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<sst xmlns="http://schemas.openxmlformats.org/spreadsheetml/2006/main" count="938" uniqueCount="825">
  <si>
    <t>ticker</t>
  </si>
  <si>
    <t>BRLT</t>
  </si>
  <si>
    <t>nombre</t>
  </si>
  <si>
    <t>BRILLIANT EARTH GROUP INC</t>
  </si>
  <si>
    <t>empresa</t>
  </si>
  <si>
    <t>Apparel &amp; Accessories Retailers</t>
  </si>
  <si>
    <t>Open</t>
  </si>
  <si>
    <t>Target Price</t>
  </si>
  <si>
    <t>Upside</t>
  </si>
  <si>
    <t>44.25%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</si>
  <si>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</si>
  <si>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</si>
  <si>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</si>
  <si>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</si>
  <si>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</si>
  <si>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</si>
  <si>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</si>
  <si>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</si>
  <si>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</si>
  <si>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</si>
  <si>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</si>
  <si>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</si>
  <si>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</si>
  <si>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</si>
  <si>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</si>
  <si>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</si>
  <si>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</si>
  <si>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</si>
  <si>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</si>
  <si>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</si>
  <si>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</si>
  <si>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</si>
  <si>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</si>
  <si>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</si>
  <si>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</si>
  <si>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</si>
  <si>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</si>
  <si>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</si>
  <si>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</si>
  <si>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</si>
  <si>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</si>
  <si>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</si>
  <si>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</si>
  <si>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</si>
  <si>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</si>
  <si>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</si>
  <si>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</si>
  <si>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</si>
  <si>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</si>
  <si>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</si>
  <si>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</si>
  <si>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</si>
  <si>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</si>
  <si>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</si>
  <si>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</si>
  <si>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</si>
  <si>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</si>
  <si>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</si>
  <si>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</si>
  <si>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</si>
  <si>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</si>
  <si>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</si>
  <si>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</si>
  <si>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</si>
  <si>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</si>
  <si>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</si>
  <si>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</si>
  <si>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</si>
  <si>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</si>
  <si>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</si>
  <si>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</si>
  <si>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</si>
  <si>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</si>
  <si>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</si>
  <si>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</si>
  <si>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</si>
  <si>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</si>
  <si>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</si>
  <si>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</si>
  <si>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</si>
  <si>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</si>
  <si>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</si>
  <si>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</si>
  <si>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</si>
  <si>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</si>
  <si>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</si>
  <si>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</si>
  <si>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</si>
  <si>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</si>
  <si>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</si>
  <si>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</si>
  <si>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</si>
  <si>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0.87</t>
  </si>
  <si>
    <t>0.97</t>
  </si>
  <si>
    <t>Tangible Book Value</t>
  </si>
  <si>
    <t>Tangible Book Value Per Share</t>
  </si>
  <si>
    <t>0.84</t>
  </si>
  <si>
    <t>0.88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</si>
  <si>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</si>
  <si>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</si>
  <si>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</si>
  <si>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</si>
  <si>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</si>
  <si>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Raw Materials, Total</t>
  </si>
  <si>
    <t>Inventories - Finished Goods, Total</t>
  </si>
  <si>
    <t>Machinery, Total</t>
  </si>
  <si>
    <t>Full Time Employees</t>
  </si>
  <si>
    <t>Part Time Employees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</si>
  <si>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</si>
  <si>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</si>
  <si>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</si>
  <si>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</si>
  <si>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</si>
  <si>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</si>
  <si>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</si>
  <si>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</si>
  <si>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</si>
  <si>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</si>
  <si>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</si>
  <si>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</si>
  <si>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</si>
  <si>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</si>
  <si>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</si>
  <si>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</si>
  <si>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</si>
  <si>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</si>
  <si>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</si>
  <si>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</si>
  <si>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</si>
  <si>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</si>
  <si>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</si>
  <si>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</si>
  <si>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0.16</t>
  </si>
  <si>
    <t>0.2</t>
  </si>
  <si>
    <t>0.05</t>
  </si>
  <si>
    <t>Basic EPS - Continuing Operations</t>
  </si>
  <si>
    <t>Basic Weighted Average Shares Outstanding</t>
  </si>
  <si>
    <t>Net EPS - Diluted</t>
  </si>
  <si>
    <t>0.1</t>
  </si>
  <si>
    <t>0.15</t>
  </si>
  <si>
    <t>0.04</t>
  </si>
  <si>
    <t>Diluted EPS - Continuing Operations</t>
  </si>
  <si>
    <t>Diluted Weighted Average Shares Outstanding</t>
  </si>
  <si>
    <t>Normalized Basic EPS</t>
  </si>
  <si>
    <t>-0.89</t>
  </si>
  <si>
    <t>-0.44</t>
  </si>
  <si>
    <t>-0.12</t>
  </si>
  <si>
    <t>Normalized Diluted EPS</t>
  </si>
  <si>
    <t>-0.09</t>
  </si>
  <si>
    <t>-0.05</t>
  </si>
  <si>
    <t>-0.02</t>
  </si>
  <si>
    <t>EBITDA</t>
  </si>
  <si>
    <t>EBITA</t>
  </si>
  <si>
    <t>EBIT</t>
  </si>
  <si>
    <t>EBITDAR</t>
  </si>
  <si>
    <t>Effective Tax Rate - (Ratio)</t>
  </si>
  <si>
    <t>-1.22</t>
  </si>
  <si>
    <t>-10.02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</si>
  <si>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</si>
  <si>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</si>
  <si>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</si>
  <si>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</si>
  <si>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</si>
  <si>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</si>
  <si>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</si>
  <si>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</si>
  <si>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</si>
  <si>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</si>
  <si>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</si>
  <si>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</si>
  <si>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</si>
  <si>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</si>
  <si>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</si>
  <si>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</si>
  <si>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</si>
  <si>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23.62</t>
  </si>
  <si>
    <t>16.56</t>
  </si>
  <si>
    <t>6.07</t>
  </si>
  <si>
    <t>1.04</t>
  </si>
  <si>
    <t>Return on Total Capital</t>
  </si>
  <si>
    <t>51.19</t>
  </si>
  <si>
    <t>26.46</t>
  </si>
  <si>
    <t>8.71</t>
  </si>
  <si>
    <t>1.45</t>
  </si>
  <si>
    <t>Return On Equity %</t>
  </si>
  <si>
    <t>-145.01</t>
  </si>
  <si>
    <t>82.35</t>
  </si>
  <si>
    <t>21.62</t>
  </si>
  <si>
    <t>4.97</t>
  </si>
  <si>
    <t>Return on Common Equity</t>
  </si>
  <si>
    <t>-24.39</t>
  </si>
  <si>
    <t>-3.97</t>
  </si>
  <si>
    <t>22.09</t>
  </si>
  <si>
    <t>4.98</t>
  </si>
  <si>
    <t>Margin Analysis</t>
  </si>
  <si>
    <t>Gross Profit Margin %</t>
  </si>
  <si>
    <t>42.19</t>
  </si>
  <si>
    <t>44.63</t>
  </si>
  <si>
    <t>49.3</t>
  </si>
  <si>
    <t>53.26</t>
  </si>
  <si>
    <t>57.57</t>
  </si>
  <si>
    <t>SG&amp;A Margin</t>
  </si>
  <si>
    <t>44.86</t>
  </si>
  <si>
    <t>34.04</t>
  </si>
  <si>
    <t>38.74</t>
  </si>
  <si>
    <t>47.96</t>
  </si>
  <si>
    <t>56.57</t>
  </si>
  <si>
    <t>EBITDA Margin %</t>
  </si>
  <si>
    <t>-2.36</t>
  </si>
  <si>
    <t>10.85</t>
  </si>
  <si>
    <t>10.78</t>
  </si>
  <si>
    <t>5.74</t>
  </si>
  <si>
    <t>1.94</t>
  </si>
  <si>
    <t>EBITA Margin %</t>
  </si>
  <si>
    <t>-2.67</t>
  </si>
  <si>
    <t>10.59</t>
  </si>
  <si>
    <t>10.56</t>
  </si>
  <si>
    <t>5.3</t>
  </si>
  <si>
    <t>EBIT Margin %</t>
  </si>
  <si>
    <t>Income From Continuing Operations Margin %</t>
  </si>
  <si>
    <t>-3.86</t>
  </si>
  <si>
    <t>8.57</t>
  </si>
  <si>
    <t>6.91</t>
  </si>
  <si>
    <t>4.32</t>
  </si>
  <si>
    <t>1.06</t>
  </si>
  <si>
    <t>Net Income Margin %</t>
  </si>
  <si>
    <t>0.4</t>
  </si>
  <si>
    <t>0.49</t>
  </si>
  <si>
    <t>0.13</t>
  </si>
  <si>
    <t>Net Avail. For Common Margin %</t>
  </si>
  <si>
    <t>Normalized Net Income Margin</t>
  </si>
  <si>
    <t>-2.41</t>
  </si>
  <si>
    <t>5.37</t>
  </si>
  <si>
    <t>-2.24</t>
  </si>
  <si>
    <t>-1.07</t>
  </si>
  <si>
    <t>-0.33</t>
  </si>
  <si>
    <t>Levered Free Cash Flow Margin</t>
  </si>
  <si>
    <t>7.2</t>
  </si>
  <si>
    <t>7.11</t>
  </si>
  <si>
    <t>0.24</t>
  </si>
  <si>
    <t>1.08</t>
  </si>
  <si>
    <t>Unlevered Free Cash Flow Margin</t>
  </si>
  <si>
    <t>7.98</t>
  </si>
  <si>
    <t>7.9</t>
  </si>
  <si>
    <t>0.76</t>
  </si>
  <si>
    <t>1.73</t>
  </si>
  <si>
    <t>Asset Turnover</t>
  </si>
  <si>
    <t>3.57</t>
  </si>
  <si>
    <t>2.51</t>
  </si>
  <si>
    <t>1.83</t>
  </si>
  <si>
    <t>1.67</t>
  </si>
  <si>
    <t>Fixed Assets Turnover</t>
  </si>
  <si>
    <t>135.97</t>
  </si>
  <si>
    <t>91.05</t>
  </si>
  <si>
    <t>17.22</t>
  </si>
  <si>
    <t>8.87</t>
  </si>
  <si>
    <t>Inventory Turnover (Average Inventory)</t>
  </si>
  <si>
    <t>11.45</t>
  </si>
  <si>
    <t>10.07</t>
  </si>
  <si>
    <t>6.42</t>
  </si>
  <si>
    <t>4.91</t>
  </si>
  <si>
    <t>Short Term Liquidity</t>
  </si>
  <si>
    <t>Current Ratio</t>
  </si>
  <si>
    <t>1.68</t>
  </si>
  <si>
    <t>2.14</t>
  </si>
  <si>
    <t>2.22</t>
  </si>
  <si>
    <t>2.76</t>
  </si>
  <si>
    <t>2.66</t>
  </si>
  <si>
    <t>Quick Ratio</t>
  </si>
  <si>
    <t>1.26</t>
  </si>
  <si>
    <t>1.71</t>
  </si>
  <si>
    <t>1.86</t>
  </si>
  <si>
    <t>2.08</t>
  </si>
  <si>
    <t>2.02</t>
  </si>
  <si>
    <t>Operating Cash Flow to Current Liabilities</t>
  </si>
  <si>
    <t>0.02</t>
  </si>
  <si>
    <t>0.69</t>
  </si>
  <si>
    <t>0.5</t>
  </si>
  <si>
    <t>0.19</t>
  </si>
  <si>
    <t>0.34</t>
  </si>
  <si>
    <t>Days Outstanding Inventory (Average Inventory)</t>
  </si>
  <si>
    <t>31.98</t>
  </si>
  <si>
    <t>36.26</t>
  </si>
  <si>
    <t>56.88</t>
  </si>
  <si>
    <t>74.32</t>
  </si>
  <si>
    <t>Average Days Payable Outstanding</t>
  </si>
  <si>
    <t>27.98</t>
  </si>
  <si>
    <t>22.63</t>
  </si>
  <si>
    <t>21.15</t>
  </si>
  <si>
    <t>15.1</t>
  </si>
  <si>
    <t>Long Term Solvency</t>
  </si>
  <si>
    <t>Total Debt/Equity</t>
  </si>
  <si>
    <t>-305.46</t>
  </si>
  <si>
    <t>-326.26</t>
  </si>
  <si>
    <t>76.75</t>
  </si>
  <si>
    <t>102.13</t>
  </si>
  <si>
    <t>102.82</t>
  </si>
  <si>
    <t>Total Debt / Total Capital</t>
  </si>
  <si>
    <t>148.67</t>
  </si>
  <si>
    <t>144.2</t>
  </si>
  <si>
    <t>43.42</t>
  </si>
  <si>
    <t>50.53</t>
  </si>
  <si>
    <t>50.69</t>
  </si>
  <si>
    <t>LT Debt/Equity</t>
  </si>
  <si>
    <t>39.58</t>
  </si>
  <si>
    <t>94.48</t>
  </si>
  <si>
    <t>93.52</t>
  </si>
  <si>
    <t>Long-Term Debt / Total Capital</t>
  </si>
  <si>
    <t>22.39</t>
  </si>
  <si>
    <t>46.74</t>
  </si>
  <si>
    <t>46.11</t>
  </si>
  <si>
    <t>Total Liabilities / Total Assets</t>
  </si>
  <si>
    <t>119.11</t>
  </si>
  <si>
    <t>122.38</t>
  </si>
  <si>
    <t>61.95</t>
  </si>
  <si>
    <t>64.53</t>
  </si>
  <si>
    <t>64.38</t>
  </si>
  <si>
    <t>EBIT / Interest Expense</t>
  </si>
  <si>
    <t>-2.38</t>
  </si>
  <si>
    <t>5.4</t>
  </si>
  <si>
    <t>5.29</t>
  </si>
  <si>
    <t>5.01</t>
  </si>
  <si>
    <t>EBITDA / Interest Expense</t>
  </si>
  <si>
    <t>-2.1</t>
  </si>
  <si>
    <t>5.53</t>
  </si>
  <si>
    <t>6.56</t>
  </si>
  <si>
    <t>3.3</t>
  </si>
  <si>
    <t>(EBITDA - Capex) / Interest Expense</t>
  </si>
  <si>
    <t>-2.4</t>
  </si>
  <si>
    <t>5.41</t>
  </si>
  <si>
    <t>4.66</t>
  </si>
  <si>
    <t>4.6</t>
  </si>
  <si>
    <t>Total Debt / EBITDA</t>
  </si>
  <si>
    <t>-6.88</t>
  </si>
  <si>
    <t>2.28</t>
  </si>
  <si>
    <t>1.55</t>
  </si>
  <si>
    <t>3.12</t>
  </si>
  <si>
    <t>5.92</t>
  </si>
  <si>
    <t>Net Debt / EBITDA</t>
  </si>
  <si>
    <t>1.63</t>
  </si>
  <si>
    <t>-0.15</t>
  </si>
  <si>
    <t>-1.95</t>
  </si>
  <si>
    <t>-3.28</t>
  </si>
  <si>
    <t>Total Debt / (EBITDA - Capex)</t>
  </si>
  <si>
    <t>-6.02</t>
  </si>
  <si>
    <t>2.33</t>
  </si>
  <si>
    <t>1.8</t>
  </si>
  <si>
    <t>4.44</t>
  </si>
  <si>
    <t>20.06</t>
  </si>
  <si>
    <t>Net Debt / (EBITDA - Capex)</t>
  </si>
  <si>
    <t>1.43</t>
  </si>
  <si>
    <t>-3.09</t>
  </si>
  <si>
    <t>-2.78</t>
  </si>
  <si>
    <t>-11.13</t>
  </si>
  <si>
    <t>Growth Over Prior Year</t>
  </si>
  <si>
    <t>Total Revenues, 1 Yr. Growth %</t>
  </si>
  <si>
    <t>25.07</t>
  </si>
  <si>
    <t>50.98</t>
  </si>
  <si>
    <t>15.7</t>
  </si>
  <si>
    <t>1.48</t>
  </si>
  <si>
    <t>Gross Profit, 1 Yr. Growth %</t>
  </si>
  <si>
    <t>32.29</t>
  </si>
  <si>
    <t>66.89</t>
  </si>
  <si>
    <t>25.01</t>
  </si>
  <si>
    <t>9.69</t>
  </si>
  <si>
    <t>EBITDA, 1 Yr. Growth %</t>
  </si>
  <si>
    <t>-675.09</t>
  </si>
  <si>
    <t>50.49</t>
  </si>
  <si>
    <t>-38.4</t>
  </si>
  <si>
    <t>-65.61</t>
  </si>
  <si>
    <t>EBITA, 1 Yr. Growth %</t>
  </si>
  <si>
    <t>-596.46</t>
  </si>
  <si>
    <t>50.91</t>
  </si>
  <si>
    <t>-41.87</t>
  </si>
  <si>
    <t>-80.79</t>
  </si>
  <si>
    <t>EBIT, 1 Yr. Growth %</t>
  </si>
  <si>
    <t>Earnings From Cont. Operations, 1 Yr. Growth %</t>
  </si>
  <si>
    <t>-377.4</t>
  </si>
  <si>
    <t>21.69</t>
  </si>
  <si>
    <t>-27.54</t>
  </si>
  <si>
    <t>-75.12</t>
  </si>
  <si>
    <t>Net Income, 1 Yr. Growth %</t>
  </si>
  <si>
    <t>-92.92</t>
  </si>
  <si>
    <t>39.73</t>
  </si>
  <si>
    <t>-72.65</t>
  </si>
  <si>
    <t>Normalized Net Income, 1 Yr. Growth %</t>
  </si>
  <si>
    <t>-379.2</t>
  </si>
  <si>
    <t>-163.15</t>
  </si>
  <si>
    <t>-44.59</t>
  </si>
  <si>
    <t>-69.05</t>
  </si>
  <si>
    <t>Diluted EPS Before Extra, 1 Yr. Growth %</t>
  </si>
  <si>
    <t>54.51</t>
  </si>
  <si>
    <t>-75.22</t>
  </si>
  <si>
    <t>Inventory, 1 Yr. Growth %</t>
  </si>
  <si>
    <t>25.46</t>
  </si>
  <si>
    <t>82.48</t>
  </si>
  <si>
    <t>58.96</t>
  </si>
  <si>
    <t>-3.92</t>
  </si>
  <si>
    <t>Net Property, Plant and Equip., 1 Yr. Growth %</t>
  </si>
  <si>
    <t>12.02</t>
  </si>
  <si>
    <t>226.72</t>
  </si>
  <si>
    <t>559.03</t>
  </si>
  <si>
    <t>26.89</t>
  </si>
  <si>
    <t>Total Assets, 1 Yr. Growth %</t>
  </si>
  <si>
    <t>52.38</t>
  </si>
  <si>
    <t>155.5</t>
  </si>
  <si>
    <t>20.6</t>
  </si>
  <si>
    <t>4.19</t>
  </si>
  <si>
    <t>Tangible Book Value, 1 Yr. Growth %</t>
  </si>
  <si>
    <t>-6.92</t>
  </si>
  <si>
    <t>-109.44</t>
  </si>
  <si>
    <t>30.06</t>
  </si>
  <si>
    <t>24.32</t>
  </si>
  <si>
    <t>Common Equity, 1 Yr. Growth %</t>
  </si>
  <si>
    <t>-6.69</t>
  </si>
  <si>
    <t>-109.84</t>
  </si>
  <si>
    <t>14.67</t>
  </si>
  <si>
    <t>Cash From Operations, 1 Yr. Growth %</t>
  </si>
  <si>
    <t>72.43</t>
  </si>
  <si>
    <t>-68.52</t>
  </si>
  <si>
    <t>80.71</t>
  </si>
  <si>
    <t>Capital Expenditures, 1 Yr. Growth %</t>
  </si>
  <si>
    <t>-13.86</t>
  </si>
  <si>
    <t>859.93</t>
  </si>
  <si>
    <t>62.75</t>
  </si>
  <si>
    <t>30.91</t>
  </si>
  <si>
    <t>Levered Free Cash Flow, 1 Yr. Growth %</t>
  </si>
  <si>
    <t>49.52</t>
  </si>
  <si>
    <t>-96.15</t>
  </si>
  <si>
    <t>341.06</t>
  </si>
  <si>
    <t>Unlevered Free Cash Flow, 1 Yr. Growth %</t>
  </si>
  <si>
    <t>49.94</t>
  </si>
  <si>
    <t>-88.82</t>
  </si>
  <si>
    <t>127.01</t>
  </si>
  <si>
    <t>Compound Annual Growth Rate Over Two Years</t>
  </si>
  <si>
    <t>Total Revenues, 2 Yr. CAGR %</t>
  </si>
  <si>
    <t>37.41</t>
  </si>
  <si>
    <t>32.17</t>
  </si>
  <si>
    <t>8.36</t>
  </si>
  <si>
    <t>Gross Profit, 2 Yr. CAGR %</t>
  </si>
  <si>
    <t>48.56</t>
  </si>
  <si>
    <t>44.44</t>
  </si>
  <si>
    <t>17.1</t>
  </si>
  <si>
    <t>EBITDA, 2 Yr. CAGR %</t>
  </si>
  <si>
    <t>193.05</t>
  </si>
  <si>
    <t>-3.72</t>
  </si>
  <si>
    <t>-53.98</t>
  </si>
  <si>
    <t>EBITA, 2 Yr. CAGR %</t>
  </si>
  <si>
    <t>172.73</t>
  </si>
  <si>
    <t>-6.34</t>
  </si>
  <si>
    <t>-66.58</t>
  </si>
  <si>
    <t>EBIT, 2 Yr. CAGR %</t>
  </si>
  <si>
    <t>Earnings From Cont. Operations, 2 Yr. CAGR %</t>
  </si>
  <si>
    <t>83.73</t>
  </si>
  <si>
    <t>-6.1</t>
  </si>
  <si>
    <t>-57.54</t>
  </si>
  <si>
    <t>Net Income, 2 Yr. CAGR %</t>
  </si>
  <si>
    <t>-55.68</t>
  </si>
  <si>
    <t>-68.54</t>
  </si>
  <si>
    <t>-38.18</t>
  </si>
  <si>
    <t>Normalized Net Income, 2 Yr. CAGR %</t>
  </si>
  <si>
    <t>32.35</t>
  </si>
  <si>
    <t>-40.85</t>
  </si>
  <si>
    <t>-58.58</t>
  </si>
  <si>
    <t>Diluted EPS Before Extra, 2 Yr. CAGR %</t>
  </si>
  <si>
    <t>-38.12</t>
  </si>
  <si>
    <t>Inventory, 2 Yr. CAGR %</t>
  </si>
  <si>
    <t>51.31</t>
  </si>
  <si>
    <t>70.32</t>
  </si>
  <si>
    <t>23.58</t>
  </si>
  <si>
    <t>Net Property, Plant and Equip., 2 Yr. CAGR %</t>
  </si>
  <si>
    <t>91.31</t>
  </si>
  <si>
    <t>376.13</t>
  </si>
  <si>
    <t>189.18</t>
  </si>
  <si>
    <t>Total Assets, 2 Yr. CAGR %</t>
  </si>
  <si>
    <t>97.31</t>
  </si>
  <si>
    <t>75.54</t>
  </si>
  <si>
    <t>12.09</t>
  </si>
  <si>
    <t>Tangible Book Value, 2 Yr. CAGR %</t>
  </si>
  <si>
    <t>-70.36</t>
  </si>
  <si>
    <t>-64.23</t>
  </si>
  <si>
    <t>14.76</t>
  </si>
  <si>
    <t>Common Equity, 2 Yr. CAGR %</t>
  </si>
  <si>
    <t>-69.7</t>
  </si>
  <si>
    <t>22.12</t>
  </si>
  <si>
    <t>Cash From Operations, 2 Yr. CAGR %</t>
  </si>
  <si>
    <t>801.48</t>
  </si>
  <si>
    <t>-26.32</t>
  </si>
  <si>
    <t>-24.57</t>
  </si>
  <si>
    <t>Capital Expenditures, 2 Yr. CAGR %</t>
  </si>
  <si>
    <t>187.55</t>
  </si>
  <si>
    <t>295.26</t>
  </si>
  <si>
    <t>45.96</t>
  </si>
  <si>
    <t>Levered Free Cash Flow, 2 Yr. CAGR %</t>
  </si>
  <si>
    <t>-76.01</t>
  </si>
  <si>
    <t>-57.86</t>
  </si>
  <si>
    <t>Unlevered Free Cash Flow, 2 Yr. CAGR %</t>
  </si>
  <si>
    <t>-59.06</t>
  </si>
  <si>
    <t>-49.27</t>
  </si>
  <si>
    <t>Compound Annual Growth Rate Over Three Years</t>
  </si>
  <si>
    <t>Total Revenues, 3 Yr. CAGR %</t>
  </si>
  <si>
    <t>29.76</t>
  </si>
  <si>
    <t>21.02</t>
  </si>
  <si>
    <t>Gross Profit, 3 Yr. CAGR %</t>
  </si>
  <si>
    <t>40.25</t>
  </si>
  <si>
    <t>31.78</t>
  </si>
  <si>
    <t>EBITDA, 3 Yr. CAGR %</t>
  </si>
  <si>
    <t>74.24</t>
  </si>
  <si>
    <t>-31.69</t>
  </si>
  <si>
    <t>EBITA, 3 Yr. CAGR %</t>
  </si>
  <si>
    <t>62.91</t>
  </si>
  <si>
    <t>-44.76</t>
  </si>
  <si>
    <t>EBIT, 3 Yr. CAGR %</t>
  </si>
  <si>
    <t>Earnings From Cont. Operations, 3 Yr. CAGR %</t>
  </si>
  <si>
    <t>34.74</t>
  </si>
  <si>
    <t>-39.69</t>
  </si>
  <si>
    <t>Net Income, 3 Yr. CAGR %</t>
  </si>
  <si>
    <t>-35.01</t>
  </si>
  <si>
    <t>-69.98</t>
  </si>
  <si>
    <t>Normalized Net Income, 3 Yr. CAGR %</t>
  </si>
  <si>
    <t>-0.99</t>
  </si>
  <si>
    <t>-52.33</t>
  </si>
  <si>
    <t>Inventory, 3 Yr. CAGR %</t>
  </si>
  <si>
    <t>53.82</t>
  </si>
  <si>
    <t>40.73</t>
  </si>
  <si>
    <t>Net Property, Plant and Equip., 3 Yr. CAGR %</t>
  </si>
  <si>
    <t>193.94</t>
  </si>
  <si>
    <t>206.4</t>
  </si>
  <si>
    <t>Total Assets, 3 Yr. CAGR %</t>
  </si>
  <si>
    <t>67.45</t>
  </si>
  <si>
    <t>47.52</t>
  </si>
  <si>
    <t>Tangible Book Value, 3 Yr. CAGR %</t>
  </si>
  <si>
    <t>-50.8</t>
  </si>
  <si>
    <t>-49.4</t>
  </si>
  <si>
    <t>Common Equity, 3 Yr. CAGR %</t>
  </si>
  <si>
    <t>-50.76</t>
  </si>
  <si>
    <t>-47.25</t>
  </si>
  <si>
    <t>Cash From Operations, 3 Yr. CAGR %</t>
  </si>
  <si>
    <t>194.66</t>
  </si>
  <si>
    <t>-0.64</t>
  </si>
  <si>
    <t>Capital Expenditures, 3 Yr. CAGR %</t>
  </si>
  <si>
    <t>137.86</t>
  </si>
  <si>
    <t>173.47</t>
  </si>
  <si>
    <t>Levered Free Cash Flow, 3 Yr. CAGR %</t>
  </si>
  <si>
    <t>-35.73</t>
  </si>
  <si>
    <t>Unlevered Free Cash Flow, 3 Yr. CAGR %</t>
  </si>
  <si>
    <t>-27.19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</si>
  <si>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</si>
  <si>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</si>
  <si>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</si>
  <si>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</si>
  <si>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</si>
  <si>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</si>
  <si>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</si>
  <si>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173.1</t>
  </si>
  <si>
    <t>47.2</t>
  </si>
  <si>
    <t>45.64</t>
  </si>
  <si>
    <t>25.21</t>
  </si>
  <si>
    <t>-</t>
  </si>
  <si>
    <t>Change</t>
  </si>
  <si>
    <t>-72.73%</t>
  </si>
  <si>
    <t>-3.29%</t>
  </si>
  <si>
    <t>-44.78%</t>
  </si>
  <si>
    <t>0%</t>
  </si>
  <si>
    <t>Enterprise Value (EV)
                                    1</t>
  </si>
  <si>
    <t>63.58</t>
  </si>
  <si>
    <t>-44.95</t>
  </si>
  <si>
    <t>-50.74</t>
  </si>
  <si>
    <t>-81.31</t>
  </si>
  <si>
    <t>-104.5</t>
  </si>
  <si>
    <t>-115.7</t>
  </si>
  <si>
    <t>-170.69%</t>
  </si>
  <si>
    <t>12.89%</t>
  </si>
  <si>
    <t>60.26%</t>
  </si>
  <si>
    <t>28.5%</t>
  </si>
  <si>
    <t>10.73%</t>
  </si>
  <si>
    <t>P/E ratio</t>
  </si>
  <si>
    <t>181x</t>
  </si>
  <si>
    <t>28.7x</t>
  </si>
  <si>
    <t>93x</t>
  </si>
  <si>
    <t>-123x</t>
  </si>
  <si>
    <t>-30.8x</t>
  </si>
  <si>
    <t>PBR</t>
  </si>
  <si>
    <t>204x</t>
  </si>
  <si>
    <t>37.8x</t>
  </si>
  <si>
    <t>PEG</t>
  </si>
  <si>
    <t>0.6x</t>
  </si>
  <si>
    <t>-1.3x</t>
  </si>
  <si>
    <t>1x</t>
  </si>
  <si>
    <t>-0x</t>
  </si>
  <si>
    <t>Capitalization / Revenue</t>
  </si>
  <si>
    <t>0.46x</t>
  </si>
  <si>
    <t>0.11x</t>
  </si>
  <si>
    <t>0.1x</t>
  </si>
  <si>
    <t>0.06x</t>
  </si>
  <si>
    <t>0.05x</t>
  </si>
  <si>
    <t>EV / Revenue</t>
  </si>
  <si>
    <t>0.17x</t>
  </si>
  <si>
    <t>-0.1x</t>
  </si>
  <si>
    <t>-0.11x</t>
  </si>
  <si>
    <t>-0.19x</t>
  </si>
  <si>
    <t>-0.24x</t>
  </si>
  <si>
    <t>-0.25x</t>
  </si>
  <si>
    <t>EV / EBITDA</t>
  </si>
  <si>
    <t>1.26x</t>
  </si>
  <si>
    <t>-1.15x</t>
  </si>
  <si>
    <t>-1.94x</t>
  </si>
  <si>
    <t>-5.27x</t>
  </si>
  <si>
    <t>-6.83x</t>
  </si>
  <si>
    <t>-6.55x</t>
  </si>
  <si>
    <t>EV / EBIT</t>
  </si>
  <si>
    <t>1.58x</t>
  </si>
  <si>
    <t>-1.93x</t>
  </si>
  <si>
    <t>-2.37x</t>
  </si>
  <si>
    <t>-10x</t>
  </si>
  <si>
    <t>-10.6x</t>
  </si>
  <si>
    <t>-9.52x</t>
  </si>
  <si>
    <t>EV / FCF</t>
  </si>
  <si>
    <t>1.57x</t>
  </si>
  <si>
    <t>-8.35x</t>
  </si>
  <si>
    <t>-3.56x</t>
  </si>
  <si>
    <t>-5.57x</t>
  </si>
  <si>
    <t>-3.34x</t>
  </si>
  <si>
    <t>-6.09x</t>
  </si>
  <si>
    <t>FCF Yield</t>
  </si>
  <si>
    <t>63.7%</t>
  </si>
  <si>
    <t>-12%</t>
  </si>
  <si>
    <t>-28.1%</t>
  </si>
  <si>
    <t>-18%</t>
  </si>
  <si>
    <t>-30%</t>
  </si>
  <si>
    <t>-16.4%</t>
  </si>
  <si>
    <t>Dividend per Share
                                    2</t>
  </si>
  <si>
    <t>Rate of return</t>
  </si>
  <si>
    <t>EPS
                                    2</t>
  </si>
  <si>
    <t>-0.015</t>
  </si>
  <si>
    <t>-0.06</t>
  </si>
  <si>
    <t>Distribution rate</t>
  </si>
  <si>
    <t>Net sales
                                    1</t>
  </si>
  <si>
    <t>380.2</t>
  </si>
  <si>
    <t>439.9</t>
  </si>
  <si>
    <t>446.4</t>
  </si>
  <si>
    <t>419.5</t>
  </si>
  <si>
    <t>429.8</t>
  </si>
  <si>
    <t>458.8</t>
  </si>
  <si>
    <t>EBITDA
                                    1</t>
  </si>
  <si>
    <t>50.48</t>
  </si>
  <si>
    <t>38.98</t>
  </si>
  <si>
    <t>26.18</t>
  </si>
  <si>
    <t>15.42</t>
  </si>
  <si>
    <t>15.3</t>
  </si>
  <si>
    <t>17.65</t>
  </si>
  <si>
    <t>EBIT
                                    1</t>
  </si>
  <si>
    <t>40.13</t>
  </si>
  <si>
    <t>23.33</t>
  </si>
  <si>
    <t>21.4</t>
  </si>
  <si>
    <t>8.13</t>
  </si>
  <si>
    <t>9.85</t>
  </si>
  <si>
    <t>12.15</t>
  </si>
  <si>
    <t>Net income
                                    1</t>
  </si>
  <si>
    <t>26.26</t>
  </si>
  <si>
    <t>19.02</t>
  </si>
  <si>
    <t>4.734</t>
  </si>
  <si>
    <t>-1.667</t>
  </si>
  <si>
    <t>-5.8</t>
  </si>
  <si>
    <t>Net Debt
                                    1</t>
  </si>
  <si>
    <t>-109.5</t>
  </si>
  <si>
    <t>-92.14</t>
  </si>
  <si>
    <t>-96.38</t>
  </si>
  <si>
    <t>-106.5</t>
  </si>
  <si>
    <t>-129.7</t>
  </si>
  <si>
    <t>-140.9</t>
  </si>
  <si>
    <t>Reference price
                                    2</t>
  </si>
  <si>
    <t>18.060</t>
  </si>
  <si>
    <t>4.310</t>
  </si>
  <si>
    <t>3.720</t>
  </si>
  <si>
    <t>1.850</t>
  </si>
  <si>
    <t>Nbr of stocks (in thousands)</t>
  </si>
  <si>
    <t>9,583</t>
  </si>
  <si>
    <t>10,950</t>
  </si>
  <si>
    <t>12,270</t>
  </si>
  <si>
    <t>13,625</t>
  </si>
  <si>
    <t>Announcement Date</t>
  </si>
  <si>
    <t>3/16/22</t>
  </si>
  <si>
    <t>3/15/23</t>
  </si>
  <si>
    <t>3/14/24</t>
  </si>
  <si>
    <t>address1</t>
  </si>
  <si>
    <t>300 Grant Avenue</t>
  </si>
  <si>
    <t>address2</t>
  </si>
  <si>
    <t>Third Floor</t>
  </si>
  <si>
    <t>city</t>
  </si>
  <si>
    <t>San Francisco</t>
  </si>
  <si>
    <t>state</t>
  </si>
  <si>
    <t>CA</t>
  </si>
  <si>
    <t>zip</t>
  </si>
  <si>
    <t>94108</t>
  </si>
  <si>
    <t>country</t>
  </si>
  <si>
    <t>phone</t>
  </si>
  <si>
    <t>800 691 0952</t>
  </si>
  <si>
    <t>website</t>
  </si>
  <si>
    <t>https://www.brilliantearth.com</t>
  </si>
  <si>
    <t>industry</t>
  </si>
  <si>
    <t>Luxury Goods</t>
  </si>
  <si>
    <t>industryKey</t>
  </si>
  <si>
    <t>luxury-goods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</si>
  <si>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</si>
  <si>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</si>
  <si>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</si>
  <si>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</si>
  <si>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</si>
  <si>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</si>
  <si>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</si>
  <si>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Brilliant Earth Group, Inc. designs, procures, and sells diamonds, gemstones, and jewelry in the United States and internationally. The company's product assortment and merchandise include a collection of diamond engagement rings, wedding and anniversary rings, gemstone rings, and fine jewelry. It sells directly to consumers through its omnichannel sales platform, including e-commerce and showrooms. Brilliant Earth Group, Inc. was founded in 2005 and is headquartered in San Francisco, California.</t>
  </si>
  <si>
    <t>fullTimeEmployees</t>
  </si>
  <si>
    <t>companyOfficers</t>
  </si>
  <si>
    <t>[{'maxAge': 1, 'name': 'Mr. Eric Scott Grossberg', 'age': 46, 'title': 'Executive Chairman', 'yearBorn': 1978, 'fiscalYear': 2023, 'totalPay': 715700, 'exercisedValue': 0, 'unexercisedValue': 0}, {'maxAge': 1, 'name': 'Ms. Beth Tanara Gerstein', 'age': 47, 'title': 'CEO &amp; Director', 'yearBorn': 1977, 'fiscalYear': 2023, 'totalPay': 749900, 'exercisedValue': 0, 'unexercisedValue': 0}, {'maxAge': 1, 'name': 'Mr. Chuenhong  Kuo', 'age': 47, 'title': 'Chief Financial Officer', 'yearBorn': 1977, 'fiscalYear': 2023, 'totalPay': 601835, 'exercisedValue': 0, 'unexercisedValue': 0}, {'maxAge': 1, 'name': 'Ms. Sharon  Dziesietnik', 'title': 'Chief Operations Officer', 'fiscalYear': 2023, 'exercisedValue': 0, 'unexercisedValue': 0}, {'maxAge': 1, 'name': 'Ms. Pamela M. Catlett', 'title': 'Chief Brand Officer',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</si>
  <si>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</si>
  <si>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</si>
  <si>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</si>
  <si>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</si>
  <si>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</si>
  <si>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</si>
  <si>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</si>
  <si>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</si>
  <si>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</si>
  <si>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</si>
  <si>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</si>
  <si>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</si>
  <si>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</si>
  <si>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</si>
  <si>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</si>
  <si>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</si>
  <si>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</si>
  <si>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</si>
  <si>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</si>
  <si>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</si>
  <si>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</si>
  <si>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</si>
  <si>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</si>
  <si>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</si>
  <si>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</si>
  <si>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</si>
  <si>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</si>
  <si>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</si>
  <si>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</si>
  <si>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</si>
  <si>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</si>
  <si>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</si>
  <si>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</si>
  <si>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</si>
  <si>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</si>
  <si>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</si>
  <si>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</si>
  <si>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</si>
  <si>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</si>
  <si>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</si>
  <si>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</si>
  <si>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</si>
  <si>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</si>
  <si>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</si>
  <si>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</si>
  <si>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</si>
  <si>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</si>
  <si>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</si>
  <si>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</si>
  <si>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</si>
  <si>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</si>
  <si>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</si>
  <si>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</si>
  <si>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</si>
  <si>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</si>
  <si>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</si>
  <si>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</si>
  <si>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</si>
  <si>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</si>
  <si>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</si>
  <si>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</si>
  <si>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</si>
  <si>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</si>
  <si>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</si>
  <si>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</si>
  <si>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</si>
  <si>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Brilliant Earth Group,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</si>
  <si>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</si>
  <si>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</si>
  <si>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</si>
  <si>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</si>
  <si>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</si>
  <si>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</si>
  <si>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</si>
  <si>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36b6ebc9-11fb-32d7-9837-da687f4151ae</t>
  </si>
  <si>
    <t>messageBoardId</t>
  </si>
  <si>
    <t>finmb_249074668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</si>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</sst>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brilliantearth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1.93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2.783998146948986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1.82320464E8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1.058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22.332207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-7.0</v>
      </c>
      <c r="C2" s="1">
        <v>21.0</v>
      </c>
      <c r="D2" s="1">
        <v>1.0</v>
      </c>
      <c r="E2" s="1">
        <v>2.0</v>
      </c>
      <c r="F2" s="1">
        <v>58.0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62.0</v>
      </c>
      <c r="C3" s="1">
        <v>64.0</v>
      </c>
      <c r="D3" s="1">
        <v>86.0</v>
      </c>
      <c r="E3" s="1">
        <v>1.0</v>
      </c>
      <c r="F3" s="1">
        <v>4.0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62.0</v>
      </c>
      <c r="C4" s="1">
        <v>64.0</v>
      </c>
      <c r="D4" s="1">
        <v>86.0</v>
      </c>
      <c r="E4" s="1">
        <v>1.0</v>
      </c>
      <c r="F4" s="1">
        <v>4.0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29.0</v>
      </c>
      <c r="C5" s="1">
        <v>1.0</v>
      </c>
      <c r="D5" s="1">
        <v>1.0</v>
      </c>
      <c r="E5" s="1">
        <v>59.0</v>
      </c>
      <c r="F5" s="1">
        <v>26.0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4.0</v>
      </c>
      <c r="D6" s="1">
        <v>0.0</v>
      </c>
      <c r="E6" s="1">
        <v>0.0</v>
      </c>
      <c r="F6" s="1">
        <v>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2.0</v>
      </c>
      <c r="C7" s="1">
        <v>7.0</v>
      </c>
      <c r="D7" s="1">
        <v>0.0</v>
      </c>
      <c r="E7" s="1">
        <v>0.0</v>
      </c>
      <c r="F7" s="1">
        <v>0.0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4.0</v>
      </c>
      <c r="C8" s="1">
        <v>4.0</v>
      </c>
      <c r="D8" s="1">
        <v>2.0</v>
      </c>
      <c r="E8" s="1">
        <v>8.0</v>
      </c>
      <c r="F8" s="1">
        <v>9.0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30.0</v>
      </c>
      <c r="E9" s="1">
        <v>20.0</v>
      </c>
      <c r="F9" s="1">
        <v>8.0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-2.0</v>
      </c>
      <c r="C10" s="1">
        <v>-2.0</v>
      </c>
      <c r="D10" s="1">
        <v>-11.0</v>
      </c>
      <c r="E10" s="1">
        <v>-14.0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3.0</v>
      </c>
      <c r="C11" s="1">
        <v>13.0</v>
      </c>
      <c r="D11" s="1">
        <v>15.0</v>
      </c>
      <c r="E11" s="1">
        <v>2.0</v>
      </c>
      <c r="F11" s="1">
        <v>2.0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2.0</v>
      </c>
      <c r="C12" s="1">
        <v>2.0</v>
      </c>
      <c r="D12" s="1">
        <v>8.0</v>
      </c>
      <c r="E12" s="1">
        <v>-45.0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3.0</v>
      </c>
      <c r="C13" s="1">
        <v>3.0</v>
      </c>
      <c r="D13" s="1">
        <v>-3.0</v>
      </c>
      <c r="E13" s="1">
        <v>-7.0</v>
      </c>
      <c r="F13" s="1">
        <v>-1.0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56.0</v>
      </c>
      <c r="C14" s="1">
        <v>26.0</v>
      </c>
      <c r="D14" s="1">
        <v>46.0</v>
      </c>
      <c r="E14" s="1">
        <v>14.0</v>
      </c>
      <c r="F14" s="1">
        <v>26.0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-67.0</v>
      </c>
      <c r="C15" s="1">
        <v>-58.0</v>
      </c>
      <c r="D15" s="1">
        <v>-5.0</v>
      </c>
      <c r="E15" s="1">
        <v>-9.0</v>
      </c>
      <c r="F15" s="1">
        <v>-11.0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-67.0</v>
      </c>
      <c r="C16" s="1">
        <v>-58.0</v>
      </c>
      <c r="D16" s="1">
        <v>-5.0</v>
      </c>
      <c r="E16" s="1">
        <v>-9.0</v>
      </c>
      <c r="F16" s="1">
        <v>-11.0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2.0</v>
      </c>
      <c r="D17" s="1">
        <v>0.0</v>
      </c>
      <c r="E17" s="1">
        <v>0.0</v>
      </c>
      <c r="F17" s="1">
        <v>0.0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35.0</v>
      </c>
      <c r="C18" s="1">
        <v>30.0</v>
      </c>
      <c r="D18" s="1">
        <v>0.0</v>
      </c>
      <c r="E18" s="1">
        <v>65.0</v>
      </c>
      <c r="F18" s="1">
        <v>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35.0</v>
      </c>
      <c r="C19" s="1">
        <v>32.0</v>
      </c>
      <c r="D19" s="1">
        <v>0.0</v>
      </c>
      <c r="E19" s="1">
        <v>65.0</v>
      </c>
      <c r="F19" s="1">
        <v>0.0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-2.0</v>
      </c>
      <c r="D20" s="1">
        <v>0.0</v>
      </c>
      <c r="E20" s="1">
        <v>0.0</v>
      </c>
      <c r="F20" s="1">
        <v>0.0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-11.0</v>
      </c>
      <c r="C21" s="1">
        <v>0.0</v>
      </c>
      <c r="D21" s="1">
        <v>0.0</v>
      </c>
      <c r="E21" s="1">
        <v>-69.0</v>
      </c>
      <c r="F21" s="1">
        <v>-3.0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-11.0</v>
      </c>
      <c r="C22" s="1">
        <v>-2.0</v>
      </c>
      <c r="D22" s="1">
        <v>0.0</v>
      </c>
      <c r="E22" s="1">
        <v>-69.0</v>
      </c>
      <c r="F22" s="1">
        <v>-3.0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102.0</v>
      </c>
      <c r="E23" s="1">
        <v>0.0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0.0</v>
      </c>
      <c r="C24" s="1">
        <v>-30.0</v>
      </c>
      <c r="D24" s="1">
        <v>0.0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-1.0</v>
      </c>
      <c r="C25" s="1">
        <v>-26.0</v>
      </c>
      <c r="D25" s="1">
        <v>-35.0</v>
      </c>
      <c r="E25" s="1">
        <v>-19.0</v>
      </c>
      <c r="F25" s="1">
        <v>-9.0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22.0</v>
      </c>
      <c r="C26" s="1">
        <v>-26.0</v>
      </c>
      <c r="D26" s="1">
        <v>66.0</v>
      </c>
      <c r="E26" s="1">
        <v>-23.0</v>
      </c>
      <c r="F26" s="1">
        <v>-13.0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22.0</v>
      </c>
      <c r="C27" s="1">
        <v>25.0</v>
      </c>
      <c r="D27" s="1">
        <v>107.0</v>
      </c>
      <c r="E27" s="1">
        <v>-18.0</v>
      </c>
      <c r="F27" s="1">
        <v>1.0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1.0</v>
      </c>
      <c r="C29" s="1">
        <v>3.0</v>
      </c>
      <c r="D29" s="1">
        <v>5.0</v>
      </c>
      <c r="E29" s="1">
        <v>3.0</v>
      </c>
      <c r="F29" s="1">
        <v>5.0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0.0</v>
      </c>
      <c r="F30" s="1">
        <v>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0.0</v>
      </c>
      <c r="C31" s="1">
        <v>18.0</v>
      </c>
      <c r="D31" s="1">
        <v>27.0</v>
      </c>
      <c r="E31" s="1">
        <v>1.0</v>
      </c>
      <c r="F31" s="1">
        <v>4.0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0.0</v>
      </c>
      <c r="C32" s="1">
        <v>20.0</v>
      </c>
      <c r="D32" s="1">
        <v>30.0</v>
      </c>
      <c r="E32" s="1">
        <v>3.0</v>
      </c>
      <c r="F32" s="1">
        <v>7.0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0.0</v>
      </c>
      <c r="C33" s="1">
        <v>-3.0</v>
      </c>
      <c r="D33" s="1">
        <v>-6.0</v>
      </c>
      <c r="E33" s="1">
        <v>12.0</v>
      </c>
      <c r="F33" s="1">
        <v>-2.0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24.0</v>
      </c>
      <c r="C34" s="1">
        <v>30.0</v>
      </c>
      <c r="D34" s="1">
        <v>0.0</v>
      </c>
      <c r="E34" s="1">
        <v>-4.0</v>
      </c>
      <c r="F34" s="1">
        <v>-3.0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52</v>
      </c>
      <c r="B3" s="1">
        <v>40.0</v>
      </c>
      <c r="C3" s="1">
        <v>66.0</v>
      </c>
      <c r="D3" s="1">
        <v>173.0</v>
      </c>
      <c r="E3" s="1">
        <v>155.0</v>
      </c>
      <c r="F3" s="1">
        <v>156.0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53</v>
      </c>
      <c r="B4" s="1">
        <v>40.0</v>
      </c>
      <c r="C4" s="1">
        <v>66.0</v>
      </c>
      <c r="D4" s="1">
        <v>173.0</v>
      </c>
      <c r="E4" s="1">
        <v>155.0</v>
      </c>
      <c r="F4" s="1">
        <v>156.0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54</v>
      </c>
      <c r="B5" s="1">
        <v>10.0</v>
      </c>
      <c r="C5" s="1">
        <v>13.0</v>
      </c>
      <c r="D5" s="1">
        <v>24.0</v>
      </c>
      <c r="E5" s="1">
        <v>39.0</v>
      </c>
      <c r="F5" s="1">
        <v>37.0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55</v>
      </c>
      <c r="B6" s="1">
        <v>1.0</v>
      </c>
      <c r="C6" s="1">
        <v>1.0</v>
      </c>
      <c r="D6" s="1">
        <v>7.0</v>
      </c>
      <c r="E6" s="1">
        <v>10.0</v>
      </c>
      <c r="F6" s="1">
        <v>10.0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56</v>
      </c>
      <c r="B7" s="1">
        <v>20.0</v>
      </c>
      <c r="C7" s="1">
        <v>20.0</v>
      </c>
      <c r="D7" s="1">
        <v>20.0</v>
      </c>
      <c r="E7" s="1">
        <v>20.0</v>
      </c>
      <c r="F7" s="1">
        <v>21.0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</v>
      </c>
      <c r="B8" s="1">
        <v>70.0</v>
      </c>
      <c r="C8" s="1">
        <v>1.0</v>
      </c>
      <c r="D8" s="1">
        <v>1.0</v>
      </c>
      <c r="E8" s="1">
        <v>90.0</v>
      </c>
      <c r="F8" s="1">
        <v>1.0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58</v>
      </c>
      <c r="B9" s="1">
        <v>53.0</v>
      </c>
      <c r="C9" s="1">
        <v>82.0</v>
      </c>
      <c r="D9" s="1">
        <v>206.0</v>
      </c>
      <c r="E9" s="1">
        <v>206.0</v>
      </c>
      <c r="F9" s="1">
        <v>205.0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</v>
      </c>
      <c r="B10" s="1">
        <v>4.0</v>
      </c>
      <c r="C10" s="1">
        <v>4.0</v>
      </c>
      <c r="D10" s="1">
        <v>9.0</v>
      </c>
      <c r="E10" s="1">
        <v>52.0</v>
      </c>
      <c r="F10" s="1">
        <v>72.0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</v>
      </c>
      <c r="B11" s="1">
        <v>-2.0</v>
      </c>
      <c r="C11" s="1">
        <v>-2.0</v>
      </c>
      <c r="D11" s="1">
        <v>-3.0</v>
      </c>
      <c r="E11" s="1">
        <v>-7.0</v>
      </c>
      <c r="F11" s="1">
        <v>-15.0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</v>
      </c>
      <c r="B12" s="1">
        <v>1.0</v>
      </c>
      <c r="C12" s="1">
        <v>1.0</v>
      </c>
      <c r="D12" s="1">
        <v>6.0</v>
      </c>
      <c r="E12" s="1">
        <v>44.0</v>
      </c>
      <c r="F12" s="1">
        <v>56.0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62</v>
      </c>
      <c r="B13" s="1">
        <v>25.0</v>
      </c>
      <c r="C13" s="1">
        <v>2.0</v>
      </c>
      <c r="D13" s="1">
        <v>33.0</v>
      </c>
      <c r="E13" s="1">
        <v>0.0</v>
      </c>
      <c r="F13" s="1">
        <v>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63</v>
      </c>
      <c r="B14" s="1">
        <v>0.0</v>
      </c>
      <c r="C14" s="1">
        <v>0.0</v>
      </c>
      <c r="D14" s="1">
        <v>4.0</v>
      </c>
      <c r="E14" s="1">
        <v>8.0</v>
      </c>
      <c r="F14" s="1">
        <v>9.0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64</v>
      </c>
      <c r="B15" s="1">
        <v>0.0</v>
      </c>
      <c r="C15" s="1">
        <v>0.0</v>
      </c>
      <c r="D15" s="1">
        <v>0.0</v>
      </c>
      <c r="E15" s="1">
        <v>0.0</v>
      </c>
      <c r="F15" s="1">
        <v>30.0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65</v>
      </c>
      <c r="B16" s="1">
        <v>25.0</v>
      </c>
      <c r="C16" s="1">
        <v>25.0</v>
      </c>
      <c r="D16" s="1">
        <v>60.0</v>
      </c>
      <c r="E16" s="1">
        <v>3.0</v>
      </c>
      <c r="F16" s="1">
        <v>92.0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66</v>
      </c>
      <c r="B17" s="1">
        <v>55.0</v>
      </c>
      <c r="C17" s="1">
        <v>85.0</v>
      </c>
      <c r="D17" s="1">
        <v>218.0</v>
      </c>
      <c r="E17" s="1">
        <v>263.0</v>
      </c>
      <c r="F17" s="1">
        <v>274.0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67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68</v>
      </c>
      <c r="B19" s="1">
        <v>10.0</v>
      </c>
      <c r="C19" s="1">
        <v>10.0</v>
      </c>
      <c r="D19" s="1">
        <v>14.0</v>
      </c>
      <c r="E19" s="1">
        <v>11.0</v>
      </c>
      <c r="F19" s="1">
        <v>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69</v>
      </c>
      <c r="B20" s="1">
        <v>7.0</v>
      </c>
      <c r="C20" s="1">
        <v>7.0</v>
      </c>
      <c r="D20" s="1">
        <v>18.0</v>
      </c>
      <c r="E20" s="1">
        <v>24.0</v>
      </c>
      <c r="F20" s="1">
        <v>22.0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70</v>
      </c>
      <c r="B21" s="1">
        <v>0.0</v>
      </c>
      <c r="C21" s="1">
        <v>0.0</v>
      </c>
      <c r="D21" s="1">
        <v>30.0</v>
      </c>
      <c r="E21" s="1">
        <v>3.0</v>
      </c>
      <c r="F21" s="1">
        <v>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71</v>
      </c>
      <c r="B22" s="1">
        <v>0.0</v>
      </c>
      <c r="C22" s="1">
        <v>0.0</v>
      </c>
      <c r="D22" s="1">
        <v>0.0</v>
      </c>
      <c r="E22" s="1">
        <v>3.0</v>
      </c>
      <c r="F22" s="1">
        <v>4.0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8.0</v>
      </c>
      <c r="C23" s="1">
        <v>10.0</v>
      </c>
      <c r="D23" s="1">
        <v>18.0</v>
      </c>
      <c r="E23" s="1">
        <v>18.0</v>
      </c>
      <c r="F23" s="1">
        <v>19.0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5.0</v>
      </c>
      <c r="C24" s="1">
        <v>9.0</v>
      </c>
      <c r="D24" s="1">
        <v>10.0</v>
      </c>
      <c r="E24" s="1">
        <v>13.0</v>
      </c>
      <c r="F24" s="1">
        <v>21.0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1">
        <v>31.0</v>
      </c>
      <c r="C25" s="1">
        <v>38.0</v>
      </c>
      <c r="D25" s="1">
        <v>92.0</v>
      </c>
      <c r="E25" s="1">
        <v>74.0</v>
      </c>
      <c r="F25" s="1">
        <v>76.0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32.0</v>
      </c>
      <c r="C26" s="1">
        <v>62.0</v>
      </c>
      <c r="D26" s="1">
        <v>32.0</v>
      </c>
      <c r="E26" s="1">
        <v>59.0</v>
      </c>
      <c r="F26" s="1">
        <v>55.0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0.0</v>
      </c>
      <c r="C27" s="1">
        <v>0.0</v>
      </c>
      <c r="D27" s="1">
        <v>0.0</v>
      </c>
      <c r="E27" s="1">
        <v>28.0</v>
      </c>
      <c r="F27" s="1">
        <v>35.0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14.0</v>
      </c>
      <c r="C28" s="1">
        <v>17.0</v>
      </c>
      <c r="D28" s="1">
        <v>20.0</v>
      </c>
      <c r="E28" s="1">
        <v>0.0</v>
      </c>
      <c r="F28" s="1">
        <v>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1.0</v>
      </c>
      <c r="C29" s="1">
        <v>3.0</v>
      </c>
      <c r="D29" s="1">
        <v>9.0</v>
      </c>
      <c r="E29" s="1">
        <v>6.0</v>
      </c>
      <c r="F29" s="1">
        <v>8.0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66.0</v>
      </c>
      <c r="C30" s="1">
        <v>104.0</v>
      </c>
      <c r="D30" s="1">
        <v>135.0</v>
      </c>
      <c r="E30" s="1">
        <v>169.0</v>
      </c>
      <c r="F30" s="1">
        <v>176.0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80.0</v>
      </c>
      <c r="C31" s="1">
        <v>66.0</v>
      </c>
      <c r="D31" s="1">
        <v>0.0</v>
      </c>
      <c r="E31" s="1">
        <v>0.0</v>
      </c>
      <c r="F31" s="1">
        <v>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80.0</v>
      </c>
      <c r="C32" s="1">
        <v>66.0</v>
      </c>
      <c r="D32" s="1">
        <v>0.0</v>
      </c>
      <c r="E32" s="1">
        <v>0.0</v>
      </c>
      <c r="F32" s="1">
        <v>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-91.0</v>
      </c>
      <c r="C33" s="1">
        <v>-85.0</v>
      </c>
      <c r="D33" s="1">
        <v>1.0</v>
      </c>
      <c r="E33" s="1">
        <v>1.0</v>
      </c>
      <c r="F33" s="1">
        <v>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0.0</v>
      </c>
      <c r="C34" s="1">
        <v>0.0</v>
      </c>
      <c r="D34" s="1">
        <v>6.0</v>
      </c>
      <c r="E34" s="1">
        <v>7.0</v>
      </c>
      <c r="F34" s="1">
        <v>8.0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0.0</v>
      </c>
      <c r="C35" s="1">
        <v>0.0</v>
      </c>
      <c r="D35" s="1">
        <v>1.0</v>
      </c>
      <c r="E35" s="1">
        <v>3.0</v>
      </c>
      <c r="F35" s="1">
        <v>4.0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-91.0</v>
      </c>
      <c r="C36" s="1">
        <v>-85.0</v>
      </c>
      <c r="D36" s="1">
        <v>8.0</v>
      </c>
      <c r="E36" s="1">
        <v>10.0</v>
      </c>
      <c r="F36" s="1">
        <v>12.0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0.0</v>
      </c>
      <c r="C37" s="1">
        <v>0.0</v>
      </c>
      <c r="D37" s="1">
        <v>74.0</v>
      </c>
      <c r="E37" s="1">
        <v>82.0</v>
      </c>
      <c r="F37" s="1">
        <v>84.0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-10.0</v>
      </c>
      <c r="C38" s="1">
        <v>-19.0</v>
      </c>
      <c r="D38" s="1">
        <v>82.0</v>
      </c>
      <c r="E38" s="1">
        <v>93.0</v>
      </c>
      <c r="F38" s="1">
        <v>97.0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55.0</v>
      </c>
      <c r="C39" s="1">
        <v>85.0</v>
      </c>
      <c r="D39" s="1">
        <v>218.0</v>
      </c>
      <c r="E39" s="1">
        <v>263.0</v>
      </c>
      <c r="F39" s="1">
        <v>274.0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44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89</v>
      </c>
      <c r="B41" s="1">
        <v>0.0</v>
      </c>
      <c r="C41" s="1">
        <v>0.0</v>
      </c>
      <c r="D41" s="1">
        <v>9.0</v>
      </c>
      <c r="E41" s="1">
        <v>11.0</v>
      </c>
      <c r="F41" s="1">
        <v>13.0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90</v>
      </c>
      <c r="B42" s="1">
        <v>0.0</v>
      </c>
      <c r="C42" s="1">
        <v>0.0</v>
      </c>
      <c r="D42" s="1">
        <v>9.0</v>
      </c>
      <c r="E42" s="1">
        <v>11.0</v>
      </c>
      <c r="F42" s="1">
        <v>12.0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91</v>
      </c>
      <c r="B43" s="1">
        <v>0.0</v>
      </c>
      <c r="C43" s="1">
        <v>0.0</v>
      </c>
      <c r="D43" s="1" t="s">
        <v>92</v>
      </c>
      <c r="E43" s="1" t="s">
        <v>93</v>
      </c>
      <c r="F43" s="1">
        <v>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-91.0</v>
      </c>
      <c r="C44" s="1">
        <v>-85.0</v>
      </c>
      <c r="D44" s="1">
        <v>8.0</v>
      </c>
      <c r="E44" s="1">
        <v>10.0</v>
      </c>
      <c r="F44" s="1">
        <v>11.0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95</v>
      </c>
      <c r="B45" s="1">
        <v>0.0</v>
      </c>
      <c r="C45" s="1">
        <v>0.0</v>
      </c>
      <c r="D45" s="1" t="s">
        <v>96</v>
      </c>
      <c r="E45" s="1" t="s">
        <v>93</v>
      </c>
      <c r="F45" s="1" t="s">
        <v>97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98</v>
      </c>
      <c r="B46" s="1">
        <v>32.0</v>
      </c>
      <c r="C46" s="1">
        <v>62.0</v>
      </c>
      <c r="D46" s="1">
        <v>63.0</v>
      </c>
      <c r="E46" s="1">
        <v>95.0</v>
      </c>
      <c r="F46" s="1">
        <v>100.0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99</v>
      </c>
      <c r="B47" s="1">
        <v>-7.0</v>
      </c>
      <c r="C47" s="1">
        <v>-4.0</v>
      </c>
      <c r="D47" s="1">
        <v>-109.0</v>
      </c>
      <c r="E47" s="1">
        <v>-59.0</v>
      </c>
      <c r="F47" s="1">
        <v>-55.0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100</v>
      </c>
      <c r="B48" s="1">
        <v>15.0</v>
      </c>
      <c r="C48" s="1">
        <v>20.0</v>
      </c>
      <c r="D48" s="1">
        <v>26.0</v>
      </c>
      <c r="E48" s="1">
        <v>42.0</v>
      </c>
      <c r="F48" s="1">
        <v>66.0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101</v>
      </c>
      <c r="B49" s="1">
        <v>0.0</v>
      </c>
      <c r="C49" s="1">
        <v>0.0</v>
      </c>
      <c r="D49" s="1">
        <v>74.0</v>
      </c>
      <c r="E49" s="1">
        <v>82.0</v>
      </c>
      <c r="F49" s="1">
        <v>84.0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102</v>
      </c>
      <c r="B50" s="1">
        <v>0.0</v>
      </c>
      <c r="C50" s="1">
        <v>0.0</v>
      </c>
      <c r="D50" s="1">
        <v>0.0</v>
      </c>
      <c r="E50" s="1">
        <v>6.0</v>
      </c>
      <c r="F50" s="1">
        <v>6.0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103</v>
      </c>
      <c r="B51" s="1">
        <v>4.0</v>
      </c>
      <c r="C51" s="1">
        <v>4.0</v>
      </c>
      <c r="D51" s="1">
        <v>9.0</v>
      </c>
      <c r="E51" s="1">
        <v>11.0</v>
      </c>
      <c r="F51" s="1">
        <v>8.0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104</v>
      </c>
      <c r="B52" s="1">
        <v>6.0</v>
      </c>
      <c r="C52" s="1">
        <v>8.0</v>
      </c>
      <c r="D52" s="1">
        <v>15.0</v>
      </c>
      <c r="E52" s="1">
        <v>27.0</v>
      </c>
      <c r="F52" s="1">
        <v>29.0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105</v>
      </c>
      <c r="B53" s="1">
        <v>1.0</v>
      </c>
      <c r="C53" s="1">
        <v>82.0</v>
      </c>
      <c r="D53" s="1">
        <v>2.0</v>
      </c>
      <c r="E53" s="1">
        <v>3.0</v>
      </c>
      <c r="F53" s="1">
        <v>6.0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106</v>
      </c>
      <c r="B54" s="1">
        <v>0.0</v>
      </c>
      <c r="C54" s="1">
        <v>0.0</v>
      </c>
      <c r="D54" s="1">
        <v>420.0</v>
      </c>
      <c r="E54" s="1">
        <v>591.0</v>
      </c>
      <c r="F54" s="1">
        <v>668.0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107</v>
      </c>
      <c r="B55" s="1">
        <v>0.0</v>
      </c>
      <c r="C55" s="1">
        <v>0.0</v>
      </c>
      <c r="D55" s="1">
        <v>9.0</v>
      </c>
      <c r="E55" s="1">
        <v>15.0</v>
      </c>
      <c r="F55" s="1">
        <v>11.0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108</v>
      </c>
      <c r="B2" s="1">
        <v>201.0</v>
      </c>
      <c r="C2" s="1">
        <v>252.0</v>
      </c>
      <c r="D2" s="1">
        <v>380.0</v>
      </c>
      <c r="E2" s="1">
        <v>440.0</v>
      </c>
      <c r="F2" s="1">
        <v>446.0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109</v>
      </c>
      <c r="B3" s="1">
        <v>201.0</v>
      </c>
      <c r="C3" s="1">
        <v>252.0</v>
      </c>
      <c r="D3" s="1">
        <v>380.0</v>
      </c>
      <c r="E3" s="1">
        <v>440.0</v>
      </c>
      <c r="F3" s="1">
        <v>446.0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110</v>
      </c>
      <c r="B4" s="1">
        <v>116.0</v>
      </c>
      <c r="C4" s="1">
        <v>139.0</v>
      </c>
      <c r="D4" s="1">
        <v>193.0</v>
      </c>
      <c r="E4" s="1">
        <v>206.0</v>
      </c>
      <c r="F4" s="1">
        <v>189.0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</v>
      </c>
      <c r="B5" s="1">
        <v>84.0</v>
      </c>
      <c r="C5" s="1">
        <v>112.0</v>
      </c>
      <c r="D5" s="1">
        <v>187.0</v>
      </c>
      <c r="E5" s="1">
        <v>234.0</v>
      </c>
      <c r="F5" s="1">
        <v>257.0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112</v>
      </c>
      <c r="B6" s="1">
        <v>90.0</v>
      </c>
      <c r="C6" s="1">
        <v>85.0</v>
      </c>
      <c r="D6" s="1">
        <v>147.0</v>
      </c>
      <c r="E6" s="1">
        <v>211.0</v>
      </c>
      <c r="F6" s="1">
        <v>253.0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113</v>
      </c>
      <c r="B7" s="1">
        <v>90.0</v>
      </c>
      <c r="C7" s="1">
        <v>85.0</v>
      </c>
      <c r="D7" s="1">
        <v>147.0</v>
      </c>
      <c r="E7" s="1">
        <v>211.0</v>
      </c>
      <c r="F7" s="1">
        <v>253.0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114</v>
      </c>
      <c r="B8" s="1">
        <v>-5.0</v>
      </c>
      <c r="C8" s="1">
        <v>26.0</v>
      </c>
      <c r="D8" s="1">
        <v>40.0</v>
      </c>
      <c r="E8" s="1">
        <v>23.0</v>
      </c>
      <c r="F8" s="1">
        <v>4.0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115</v>
      </c>
      <c r="B9" s="1">
        <v>-2.0</v>
      </c>
      <c r="C9" s="1">
        <v>-4.0</v>
      </c>
      <c r="D9" s="1">
        <v>-7.0</v>
      </c>
      <c r="E9" s="1">
        <v>-4.0</v>
      </c>
      <c r="F9" s="1">
        <v>-5.0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116</v>
      </c>
      <c r="B10" s="1">
        <v>0.0</v>
      </c>
      <c r="C10" s="1">
        <v>0.0</v>
      </c>
      <c r="D10" s="1">
        <v>0.0</v>
      </c>
      <c r="E10" s="1">
        <v>0.0</v>
      </c>
      <c r="F10" s="1">
        <v>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</v>
      </c>
      <c r="B11" s="1">
        <v>-2.0</v>
      </c>
      <c r="C11" s="1">
        <v>-4.0</v>
      </c>
      <c r="D11" s="1">
        <v>-7.0</v>
      </c>
      <c r="E11" s="1">
        <v>-4.0</v>
      </c>
      <c r="F11" s="1">
        <v>7.0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</v>
      </c>
      <c r="B12" s="1">
        <v>0.0</v>
      </c>
      <c r="C12" s="1">
        <v>0.0</v>
      </c>
      <c r="D12" s="1">
        <v>0.0</v>
      </c>
      <c r="E12" s="1">
        <v>0.0</v>
      </c>
      <c r="F12" s="1">
        <v>-30.0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</v>
      </c>
      <c r="B13" s="1">
        <v>-12.0</v>
      </c>
      <c r="C13" s="1">
        <v>-7.0</v>
      </c>
      <c r="D13" s="1">
        <v>-6.0</v>
      </c>
      <c r="E13" s="1">
        <v>80.0</v>
      </c>
      <c r="F13" s="1">
        <v>4.0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</v>
      </c>
      <c r="B14" s="1">
        <v>-7.0</v>
      </c>
      <c r="C14" s="1">
        <v>21.0</v>
      </c>
      <c r="D14" s="1">
        <v>25.0</v>
      </c>
      <c r="E14" s="1">
        <v>19.0</v>
      </c>
      <c r="F14" s="1">
        <v>4.0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</v>
      </c>
      <c r="B15" s="1">
        <v>-2.0</v>
      </c>
      <c r="C15" s="1">
        <v>-7.0</v>
      </c>
      <c r="D15" s="1">
        <v>0.0</v>
      </c>
      <c r="E15" s="1">
        <v>0.0</v>
      </c>
      <c r="F15" s="1">
        <v>0.0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122</v>
      </c>
      <c r="B16" s="1">
        <v>0.0</v>
      </c>
      <c r="C16" s="1">
        <v>0.0</v>
      </c>
      <c r="D16" s="1">
        <v>0.0</v>
      </c>
      <c r="E16" s="1">
        <v>-61.0</v>
      </c>
      <c r="F16" s="1">
        <v>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</v>
      </c>
      <c r="B17" s="1">
        <v>-7.0</v>
      </c>
      <c r="C17" s="1">
        <v>21.0</v>
      </c>
      <c r="D17" s="1">
        <v>25.0</v>
      </c>
      <c r="E17" s="1">
        <v>18.0</v>
      </c>
      <c r="F17" s="1">
        <v>4.0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</v>
      </c>
      <c r="B18" s="1">
        <v>0.0</v>
      </c>
      <c r="C18" s="1">
        <v>0.0</v>
      </c>
      <c r="D18" s="1">
        <v>-31.0</v>
      </c>
      <c r="E18" s="1">
        <v>-16.0</v>
      </c>
      <c r="F18" s="1">
        <v>-43.0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125</v>
      </c>
      <c r="B19" s="1">
        <v>-7.0</v>
      </c>
      <c r="C19" s="1">
        <v>21.0</v>
      </c>
      <c r="D19" s="1">
        <v>26.0</v>
      </c>
      <c r="E19" s="1">
        <v>19.0</v>
      </c>
      <c r="F19" s="1">
        <v>4.0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126</v>
      </c>
      <c r="B20" s="1">
        <v>-7.0</v>
      </c>
      <c r="C20" s="1">
        <v>21.0</v>
      </c>
      <c r="D20" s="1">
        <v>26.0</v>
      </c>
      <c r="E20" s="1">
        <v>19.0</v>
      </c>
      <c r="F20" s="1">
        <v>4.0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1">
        <v>0.0</v>
      </c>
      <c r="C21" s="1">
        <v>0.0</v>
      </c>
      <c r="D21" s="1">
        <v>-24.0</v>
      </c>
      <c r="E21" s="1">
        <v>-16.0</v>
      </c>
      <c r="F21" s="1">
        <v>-4.0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127</v>
      </c>
      <c r="B22" s="1">
        <v>-7.0</v>
      </c>
      <c r="C22" s="1">
        <v>21.0</v>
      </c>
      <c r="D22" s="1">
        <v>1.0</v>
      </c>
      <c r="E22" s="1">
        <v>2.0</v>
      </c>
      <c r="F22" s="1">
        <v>58.0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128</v>
      </c>
      <c r="B23" s="1">
        <v>-7.0</v>
      </c>
      <c r="C23" s="1">
        <v>21.0</v>
      </c>
      <c r="D23" s="1">
        <v>1.0</v>
      </c>
      <c r="E23" s="1">
        <v>2.0</v>
      </c>
      <c r="F23" s="1">
        <v>58.0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</v>
      </c>
      <c r="B24" s="1">
        <v>-7.0</v>
      </c>
      <c r="C24" s="1">
        <v>21.0</v>
      </c>
      <c r="D24" s="1">
        <v>1.0</v>
      </c>
      <c r="E24" s="1">
        <v>2.0</v>
      </c>
      <c r="F24" s="1">
        <v>58.0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</v>
      </c>
      <c r="B26" s="1">
        <v>0.0</v>
      </c>
      <c r="C26" s="1">
        <v>0.0</v>
      </c>
      <c r="D26" s="1" t="s">
        <v>132</v>
      </c>
      <c r="E26" s="1" t="s">
        <v>133</v>
      </c>
      <c r="F26" s="1" t="s">
        <v>134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135</v>
      </c>
      <c r="B27" s="1">
        <v>0.0</v>
      </c>
      <c r="C27" s="1">
        <v>0.0</v>
      </c>
      <c r="D27" s="1" t="s">
        <v>132</v>
      </c>
      <c r="E27" s="1" t="s">
        <v>133</v>
      </c>
      <c r="F27" s="1" t="s">
        <v>134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136</v>
      </c>
      <c r="B28" s="1">
        <v>0.0</v>
      </c>
      <c r="C28" s="1">
        <v>0.0</v>
      </c>
      <c r="D28" s="1">
        <v>9.0</v>
      </c>
      <c r="E28" s="1">
        <v>10.0</v>
      </c>
      <c r="F28" s="1">
        <v>11.0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137</v>
      </c>
      <c r="B29" s="1">
        <v>0.0</v>
      </c>
      <c r="C29" s="1">
        <v>0.0</v>
      </c>
      <c r="D29" s="1" t="s">
        <v>138</v>
      </c>
      <c r="E29" s="1" t="s">
        <v>139</v>
      </c>
      <c r="F29" s="1" t="s">
        <v>140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141</v>
      </c>
      <c r="B30" s="1">
        <v>0.0</v>
      </c>
      <c r="C30" s="1">
        <v>0.0</v>
      </c>
      <c r="D30" s="1" t="s">
        <v>138</v>
      </c>
      <c r="E30" s="1" t="s">
        <v>139</v>
      </c>
      <c r="F30" s="1" t="s">
        <v>140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>
        <v>0.0</v>
      </c>
      <c r="C31" s="1">
        <v>0.0</v>
      </c>
      <c r="D31" s="1">
        <v>96.0</v>
      </c>
      <c r="E31" s="1">
        <v>96.0</v>
      </c>
      <c r="F31" s="1">
        <v>97.0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>
        <v>0.0</v>
      </c>
      <c r="C32" s="1">
        <v>0.0</v>
      </c>
      <c r="D32" s="1" t="s">
        <v>144</v>
      </c>
      <c r="E32" s="1" t="s">
        <v>145</v>
      </c>
      <c r="F32" s="1" t="s">
        <v>146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>
        <v>0.0</v>
      </c>
      <c r="C33" s="1">
        <v>0.0</v>
      </c>
      <c r="D33" s="1" t="s">
        <v>148</v>
      </c>
      <c r="E33" s="1" t="s">
        <v>149</v>
      </c>
      <c r="F33" s="1" t="s">
        <v>150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151</v>
      </c>
      <c r="B35" s="1">
        <v>-4.0</v>
      </c>
      <c r="C35" s="1">
        <v>27.0</v>
      </c>
      <c r="D35" s="1">
        <v>40.0</v>
      </c>
      <c r="E35" s="1">
        <v>25.0</v>
      </c>
      <c r="F35" s="1">
        <v>8.0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152</v>
      </c>
      <c r="B36" s="1">
        <v>-5.0</v>
      </c>
      <c r="C36" s="1">
        <v>26.0</v>
      </c>
      <c r="D36" s="1">
        <v>40.0</v>
      </c>
      <c r="E36" s="1">
        <v>23.0</v>
      </c>
      <c r="F36" s="1">
        <v>4.0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153</v>
      </c>
      <c r="B37" s="1">
        <v>-5.0</v>
      </c>
      <c r="C37" s="1">
        <v>26.0</v>
      </c>
      <c r="D37" s="1">
        <v>40.0</v>
      </c>
      <c r="E37" s="1">
        <v>23.0</v>
      </c>
      <c r="F37" s="1">
        <v>4.0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154</v>
      </c>
      <c r="B38" s="1">
        <v>-2.0</v>
      </c>
      <c r="C38" s="1">
        <v>29.0</v>
      </c>
      <c r="D38" s="1">
        <v>44.0</v>
      </c>
      <c r="E38" s="1">
        <v>30.0</v>
      </c>
      <c r="F38" s="1">
        <v>16.0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155</v>
      </c>
      <c r="B39" s="1">
        <v>0.0</v>
      </c>
      <c r="C39" s="1">
        <v>0.0</v>
      </c>
      <c r="D39" s="1" t="s">
        <v>156</v>
      </c>
      <c r="E39" s="1" t="s">
        <v>144</v>
      </c>
      <c r="F39" s="1" t="s">
        <v>157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158</v>
      </c>
      <c r="B40" s="1">
        <v>0.0</v>
      </c>
      <c r="C40" s="1">
        <v>0.0</v>
      </c>
      <c r="D40" s="1">
        <v>0.0</v>
      </c>
      <c r="E40" s="1">
        <v>0.0</v>
      </c>
      <c r="F40" s="1">
        <v>5.0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159</v>
      </c>
      <c r="B41" s="1">
        <v>0.0</v>
      </c>
      <c r="C41" s="1">
        <v>0.0</v>
      </c>
      <c r="D41" s="1">
        <v>0.0</v>
      </c>
      <c r="E41" s="1">
        <v>0.0</v>
      </c>
      <c r="F41" s="1">
        <v>5.0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160</v>
      </c>
      <c r="B42" s="1">
        <v>0.0</v>
      </c>
      <c r="C42" s="1">
        <v>0.0</v>
      </c>
      <c r="D42" s="1">
        <v>0.0</v>
      </c>
      <c r="E42" s="1">
        <v>-16.0</v>
      </c>
      <c r="F42" s="1">
        <v>-48.0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161</v>
      </c>
      <c r="B43" s="1">
        <v>0.0</v>
      </c>
      <c r="C43" s="1">
        <v>0.0</v>
      </c>
      <c r="D43" s="1">
        <v>0.0</v>
      </c>
      <c r="E43" s="1">
        <v>-16.0</v>
      </c>
      <c r="F43" s="1">
        <v>-48.0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162</v>
      </c>
      <c r="B44" s="1">
        <v>-4.0</v>
      </c>
      <c r="C44" s="1">
        <v>13.0</v>
      </c>
      <c r="D44" s="1">
        <v>-8.0</v>
      </c>
      <c r="E44" s="1">
        <v>-4.0</v>
      </c>
      <c r="F44" s="1">
        <v>-1.0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163</v>
      </c>
      <c r="B45" s="1">
        <v>0.0</v>
      </c>
      <c r="C45" s="1">
        <v>0.0</v>
      </c>
      <c r="D45" s="1">
        <v>0.0</v>
      </c>
      <c r="E45" s="1">
        <v>0.0</v>
      </c>
      <c r="F45" s="1">
        <v>5.0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164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165</v>
      </c>
      <c r="B47" s="1">
        <v>57.0</v>
      </c>
      <c r="C47" s="1">
        <v>47.0</v>
      </c>
      <c r="D47" s="1">
        <v>74.0</v>
      </c>
      <c r="E47" s="1">
        <v>97.0</v>
      </c>
      <c r="F47" s="1">
        <v>119.0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166</v>
      </c>
      <c r="B48" s="1">
        <v>57.0</v>
      </c>
      <c r="C48" s="1">
        <v>47.0</v>
      </c>
      <c r="D48" s="1">
        <v>74.0</v>
      </c>
      <c r="E48" s="1">
        <v>97.0</v>
      </c>
      <c r="F48" s="1">
        <v>119.0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167</v>
      </c>
      <c r="B49" s="1">
        <v>1.0</v>
      </c>
      <c r="C49" s="1">
        <v>2.0</v>
      </c>
      <c r="D49" s="1">
        <v>3.0</v>
      </c>
      <c r="E49" s="1">
        <v>5.0</v>
      </c>
      <c r="F49" s="1">
        <v>8.0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168</v>
      </c>
      <c r="B50" s="1">
        <v>0.0</v>
      </c>
      <c r="C50" s="1">
        <v>2.0</v>
      </c>
      <c r="D50" s="1">
        <v>3.0</v>
      </c>
      <c r="E50" s="1">
        <v>2.0</v>
      </c>
      <c r="F50" s="1">
        <v>3.0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169</v>
      </c>
      <c r="B51" s="1">
        <v>0.0</v>
      </c>
      <c r="C51" s="1">
        <v>41.0</v>
      </c>
      <c r="D51" s="1">
        <v>11.0</v>
      </c>
      <c r="E51" s="1">
        <v>2.0</v>
      </c>
      <c r="F51" s="1">
        <v>4.0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170</v>
      </c>
      <c r="B52" s="1">
        <v>0.0</v>
      </c>
      <c r="C52" s="1">
        <v>0.0</v>
      </c>
      <c r="D52" s="1">
        <v>2.0</v>
      </c>
      <c r="E52" s="1">
        <v>8.0</v>
      </c>
      <c r="F52" s="1">
        <v>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171</v>
      </c>
      <c r="B53" s="1">
        <v>4.0</v>
      </c>
      <c r="C53" s="1">
        <v>4.0</v>
      </c>
      <c r="D53" s="1">
        <v>9.0</v>
      </c>
      <c r="E53" s="1">
        <v>-6.0</v>
      </c>
      <c r="F53" s="1">
        <v>5.0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172</v>
      </c>
      <c r="B54" s="1">
        <v>4.0</v>
      </c>
      <c r="C54" s="1">
        <v>4.0</v>
      </c>
      <c r="D54" s="1">
        <v>2.0</v>
      </c>
      <c r="E54" s="1">
        <v>8.0</v>
      </c>
      <c r="F54" s="1">
        <v>9.0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17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174</v>
      </c>
      <c r="B3" s="1">
        <v>0.0</v>
      </c>
      <c r="C3" s="1" t="s">
        <v>175</v>
      </c>
      <c r="D3" s="1" t="s">
        <v>176</v>
      </c>
      <c r="E3" s="1" t="s">
        <v>177</v>
      </c>
      <c r="F3" s="1" t="s">
        <v>178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179</v>
      </c>
      <c r="B4" s="1">
        <v>0.0</v>
      </c>
      <c r="C4" s="1" t="s">
        <v>180</v>
      </c>
      <c r="D4" s="1" t="s">
        <v>181</v>
      </c>
      <c r="E4" s="1" t="s">
        <v>182</v>
      </c>
      <c r="F4" s="1" t="s">
        <v>183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184</v>
      </c>
      <c r="B5" s="1">
        <v>0.0</v>
      </c>
      <c r="C5" s="1" t="s">
        <v>185</v>
      </c>
      <c r="D5" s="1" t="s">
        <v>186</v>
      </c>
      <c r="E5" s="1" t="s">
        <v>187</v>
      </c>
      <c r="F5" s="1" t="s">
        <v>188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189</v>
      </c>
      <c r="B6" s="1">
        <v>0.0</v>
      </c>
      <c r="C6" s="1" t="s">
        <v>190</v>
      </c>
      <c r="D6" s="1" t="s">
        <v>191</v>
      </c>
      <c r="E6" s="1" t="s">
        <v>192</v>
      </c>
      <c r="F6" s="1" t="s">
        <v>193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194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195</v>
      </c>
      <c r="B8" s="1" t="s">
        <v>196</v>
      </c>
      <c r="C8" s="1" t="s">
        <v>197</v>
      </c>
      <c r="D8" s="1" t="s">
        <v>198</v>
      </c>
      <c r="E8" s="1" t="s">
        <v>199</v>
      </c>
      <c r="F8" s="1" t="s">
        <v>200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201</v>
      </c>
      <c r="B9" s="1" t="s">
        <v>202</v>
      </c>
      <c r="C9" s="1" t="s">
        <v>203</v>
      </c>
      <c r="D9" s="1" t="s">
        <v>204</v>
      </c>
      <c r="E9" s="1" t="s">
        <v>205</v>
      </c>
      <c r="F9" s="1" t="s">
        <v>206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207</v>
      </c>
      <c r="B10" s="1" t="s">
        <v>208</v>
      </c>
      <c r="C10" s="1" t="s">
        <v>209</v>
      </c>
      <c r="D10" s="1" t="s">
        <v>210</v>
      </c>
      <c r="E10" s="1" t="s">
        <v>211</v>
      </c>
      <c r="F10" s="1" t="s">
        <v>212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213</v>
      </c>
      <c r="B11" s="1" t="s">
        <v>214</v>
      </c>
      <c r="C11" s="1" t="s">
        <v>215</v>
      </c>
      <c r="D11" s="1" t="s">
        <v>216</v>
      </c>
      <c r="E11" s="1" t="s">
        <v>217</v>
      </c>
      <c r="F11" s="1">
        <v>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218</v>
      </c>
      <c r="B12" s="1" t="s">
        <v>214</v>
      </c>
      <c r="C12" s="1" t="s">
        <v>215</v>
      </c>
      <c r="D12" s="1" t="s">
        <v>216</v>
      </c>
      <c r="E12" s="1" t="s">
        <v>217</v>
      </c>
      <c r="F12" s="1">
        <v>1.0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219</v>
      </c>
      <c r="B13" s="1" t="s">
        <v>220</v>
      </c>
      <c r="C13" s="1" t="s">
        <v>221</v>
      </c>
      <c r="D13" s="1" t="s">
        <v>222</v>
      </c>
      <c r="E13" s="1" t="s">
        <v>223</v>
      </c>
      <c r="F13" s="1" t="s">
        <v>224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225</v>
      </c>
      <c r="B14" s="1" t="s">
        <v>220</v>
      </c>
      <c r="C14" s="1" t="s">
        <v>221</v>
      </c>
      <c r="D14" s="1" t="s">
        <v>226</v>
      </c>
      <c r="E14" s="1" t="s">
        <v>227</v>
      </c>
      <c r="F14" s="1" t="s">
        <v>228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229</v>
      </c>
      <c r="B15" s="1" t="s">
        <v>220</v>
      </c>
      <c r="C15" s="1" t="s">
        <v>221</v>
      </c>
      <c r="D15" s="1" t="s">
        <v>226</v>
      </c>
      <c r="E15" s="1" t="s">
        <v>227</v>
      </c>
      <c r="F15" s="1" t="s">
        <v>228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230</v>
      </c>
      <c r="B16" s="1" t="s">
        <v>231</v>
      </c>
      <c r="C16" s="1" t="s">
        <v>232</v>
      </c>
      <c r="D16" s="1" t="s">
        <v>233</v>
      </c>
      <c r="E16" s="1" t="s">
        <v>234</v>
      </c>
      <c r="F16" s="1" t="s">
        <v>235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236</v>
      </c>
      <c r="B17" s="1">
        <v>0.0</v>
      </c>
      <c r="C17" s="1" t="s">
        <v>237</v>
      </c>
      <c r="D17" s="1" t="s">
        <v>238</v>
      </c>
      <c r="E17" s="1" t="s">
        <v>239</v>
      </c>
      <c r="F17" s="1" t="s">
        <v>240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241</v>
      </c>
      <c r="B18" s="1">
        <v>0.0</v>
      </c>
      <c r="C18" s="1" t="s">
        <v>242</v>
      </c>
      <c r="D18" s="1" t="s">
        <v>243</v>
      </c>
      <c r="E18" s="1" t="s">
        <v>244</v>
      </c>
      <c r="F18" s="1" t="s">
        <v>245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246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246</v>
      </c>
      <c r="B20" s="1">
        <v>0.0</v>
      </c>
      <c r="C20" s="1" t="s">
        <v>247</v>
      </c>
      <c r="D20" s="1" t="s">
        <v>248</v>
      </c>
      <c r="E20" s="1" t="s">
        <v>249</v>
      </c>
      <c r="F20" s="1" t="s">
        <v>250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251</v>
      </c>
      <c r="B21" s="1">
        <v>0.0</v>
      </c>
      <c r="C21" s="1" t="s">
        <v>252</v>
      </c>
      <c r="D21" s="1" t="s">
        <v>253</v>
      </c>
      <c r="E21" s="1" t="s">
        <v>254</v>
      </c>
      <c r="F21" s="1" t="s">
        <v>255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256</v>
      </c>
      <c r="B22" s="1">
        <v>0.0</v>
      </c>
      <c r="C22" s="1" t="s">
        <v>257</v>
      </c>
      <c r="D22" s="1" t="s">
        <v>258</v>
      </c>
      <c r="E22" s="1" t="s">
        <v>259</v>
      </c>
      <c r="F22" s="1" t="s">
        <v>260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261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262</v>
      </c>
      <c r="B24" s="1" t="s">
        <v>263</v>
      </c>
      <c r="C24" s="1" t="s">
        <v>264</v>
      </c>
      <c r="D24" s="1" t="s">
        <v>265</v>
      </c>
      <c r="E24" s="1" t="s">
        <v>266</v>
      </c>
      <c r="F24" s="1" t="s">
        <v>267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268</v>
      </c>
      <c r="B25" s="1" t="s">
        <v>269</v>
      </c>
      <c r="C25" s="1" t="s">
        <v>270</v>
      </c>
      <c r="D25" s="1" t="s">
        <v>271</v>
      </c>
      <c r="E25" s="1" t="s">
        <v>272</v>
      </c>
      <c r="F25" s="1" t="s">
        <v>273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274</v>
      </c>
      <c r="B26" s="1" t="s">
        <v>275</v>
      </c>
      <c r="C26" s="1" t="s">
        <v>276</v>
      </c>
      <c r="D26" s="1" t="s">
        <v>277</v>
      </c>
      <c r="E26" s="1" t="s">
        <v>278</v>
      </c>
      <c r="F26" s="1" t="s">
        <v>279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280</v>
      </c>
      <c r="B27" s="1">
        <v>0.0</v>
      </c>
      <c r="C27" s="1" t="s">
        <v>281</v>
      </c>
      <c r="D27" s="1" t="s">
        <v>282</v>
      </c>
      <c r="E27" s="1" t="s">
        <v>283</v>
      </c>
      <c r="F27" s="1" t="s">
        <v>284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285</v>
      </c>
      <c r="B28" s="1">
        <v>0.0</v>
      </c>
      <c r="C28" s="1" t="s">
        <v>286</v>
      </c>
      <c r="D28" s="1" t="s">
        <v>287</v>
      </c>
      <c r="E28" s="1" t="s">
        <v>288</v>
      </c>
      <c r="F28" s="1" t="s">
        <v>289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290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291</v>
      </c>
      <c r="B30" s="1" t="s">
        <v>292</v>
      </c>
      <c r="C30" s="1" t="s">
        <v>293</v>
      </c>
      <c r="D30" s="1" t="s">
        <v>294</v>
      </c>
      <c r="E30" s="1" t="s">
        <v>295</v>
      </c>
      <c r="F30" s="1" t="s">
        <v>296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297</v>
      </c>
      <c r="B31" s="1" t="s">
        <v>298</v>
      </c>
      <c r="C31" s="1" t="s">
        <v>299</v>
      </c>
      <c r="D31" s="1" t="s">
        <v>300</v>
      </c>
      <c r="E31" s="1" t="s">
        <v>301</v>
      </c>
      <c r="F31" s="1" t="s">
        <v>302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303</v>
      </c>
      <c r="B32" s="1" t="s">
        <v>292</v>
      </c>
      <c r="C32" s="1" t="s">
        <v>293</v>
      </c>
      <c r="D32" s="1" t="s">
        <v>304</v>
      </c>
      <c r="E32" s="1" t="s">
        <v>305</v>
      </c>
      <c r="F32" s="1" t="s">
        <v>306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307</v>
      </c>
      <c r="B33" s="1" t="s">
        <v>298</v>
      </c>
      <c r="C33" s="1" t="s">
        <v>299</v>
      </c>
      <c r="D33" s="1" t="s">
        <v>308</v>
      </c>
      <c r="E33" s="1" t="s">
        <v>309</v>
      </c>
      <c r="F33" s="1" t="s">
        <v>310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311</v>
      </c>
      <c r="B34" s="1" t="s">
        <v>312</v>
      </c>
      <c r="C34" s="1" t="s">
        <v>313</v>
      </c>
      <c r="D34" s="1" t="s">
        <v>314</v>
      </c>
      <c r="E34" s="1" t="s">
        <v>315</v>
      </c>
      <c r="F34" s="1" t="s">
        <v>316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317</v>
      </c>
      <c r="B35" s="1" t="s">
        <v>318</v>
      </c>
      <c r="C35" s="1" t="s">
        <v>319</v>
      </c>
      <c r="D35" s="1" t="s">
        <v>320</v>
      </c>
      <c r="E35" s="1" t="s">
        <v>321</v>
      </c>
      <c r="F35" s="1" t="s">
        <v>92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322</v>
      </c>
      <c r="B36" s="1" t="s">
        <v>323</v>
      </c>
      <c r="C36" s="1" t="s">
        <v>324</v>
      </c>
      <c r="D36" s="1" t="s">
        <v>319</v>
      </c>
      <c r="E36" s="1" t="s">
        <v>325</v>
      </c>
      <c r="F36" s="1" t="s">
        <v>326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327</v>
      </c>
      <c r="B37" s="1" t="s">
        <v>328</v>
      </c>
      <c r="C37" s="1" t="s">
        <v>329</v>
      </c>
      <c r="D37" s="1" t="s">
        <v>330</v>
      </c>
      <c r="E37" s="1" t="s">
        <v>331</v>
      </c>
      <c r="F37" s="1" t="s">
        <v>93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332</v>
      </c>
      <c r="B38" s="1" t="s">
        <v>333</v>
      </c>
      <c r="C38" s="1" t="s">
        <v>334</v>
      </c>
      <c r="D38" s="1" t="s">
        <v>335</v>
      </c>
      <c r="E38" s="1" t="s">
        <v>336</v>
      </c>
      <c r="F38" s="1" t="s">
        <v>337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338</v>
      </c>
      <c r="B39" s="1" t="s">
        <v>339</v>
      </c>
      <c r="C39" s="1" t="s">
        <v>340</v>
      </c>
      <c r="D39" s="1" t="s">
        <v>214</v>
      </c>
      <c r="E39" s="1" t="s">
        <v>341</v>
      </c>
      <c r="F39" s="1" t="s">
        <v>342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343</v>
      </c>
      <c r="B40" s="1" t="s">
        <v>344</v>
      </c>
      <c r="C40" s="1" t="s">
        <v>345</v>
      </c>
      <c r="D40" s="1" t="s">
        <v>346</v>
      </c>
      <c r="E40" s="1" t="s">
        <v>347</v>
      </c>
      <c r="F40" s="1" t="s">
        <v>348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349</v>
      </c>
      <c r="B41" s="1" t="s">
        <v>350</v>
      </c>
      <c r="C41" s="1" t="s">
        <v>340</v>
      </c>
      <c r="D41" s="1" t="s">
        <v>351</v>
      </c>
      <c r="E41" s="1" t="s">
        <v>352</v>
      </c>
      <c r="F41" s="1" t="s">
        <v>353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355</v>
      </c>
      <c r="B43" s="1">
        <v>0.0</v>
      </c>
      <c r="C43" s="1" t="s">
        <v>356</v>
      </c>
      <c r="D43" s="1" t="s">
        <v>357</v>
      </c>
      <c r="E43" s="1" t="s">
        <v>358</v>
      </c>
      <c r="F43" s="1" t="s">
        <v>359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360</v>
      </c>
      <c r="B44" s="1">
        <v>0.0</v>
      </c>
      <c r="C44" s="1" t="s">
        <v>361</v>
      </c>
      <c r="D44" s="1" t="s">
        <v>362</v>
      </c>
      <c r="E44" s="1" t="s">
        <v>363</v>
      </c>
      <c r="F44" s="1" t="s">
        <v>364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365</v>
      </c>
      <c r="B45" s="1">
        <v>0.0</v>
      </c>
      <c r="C45" s="1" t="s">
        <v>366</v>
      </c>
      <c r="D45" s="1" t="s">
        <v>367</v>
      </c>
      <c r="E45" s="1" t="s">
        <v>368</v>
      </c>
      <c r="F45" s="1" t="s">
        <v>369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370</v>
      </c>
      <c r="B46" s="1">
        <v>0.0</v>
      </c>
      <c r="C46" s="1" t="s">
        <v>371</v>
      </c>
      <c r="D46" s="1" t="s">
        <v>372</v>
      </c>
      <c r="E46" s="1" t="s">
        <v>373</v>
      </c>
      <c r="F46" s="1" t="s">
        <v>374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375</v>
      </c>
      <c r="B47" s="1">
        <v>0.0</v>
      </c>
      <c r="C47" s="1" t="s">
        <v>371</v>
      </c>
      <c r="D47" s="1" t="s">
        <v>372</v>
      </c>
      <c r="E47" s="1" t="s">
        <v>373</v>
      </c>
      <c r="F47" s="1" t="s">
        <v>374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376</v>
      </c>
      <c r="B48" s="1">
        <v>0.0</v>
      </c>
      <c r="C48" s="1" t="s">
        <v>377</v>
      </c>
      <c r="D48" s="1" t="s">
        <v>378</v>
      </c>
      <c r="E48" s="1" t="s">
        <v>379</v>
      </c>
      <c r="F48" s="1" t="s">
        <v>380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381</v>
      </c>
      <c r="B49" s="1">
        <v>0.0</v>
      </c>
      <c r="C49" s="1" t="s">
        <v>377</v>
      </c>
      <c r="D49" s="1" t="s">
        <v>382</v>
      </c>
      <c r="E49" s="1" t="s">
        <v>383</v>
      </c>
      <c r="F49" s="1" t="s">
        <v>384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385</v>
      </c>
      <c r="B50" s="1">
        <v>0.0</v>
      </c>
      <c r="C50" s="1" t="s">
        <v>386</v>
      </c>
      <c r="D50" s="1" t="s">
        <v>387</v>
      </c>
      <c r="E50" s="1" t="s">
        <v>388</v>
      </c>
      <c r="F50" s="1" t="s">
        <v>389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390</v>
      </c>
      <c r="B51" s="1">
        <v>0.0</v>
      </c>
      <c r="C51" s="1">
        <v>0.0</v>
      </c>
      <c r="D51" s="1">
        <v>0.0</v>
      </c>
      <c r="E51" s="1" t="s">
        <v>391</v>
      </c>
      <c r="F51" s="1" t="s">
        <v>392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393</v>
      </c>
      <c r="B52" s="1">
        <v>0.0</v>
      </c>
      <c r="C52" s="1" t="s">
        <v>394</v>
      </c>
      <c r="D52" s="1" t="s">
        <v>395</v>
      </c>
      <c r="E52" s="1" t="s">
        <v>396</v>
      </c>
      <c r="F52" s="1" t="s">
        <v>397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398</v>
      </c>
      <c r="B53" s="1">
        <v>0.0</v>
      </c>
      <c r="C53" s="1" t="s">
        <v>399</v>
      </c>
      <c r="D53" s="1" t="s">
        <v>400</v>
      </c>
      <c r="E53" s="1" t="s">
        <v>401</v>
      </c>
      <c r="F53" s="1" t="s">
        <v>402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403</v>
      </c>
      <c r="B54" s="1">
        <v>0.0</v>
      </c>
      <c r="C54" s="1" t="s">
        <v>404</v>
      </c>
      <c r="D54" s="1" t="s">
        <v>405</v>
      </c>
      <c r="E54" s="1" t="s">
        <v>406</v>
      </c>
      <c r="F54" s="1" t="s">
        <v>407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408</v>
      </c>
      <c r="B55" s="1">
        <v>0.0</v>
      </c>
      <c r="C55" s="1" t="s">
        <v>409</v>
      </c>
      <c r="D55" s="1" t="s">
        <v>410</v>
      </c>
      <c r="E55" s="1" t="s">
        <v>411</v>
      </c>
      <c r="F55" s="1" t="s">
        <v>412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413</v>
      </c>
      <c r="B56" s="1">
        <v>0.0</v>
      </c>
      <c r="C56" s="1" t="s">
        <v>414</v>
      </c>
      <c r="D56" s="1" t="s">
        <v>415</v>
      </c>
      <c r="E56" s="1" t="s">
        <v>411</v>
      </c>
      <c r="F56" s="1" t="s">
        <v>416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417</v>
      </c>
      <c r="B57" s="1">
        <v>0.0</v>
      </c>
      <c r="C57" s="1">
        <v>0.0</v>
      </c>
      <c r="D57" s="1" t="s">
        <v>418</v>
      </c>
      <c r="E57" s="1" t="s">
        <v>419</v>
      </c>
      <c r="F57" s="1" t="s">
        <v>420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421</v>
      </c>
      <c r="B58" s="1">
        <v>0.0</v>
      </c>
      <c r="C58" s="1" t="s">
        <v>422</v>
      </c>
      <c r="D58" s="1" t="s">
        <v>423</v>
      </c>
      <c r="E58" s="1" t="s">
        <v>424</v>
      </c>
      <c r="F58" s="1" t="s">
        <v>425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426</v>
      </c>
      <c r="B59" s="1">
        <v>0.0</v>
      </c>
      <c r="C59" s="1">
        <v>0.0</v>
      </c>
      <c r="D59" s="1" t="s">
        <v>427</v>
      </c>
      <c r="E59" s="1" t="s">
        <v>428</v>
      </c>
      <c r="F59" s="1" t="s">
        <v>429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430</v>
      </c>
      <c r="B60" s="1">
        <v>0.0</v>
      </c>
      <c r="C60" s="1">
        <v>0.0</v>
      </c>
      <c r="D60" s="1" t="s">
        <v>431</v>
      </c>
      <c r="E60" s="1" t="s">
        <v>432</v>
      </c>
      <c r="F60" s="1" t="s">
        <v>433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434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435</v>
      </c>
      <c r="B62" s="1">
        <v>0.0</v>
      </c>
      <c r="C62" s="1">
        <v>0.0</v>
      </c>
      <c r="D62" s="1" t="s">
        <v>436</v>
      </c>
      <c r="E62" s="1" t="s">
        <v>437</v>
      </c>
      <c r="F62" s="1" t="s">
        <v>438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439</v>
      </c>
      <c r="B63" s="1">
        <v>0.0</v>
      </c>
      <c r="C63" s="1">
        <v>0.0</v>
      </c>
      <c r="D63" s="1" t="s">
        <v>440</v>
      </c>
      <c r="E63" s="1" t="s">
        <v>441</v>
      </c>
      <c r="F63" s="1" t="s">
        <v>442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443</v>
      </c>
      <c r="B64" s="1">
        <v>0.0</v>
      </c>
      <c r="C64" s="1">
        <v>0.0</v>
      </c>
      <c r="D64" s="1" t="s">
        <v>444</v>
      </c>
      <c r="E64" s="1" t="s">
        <v>445</v>
      </c>
      <c r="F64" s="1" t="s">
        <v>446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447</v>
      </c>
      <c r="B65" s="1">
        <v>0.0</v>
      </c>
      <c r="C65" s="1">
        <v>0.0</v>
      </c>
      <c r="D65" s="1" t="s">
        <v>448</v>
      </c>
      <c r="E65" s="1" t="s">
        <v>449</v>
      </c>
      <c r="F65" s="1" t="s">
        <v>450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451</v>
      </c>
      <c r="B66" s="1">
        <v>0.0</v>
      </c>
      <c r="C66" s="1">
        <v>0.0</v>
      </c>
      <c r="D66" s="1" t="s">
        <v>448</v>
      </c>
      <c r="E66" s="1" t="s">
        <v>449</v>
      </c>
      <c r="F66" s="1" t="s">
        <v>450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452</v>
      </c>
      <c r="B67" s="1">
        <v>0.0</v>
      </c>
      <c r="C67" s="1">
        <v>0.0</v>
      </c>
      <c r="D67" s="1" t="s">
        <v>453</v>
      </c>
      <c r="E67" s="1" t="s">
        <v>454</v>
      </c>
      <c r="F67" s="1" t="s">
        <v>455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456</v>
      </c>
      <c r="B68" s="1">
        <v>0.0</v>
      </c>
      <c r="C68" s="1">
        <v>0.0</v>
      </c>
      <c r="D68" s="1" t="s">
        <v>457</v>
      </c>
      <c r="E68" s="1" t="s">
        <v>458</v>
      </c>
      <c r="F68" s="1" t="s">
        <v>459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460</v>
      </c>
      <c r="B69" s="1">
        <v>0.0</v>
      </c>
      <c r="C69" s="1">
        <v>0.0</v>
      </c>
      <c r="D69" s="1" t="s">
        <v>461</v>
      </c>
      <c r="E69" s="1" t="s">
        <v>462</v>
      </c>
      <c r="F69" s="1" t="s">
        <v>463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464</v>
      </c>
      <c r="B70" s="1">
        <v>0.0</v>
      </c>
      <c r="C70" s="1">
        <v>0.0</v>
      </c>
      <c r="D70" s="1">
        <v>0.0</v>
      </c>
      <c r="E70" s="1">
        <v>0.0</v>
      </c>
      <c r="F70" s="1" t="s">
        <v>465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466</v>
      </c>
      <c r="B71" s="1">
        <v>0.0</v>
      </c>
      <c r="C71" s="1">
        <v>0.0</v>
      </c>
      <c r="D71" s="1" t="s">
        <v>467</v>
      </c>
      <c r="E71" s="1" t="s">
        <v>468</v>
      </c>
      <c r="F71" s="1" t="s">
        <v>469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470</v>
      </c>
      <c r="B72" s="1">
        <v>0.0</v>
      </c>
      <c r="C72" s="1">
        <v>0.0</v>
      </c>
      <c r="D72" s="1" t="s">
        <v>471</v>
      </c>
      <c r="E72" s="1" t="s">
        <v>472</v>
      </c>
      <c r="F72" s="1" t="s">
        <v>473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474</v>
      </c>
      <c r="B73" s="1">
        <v>0.0</v>
      </c>
      <c r="C73" s="1">
        <v>0.0</v>
      </c>
      <c r="D73" s="1" t="s">
        <v>475</v>
      </c>
      <c r="E73" s="1" t="s">
        <v>476</v>
      </c>
      <c r="F73" s="1" t="s">
        <v>477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478</v>
      </c>
      <c r="B74" s="1">
        <v>0.0</v>
      </c>
      <c r="C74" s="1">
        <v>0.0</v>
      </c>
      <c r="D74" s="1" t="s">
        <v>479</v>
      </c>
      <c r="E74" s="1" t="s">
        <v>480</v>
      </c>
      <c r="F74" s="1" t="s">
        <v>481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482</v>
      </c>
      <c r="B75" s="1">
        <v>0.0</v>
      </c>
      <c r="C75" s="1">
        <v>0.0</v>
      </c>
      <c r="D75" s="1" t="s">
        <v>483</v>
      </c>
      <c r="E75" s="1" t="s">
        <v>480</v>
      </c>
      <c r="F75" s="1" t="s">
        <v>484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485</v>
      </c>
      <c r="B76" s="1">
        <v>0.0</v>
      </c>
      <c r="C76" s="1">
        <v>0.0</v>
      </c>
      <c r="D76" s="1" t="s">
        <v>486</v>
      </c>
      <c r="E76" s="1" t="s">
        <v>487</v>
      </c>
      <c r="F76" s="1" t="s">
        <v>488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489</v>
      </c>
      <c r="B77" s="1">
        <v>0.0</v>
      </c>
      <c r="C77" s="1">
        <v>0.0</v>
      </c>
      <c r="D77" s="1" t="s">
        <v>490</v>
      </c>
      <c r="E77" s="1" t="s">
        <v>491</v>
      </c>
      <c r="F77" s="1" t="s">
        <v>492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493</v>
      </c>
      <c r="B78" s="1">
        <v>0.0</v>
      </c>
      <c r="C78" s="1">
        <v>0.0</v>
      </c>
      <c r="D78" s="1">
        <v>0.0</v>
      </c>
      <c r="E78" s="1" t="s">
        <v>494</v>
      </c>
      <c r="F78" s="1" t="s">
        <v>495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496</v>
      </c>
      <c r="B79" s="1">
        <v>0.0</v>
      </c>
      <c r="C79" s="1">
        <v>0.0</v>
      </c>
      <c r="D79" s="1">
        <v>0.0</v>
      </c>
      <c r="E79" s="1" t="s">
        <v>497</v>
      </c>
      <c r="F79" s="1" t="s">
        <v>498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499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500</v>
      </c>
      <c r="B81" s="1">
        <v>0.0</v>
      </c>
      <c r="C81" s="1">
        <v>0.0</v>
      </c>
      <c r="D81" s="1">
        <v>0.0</v>
      </c>
      <c r="E81" s="1" t="s">
        <v>501</v>
      </c>
      <c r="F81" s="1" t="s">
        <v>502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503</v>
      </c>
      <c r="B82" s="1">
        <v>0.0</v>
      </c>
      <c r="C82" s="1">
        <v>0.0</v>
      </c>
      <c r="D82" s="1">
        <v>0.0</v>
      </c>
      <c r="E82" s="1" t="s">
        <v>504</v>
      </c>
      <c r="F82" s="1" t="s">
        <v>505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506</v>
      </c>
      <c r="B83" s="1">
        <v>0.0</v>
      </c>
      <c r="C83" s="1">
        <v>0.0</v>
      </c>
      <c r="D83" s="1">
        <v>0.0</v>
      </c>
      <c r="E83" s="1" t="s">
        <v>507</v>
      </c>
      <c r="F83" s="1" t="s">
        <v>508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509</v>
      </c>
      <c r="B84" s="1">
        <v>0.0</v>
      </c>
      <c r="C84" s="1">
        <v>0.0</v>
      </c>
      <c r="D84" s="1">
        <v>0.0</v>
      </c>
      <c r="E84" s="1" t="s">
        <v>510</v>
      </c>
      <c r="F84" s="1" t="s">
        <v>511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512</v>
      </c>
      <c r="B85" s="1">
        <v>0.0</v>
      </c>
      <c r="C85" s="1">
        <v>0.0</v>
      </c>
      <c r="D85" s="1">
        <v>0.0</v>
      </c>
      <c r="E85" s="1" t="s">
        <v>510</v>
      </c>
      <c r="F85" s="1" t="s">
        <v>511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513</v>
      </c>
      <c r="B86" s="1">
        <v>0.0</v>
      </c>
      <c r="C86" s="1">
        <v>0.0</v>
      </c>
      <c r="D86" s="1">
        <v>0.0</v>
      </c>
      <c r="E86" s="1" t="s">
        <v>514</v>
      </c>
      <c r="F86" s="1" t="s">
        <v>515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516</v>
      </c>
      <c r="B87" s="1">
        <v>0.0</v>
      </c>
      <c r="C87" s="1">
        <v>0.0</v>
      </c>
      <c r="D87" s="1">
        <v>0.0</v>
      </c>
      <c r="E87" s="1" t="s">
        <v>517</v>
      </c>
      <c r="F87" s="1" t="s">
        <v>518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519</v>
      </c>
      <c r="B88" s="1">
        <v>0.0</v>
      </c>
      <c r="C88" s="1">
        <v>0.0</v>
      </c>
      <c r="D88" s="1">
        <v>0.0</v>
      </c>
      <c r="E88" s="1" t="s">
        <v>520</v>
      </c>
      <c r="F88" s="1" t="s">
        <v>521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522</v>
      </c>
      <c r="B89" s="1">
        <v>0.0</v>
      </c>
      <c r="C89" s="1">
        <v>0.0</v>
      </c>
      <c r="D89" s="1">
        <v>0.0</v>
      </c>
      <c r="E89" s="1" t="s">
        <v>523</v>
      </c>
      <c r="F89" s="1" t="s">
        <v>524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525</v>
      </c>
      <c r="B90" s="1">
        <v>0.0</v>
      </c>
      <c r="C90" s="1">
        <v>0.0</v>
      </c>
      <c r="D90" s="1">
        <v>0.0</v>
      </c>
      <c r="E90" s="1" t="s">
        <v>526</v>
      </c>
      <c r="F90" s="1" t="s">
        <v>527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528</v>
      </c>
      <c r="B91" s="1">
        <v>0.0</v>
      </c>
      <c r="C91" s="1">
        <v>0.0</v>
      </c>
      <c r="D91" s="1">
        <v>0.0</v>
      </c>
      <c r="E91" s="1" t="s">
        <v>529</v>
      </c>
      <c r="F91" s="1" t="s">
        <v>530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531</v>
      </c>
      <c r="B92" s="1">
        <v>0.0</v>
      </c>
      <c r="C92" s="1">
        <v>0.0</v>
      </c>
      <c r="D92" s="1">
        <v>0.0</v>
      </c>
      <c r="E92" s="1" t="s">
        <v>532</v>
      </c>
      <c r="F92" s="1" t="s">
        <v>533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534</v>
      </c>
      <c r="B93" s="1">
        <v>0.0</v>
      </c>
      <c r="C93" s="1">
        <v>0.0</v>
      </c>
      <c r="D93" s="1">
        <v>0.0</v>
      </c>
      <c r="E93" s="1" t="s">
        <v>535</v>
      </c>
      <c r="F93" s="1" t="s">
        <v>536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537</v>
      </c>
      <c r="B94" s="1">
        <v>0.0</v>
      </c>
      <c r="C94" s="1">
        <v>0.0</v>
      </c>
      <c r="D94" s="1">
        <v>0.0</v>
      </c>
      <c r="E94" s="1" t="s">
        <v>538</v>
      </c>
      <c r="F94" s="1" t="s">
        <v>539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540</v>
      </c>
      <c r="B95" s="1">
        <v>0.0</v>
      </c>
      <c r="C95" s="1">
        <v>0.0</v>
      </c>
      <c r="D95" s="1">
        <v>0.0</v>
      </c>
      <c r="E95" s="1" t="s">
        <v>541</v>
      </c>
      <c r="F95" s="1" t="s">
        <v>542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543</v>
      </c>
      <c r="B96" s="1">
        <v>0.0</v>
      </c>
      <c r="C96" s="1">
        <v>0.0</v>
      </c>
      <c r="D96" s="1">
        <v>0.0</v>
      </c>
      <c r="E96" s="1">
        <v>0.0</v>
      </c>
      <c r="F96" s="1" t="s">
        <v>544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545</v>
      </c>
      <c r="B97" s="1">
        <v>0.0</v>
      </c>
      <c r="C97" s="1">
        <v>0.0</v>
      </c>
      <c r="D97" s="1">
        <v>0.0</v>
      </c>
      <c r="E97" s="1">
        <v>0.0</v>
      </c>
      <c r="F97" s="1" t="s">
        <v>546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547</v>
      </c>
      <c r="C1" s="1" t="s">
        <v>548</v>
      </c>
      <c r="D1" s="1" t="s">
        <v>549</v>
      </c>
      <c r="E1" s="1" t="s">
        <v>550</v>
      </c>
      <c r="F1" s="1" t="s">
        <v>551</v>
      </c>
      <c r="G1" s="1" t="s">
        <v>552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553</v>
      </c>
      <c r="B2" s="1" t="s">
        <v>554</v>
      </c>
      <c r="C2" s="1" t="s">
        <v>555</v>
      </c>
      <c r="D2" s="1" t="s">
        <v>556</v>
      </c>
      <c r="E2" s="1" t="s">
        <v>557</v>
      </c>
      <c r="F2" s="1" t="s">
        <v>557</v>
      </c>
      <c r="G2" s="1" t="s">
        <v>558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559</v>
      </c>
      <c r="B3" s="1" t="s">
        <v>558</v>
      </c>
      <c r="C3" s="1" t="s">
        <v>560</v>
      </c>
      <c r="D3" s="1" t="s">
        <v>561</v>
      </c>
      <c r="E3" s="1" t="s">
        <v>562</v>
      </c>
      <c r="F3" s="1" t="s">
        <v>563</v>
      </c>
      <c r="G3" s="1" t="s">
        <v>558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564</v>
      </c>
      <c r="B4" s="1" t="s">
        <v>565</v>
      </c>
      <c r="C4" s="1" t="s">
        <v>566</v>
      </c>
      <c r="D4" s="1" t="s">
        <v>567</v>
      </c>
      <c r="E4" s="1" t="s">
        <v>568</v>
      </c>
      <c r="F4" s="1" t="s">
        <v>569</v>
      </c>
      <c r="G4" s="1" t="s">
        <v>570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559</v>
      </c>
      <c r="B5" s="1" t="s">
        <v>558</v>
      </c>
      <c r="C5" s="1" t="s">
        <v>571</v>
      </c>
      <c r="D5" s="1" t="s">
        <v>572</v>
      </c>
      <c r="E5" s="1" t="s">
        <v>573</v>
      </c>
      <c r="F5" s="1" t="s">
        <v>574</v>
      </c>
      <c r="G5" s="1" t="s">
        <v>575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576</v>
      </c>
      <c r="B6" s="1" t="s">
        <v>577</v>
      </c>
      <c r="C6" s="1" t="s">
        <v>578</v>
      </c>
      <c r="D6" s="1" t="s">
        <v>579</v>
      </c>
      <c r="E6" s="1" t="s">
        <v>580</v>
      </c>
      <c r="F6" s="1" t="s">
        <v>581</v>
      </c>
      <c r="G6" s="1" t="s">
        <v>558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582</v>
      </c>
      <c r="B7" s="1" t="s">
        <v>583</v>
      </c>
      <c r="C7" s="1" t="s">
        <v>584</v>
      </c>
      <c r="D7" s="1" t="s">
        <v>558</v>
      </c>
      <c r="E7" s="1" t="s">
        <v>558</v>
      </c>
      <c r="F7" s="1" t="s">
        <v>558</v>
      </c>
      <c r="G7" s="1" t="s">
        <v>558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585</v>
      </c>
      <c r="B8" s="1" t="s">
        <v>558</v>
      </c>
      <c r="C8" s="1" t="s">
        <v>586</v>
      </c>
      <c r="D8" s="1" t="s">
        <v>587</v>
      </c>
      <c r="E8" s="1" t="s">
        <v>588</v>
      </c>
      <c r="F8" s="1" t="s">
        <v>589</v>
      </c>
      <c r="G8" s="1" t="s">
        <v>558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590</v>
      </c>
      <c r="B9" s="1" t="s">
        <v>591</v>
      </c>
      <c r="C9" s="1" t="s">
        <v>592</v>
      </c>
      <c r="D9" s="1" t="s">
        <v>593</v>
      </c>
      <c r="E9" s="1" t="s">
        <v>594</v>
      </c>
      <c r="F9" s="1" t="s">
        <v>594</v>
      </c>
      <c r="G9" s="1" t="s">
        <v>595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596</v>
      </c>
      <c r="B10" s="1" t="s">
        <v>597</v>
      </c>
      <c r="C10" s="1" t="s">
        <v>598</v>
      </c>
      <c r="D10" s="1" t="s">
        <v>599</v>
      </c>
      <c r="E10" s="1" t="s">
        <v>600</v>
      </c>
      <c r="F10" s="1" t="s">
        <v>601</v>
      </c>
      <c r="G10" s="1" t="s">
        <v>602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603</v>
      </c>
      <c r="B11" s="1" t="s">
        <v>604</v>
      </c>
      <c r="C11" s="1" t="s">
        <v>605</v>
      </c>
      <c r="D11" s="1" t="s">
        <v>606</v>
      </c>
      <c r="E11" s="1" t="s">
        <v>607</v>
      </c>
      <c r="F11" s="1" t="s">
        <v>608</v>
      </c>
      <c r="G11" s="1" t="s">
        <v>609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610</v>
      </c>
      <c r="B12" s="1" t="s">
        <v>611</v>
      </c>
      <c r="C12" s="1" t="s">
        <v>612</v>
      </c>
      <c r="D12" s="1" t="s">
        <v>613</v>
      </c>
      <c r="E12" s="1" t="s">
        <v>614</v>
      </c>
      <c r="F12" s="1" t="s">
        <v>615</v>
      </c>
      <c r="G12" s="1" t="s">
        <v>616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617</v>
      </c>
      <c r="B13" s="1" t="s">
        <v>618</v>
      </c>
      <c r="C13" s="1" t="s">
        <v>619</v>
      </c>
      <c r="D13" s="1" t="s">
        <v>620</v>
      </c>
      <c r="E13" s="1" t="s">
        <v>621</v>
      </c>
      <c r="F13" s="1" t="s">
        <v>622</v>
      </c>
      <c r="G13" s="1" t="s">
        <v>623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624</v>
      </c>
      <c r="B14" s="1" t="s">
        <v>625</v>
      </c>
      <c r="C14" s="1" t="s">
        <v>626</v>
      </c>
      <c r="D14" s="1" t="s">
        <v>627</v>
      </c>
      <c r="E14" s="1" t="s">
        <v>628</v>
      </c>
      <c r="F14" s="1" t="s">
        <v>629</v>
      </c>
      <c r="G14" s="1" t="s">
        <v>630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631</v>
      </c>
      <c r="B15" s="1" t="s">
        <v>558</v>
      </c>
      <c r="C15" s="1" t="s">
        <v>558</v>
      </c>
      <c r="D15" s="1" t="s">
        <v>558</v>
      </c>
      <c r="E15" s="1" t="s">
        <v>558</v>
      </c>
      <c r="F15" s="1" t="s">
        <v>558</v>
      </c>
      <c r="G15" s="1" t="s">
        <v>558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632</v>
      </c>
      <c r="B16" s="1" t="s">
        <v>558</v>
      </c>
      <c r="C16" s="1" t="s">
        <v>558</v>
      </c>
      <c r="D16" s="1" t="s">
        <v>558</v>
      </c>
      <c r="E16" s="1" t="s">
        <v>558</v>
      </c>
      <c r="F16" s="1" t="s">
        <v>558</v>
      </c>
      <c r="G16" s="1" t="s">
        <v>558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633</v>
      </c>
      <c r="B17" s="1" t="s">
        <v>138</v>
      </c>
      <c r="C17" s="1" t="s">
        <v>139</v>
      </c>
      <c r="D17" s="1" t="s">
        <v>140</v>
      </c>
      <c r="E17" s="1" t="s">
        <v>634</v>
      </c>
      <c r="F17" s="1" t="s">
        <v>635</v>
      </c>
      <c r="G17" s="1" t="s">
        <v>558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636</v>
      </c>
      <c r="B18" s="1" t="s">
        <v>558</v>
      </c>
      <c r="C18" s="1" t="s">
        <v>558</v>
      </c>
      <c r="D18" s="1" t="s">
        <v>558</v>
      </c>
      <c r="E18" s="1" t="s">
        <v>558</v>
      </c>
      <c r="F18" s="1" t="s">
        <v>558</v>
      </c>
      <c r="G18" s="1" t="s">
        <v>558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637</v>
      </c>
      <c r="B19" s="1" t="s">
        <v>638</v>
      </c>
      <c r="C19" s="1" t="s">
        <v>639</v>
      </c>
      <c r="D19" s="1" t="s">
        <v>640</v>
      </c>
      <c r="E19" s="1" t="s">
        <v>641</v>
      </c>
      <c r="F19" s="1" t="s">
        <v>642</v>
      </c>
      <c r="G19" s="1" t="s">
        <v>643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644</v>
      </c>
      <c r="B20" s="1" t="s">
        <v>645</v>
      </c>
      <c r="C20" s="1" t="s">
        <v>646</v>
      </c>
      <c r="D20" s="1" t="s">
        <v>647</v>
      </c>
      <c r="E20" s="1" t="s">
        <v>648</v>
      </c>
      <c r="F20" s="1" t="s">
        <v>649</v>
      </c>
      <c r="G20" s="1" t="s">
        <v>650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651</v>
      </c>
      <c r="B21" s="1" t="s">
        <v>652</v>
      </c>
      <c r="C21" s="1" t="s">
        <v>653</v>
      </c>
      <c r="D21" s="1" t="s">
        <v>654</v>
      </c>
      <c r="E21" s="1" t="s">
        <v>655</v>
      </c>
      <c r="F21" s="1" t="s">
        <v>656</v>
      </c>
      <c r="G21" s="1" t="s">
        <v>657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658</v>
      </c>
      <c r="B22" s="1" t="s">
        <v>659</v>
      </c>
      <c r="C22" s="1" t="s">
        <v>660</v>
      </c>
      <c r="D22" s="1" t="s">
        <v>661</v>
      </c>
      <c r="E22" s="1" t="s">
        <v>662</v>
      </c>
      <c r="F22" s="1" t="s">
        <v>663</v>
      </c>
      <c r="G22" s="1" t="s">
        <v>558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664</v>
      </c>
      <c r="B23" s="1" t="s">
        <v>665</v>
      </c>
      <c r="C23" s="1" t="s">
        <v>666</v>
      </c>
      <c r="D23" s="1" t="s">
        <v>667</v>
      </c>
      <c r="E23" s="1" t="s">
        <v>668</v>
      </c>
      <c r="F23" s="1" t="s">
        <v>669</v>
      </c>
      <c r="G23" s="1" t="s">
        <v>670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671</v>
      </c>
      <c r="B24" s="1" t="s">
        <v>672</v>
      </c>
      <c r="C24" s="1" t="s">
        <v>673</v>
      </c>
      <c r="D24" s="1" t="s">
        <v>674</v>
      </c>
      <c r="E24" s="1" t="s">
        <v>675</v>
      </c>
      <c r="F24" s="1" t="s">
        <v>675</v>
      </c>
      <c r="G24" s="1" t="s">
        <v>675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676</v>
      </c>
      <c r="B25" s="1" t="s">
        <v>677</v>
      </c>
      <c r="C25" s="1" t="s">
        <v>678</v>
      </c>
      <c r="D25" s="1" t="s">
        <v>679</v>
      </c>
      <c r="E25" s="1" t="s">
        <v>680</v>
      </c>
      <c r="F25" s="1" t="s">
        <v>680</v>
      </c>
      <c r="G25" s="1" t="s">
        <v>558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681</v>
      </c>
      <c r="B26" s="1" t="s">
        <v>682</v>
      </c>
      <c r="C26" s="1" t="s">
        <v>683</v>
      </c>
      <c r="D26" s="1" t="s">
        <v>684</v>
      </c>
      <c r="E26" s="1" t="s">
        <v>558</v>
      </c>
      <c r="F26" s="1" t="s">
        <v>558</v>
      </c>
      <c r="G26" s="1" t="s">
        <v>558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685</v>
      </c>
      <c r="B2" s="1" t="s">
        <v>686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687</v>
      </c>
      <c r="B3" s="1" t="s">
        <v>688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689</v>
      </c>
      <c r="B4" s="1" t="s">
        <v>690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691</v>
      </c>
      <c r="B5" s="1" t="s">
        <v>692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693</v>
      </c>
      <c r="B6" s="1" t="s">
        <v>694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695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696</v>
      </c>
      <c r="B8" s="1" t="s">
        <v>697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698</v>
      </c>
      <c r="B9" s="4" t="s">
        <v>699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700</v>
      </c>
      <c r="B10" s="1" t="s">
        <v>701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702</v>
      </c>
      <c r="B11" s="1" t="s">
        <v>703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704</v>
      </c>
      <c r="B12" s="1" t="s">
        <v>701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705</v>
      </c>
      <c r="B13" s="1" t="s">
        <v>706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707</v>
      </c>
      <c r="B14" s="1" t="s">
        <v>708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709</v>
      </c>
      <c r="B15" s="1" t="s">
        <v>706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710</v>
      </c>
      <c r="B16" s="1" t="s">
        <v>711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712</v>
      </c>
      <c r="B17" s="1">
        <v>668.0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713</v>
      </c>
      <c r="B18" s="1" t="s">
        <v>714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715</v>
      </c>
      <c r="B19" s="1">
        <v>9.0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716</v>
      </c>
      <c r="B20" s="1">
        <v>8.0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717</v>
      </c>
      <c r="B21" s="1">
        <v>8.0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718</v>
      </c>
      <c r="B22" s="1">
        <v>10.0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719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720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721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722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723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724</v>
      </c>
      <c r="B28" s="1">
        <v>1.93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725</v>
      </c>
      <c r="B29" s="1">
        <v>1.93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726</v>
      </c>
      <c r="B30" s="1">
        <v>1.7505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727</v>
      </c>
      <c r="B31" s="1">
        <v>2.0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728</v>
      </c>
      <c r="B32" s="1">
        <v>1.93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729</v>
      </c>
      <c r="B33" s="1">
        <v>1.93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730</v>
      </c>
      <c r="B34" s="1">
        <v>1.7505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731</v>
      </c>
      <c r="B35" s="1">
        <v>2.0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732</v>
      </c>
      <c r="B36" s="1">
        <v>1.602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733</v>
      </c>
      <c r="B37" s="1">
        <v>61.666668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734</v>
      </c>
      <c r="B38" s="1">
        <v>22.332207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735</v>
      </c>
      <c r="B39" s="1">
        <v>66548.0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736</v>
      </c>
      <c r="B40" s="1">
        <v>66548.0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737</v>
      </c>
      <c r="B41" s="1">
        <v>91621.0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738</v>
      </c>
      <c r="B42" s="1">
        <v>71110.0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739</v>
      </c>
      <c r="B43" s="1">
        <v>71110.0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740</v>
      </c>
      <c r="B44" s="1">
        <v>1.82320464E8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741</v>
      </c>
      <c r="B45" s="1">
        <v>1.52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742</v>
      </c>
      <c r="B46" s="1">
        <v>3.4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743</v>
      </c>
      <c r="B47" s="1">
        <v>0.426998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744</v>
      </c>
      <c r="B48" s="1">
        <v>1.8654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745</v>
      </c>
      <c r="B49" s="1">
        <v>2.18656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746</v>
      </c>
      <c r="B50" s="1" t="s">
        <v>747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748</v>
      </c>
      <c r="B51" s="1">
        <v>6.3596228E7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749</v>
      </c>
      <c r="B52" s="1">
        <v>0.001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750</v>
      </c>
      <c r="B53" s="1">
        <v>1.3168442E7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751</v>
      </c>
      <c r="B54" s="1">
        <v>1.36248E7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752</v>
      </c>
      <c r="B55" s="1">
        <v>100061.0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753</v>
      </c>
      <c r="B56" s="1">
        <v>127948.0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754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755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756</v>
      </c>
      <c r="B59" s="1">
        <v>0.0073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757</v>
      </c>
      <c r="B60" s="1">
        <v>0.07131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758</v>
      </c>
      <c r="B61" s="1">
        <v>0.33833998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759</v>
      </c>
      <c r="B62" s="1">
        <v>1.17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760</v>
      </c>
      <c r="B63" s="1">
        <v>0.0075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761</v>
      </c>
      <c r="B64" s="1">
        <v>8.43482E7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762</v>
      </c>
      <c r="B65" s="1">
        <v>1.058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763</v>
      </c>
      <c r="B66" s="1">
        <v>1.7485824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764</v>
      </c>
      <c r="B67" s="1">
        <v>1.7039808E9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765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766</v>
      </c>
      <c r="B69" s="1">
        <v>1.7276544E9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767</v>
      </c>
      <c r="B70" s="1">
        <v>426000.0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768</v>
      </c>
      <c r="B71" s="1">
        <v>0.03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769</v>
      </c>
      <c r="B72" s="1">
        <v>0.05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770</v>
      </c>
      <c r="B73" s="1">
        <v>0.149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771</v>
      </c>
      <c r="B74" s="1">
        <v>9.934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772</v>
      </c>
      <c r="B75" s="1">
        <v>-0.40894568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773</v>
      </c>
      <c r="B76" s="1">
        <v>0.23713636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774</v>
      </c>
      <c r="B77" s="1" t="s">
        <v>775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776</v>
      </c>
      <c r="B78" s="1" t="s">
        <v>777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778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779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780</v>
      </c>
      <c r="B81" s="1" t="s">
        <v>781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782</v>
      </c>
      <c r="B82" s="1" t="s">
        <v>781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783</v>
      </c>
      <c r="B83" s="1">
        <v>1.6324038E9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784</v>
      </c>
      <c r="B84" s="1" t="s">
        <v>785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786</v>
      </c>
      <c r="B85" s="1" t="s">
        <v>787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788</v>
      </c>
      <c r="B86" s="1" t="s">
        <v>789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790</v>
      </c>
      <c r="B87" s="1" t="s">
        <v>791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792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793</v>
      </c>
      <c r="B89" s="1">
        <v>1.85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794</v>
      </c>
      <c r="B90" s="1">
        <v>4.0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795</v>
      </c>
      <c r="B91" s="1">
        <v>2.0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796</v>
      </c>
      <c r="B92" s="1">
        <v>3.0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797</v>
      </c>
      <c r="B93" s="1">
        <v>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798</v>
      </c>
      <c r="B94" s="1" t="s">
        <v>799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800</v>
      </c>
      <c r="B95" s="1">
        <v>4.0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801</v>
      </c>
      <c r="B96" s="1">
        <v>1.52652992E8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802</v>
      </c>
      <c r="B97" s="1">
        <v>11.167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803</v>
      </c>
      <c r="B98" s="1">
        <v>6402000.0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804</v>
      </c>
      <c r="B99" s="1">
        <v>1.01074E8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805</v>
      </c>
      <c r="B100" s="1">
        <v>2.108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806</v>
      </c>
      <c r="B101" s="1">
        <v>2.8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807</v>
      </c>
      <c r="B102" s="1">
        <v>4.26982016E8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808</v>
      </c>
      <c r="B103" s="1">
        <v>96.856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809</v>
      </c>
      <c r="B104" s="1">
        <v>32.857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810</v>
      </c>
      <c r="B105" s="1">
        <v>0.00496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811</v>
      </c>
      <c r="B106" s="1">
        <v>0.03345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812</v>
      </c>
      <c r="B107" s="1">
        <v>-0.125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813</v>
      </c>
      <c r="B108" s="1">
        <v>0.59993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814</v>
      </c>
      <c r="B109" s="1">
        <v>0.014989999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815</v>
      </c>
      <c r="B110" s="1">
        <v>-0.0107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816</v>
      </c>
      <c r="B111" s="1" t="s">
        <v>747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817</v>
      </c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48</v>
      </c>
      <c r="B3" s="1">
        <v>0.0</v>
      </c>
      <c r="C3" s="1">
        <v>20.0</v>
      </c>
      <c r="D3" s="1">
        <v>30.0</v>
      </c>
      <c r="E3" s="1">
        <v>3.0</v>
      </c>
      <c r="F3" s="1">
        <v>7.0</v>
      </c>
      <c r="G3" s="1">
        <f>IF(F3*FORECAST(G2,B3:F3,B2:F2)&gt;0,FORECAST(G2,B3:F3,B2:F2),F3)*$X$1</f>
        <v>11.1</v>
      </c>
      <c r="H3" s="1">
        <f>IF(G3*FORECAST(H2,B3:G3,B2:G2)&gt;0,FORECAST(H2,B3:G3,B2:G2),G3)*$X$1</f>
        <v>10.8</v>
      </c>
      <c r="I3" s="1">
        <f>IF(H3*FORECAST(I2,B3:H3,B2:H2)&gt;0,FORECAST(I2,B3:H3,B2:H2),H3)*$X$1</f>
        <v>10.5</v>
      </c>
      <c r="J3" s="1">
        <f>IF(I3*FORECAST(J2,B3:I3,B2:I2)&gt;0,FORECAST(J2,B3:I3,B2:I2),I3)*$X$1</f>
        <v>10.2</v>
      </c>
      <c r="K3" s="1">
        <f>IF(J3*FORECAST(K2,B3:J3,B2:J2)&gt;0,FORECAST(K2,B3:J3,B2:J2),J3)*$X$1</f>
        <v>9.9</v>
      </c>
      <c r="L3" s="1">
        <f>IF(K3*FORECAST(L2,B3:K3,B2:K2)&gt;0,FORECAST(L2,B3:K3,B2:K2),K3)*$X$1</f>
        <v>9.6</v>
      </c>
      <c r="M3" s="1">
        <f>IF(L3*FORECAST(M2,B3:L3,B2:L2)&gt;0,FORECAST(M2,B3:L3,B2:L2),L3)*$X$1</f>
        <v>9.3</v>
      </c>
      <c r="N3" s="5">
        <f>IF(M3*FORECAST(N2,B3:M3,B2:M2)&gt;0,FORECAST(N2,B3:M3,B2:M2),M3)*$X$1</f>
        <v>9</v>
      </c>
      <c r="O3" s="5">
        <f>IF(N3*FORECAST(O2,B3:N3,B2:N2)&gt;0,FORECAST(O2,B3:N3,B2:N2),N3)*$X$1</f>
        <v>8.7</v>
      </c>
      <c r="P3" s="5">
        <f>IF(O3*FORECAST(P2,B3:O3,B2:O2)&gt;0,FORECAST(P2,B3:O3,B2:O2),O3)*$X$1</f>
        <v>8.4</v>
      </c>
      <c r="Q3" s="5">
        <f>IF(P3*FORECAST(Q2,B3:P3,B2:P2)&gt;0,FORECAST(Q2,B3:P3,B2:P2),P3)*$X$1</f>
        <v>8.1</v>
      </c>
      <c r="R3" s="5">
        <f>IF(Q3*FORECAST(R2,B3:Q3,B2:Q2)&gt;0,FORECAST(R2,B3:Q3,B2:Q2),Q3)*$X$1</f>
        <v>7.8</v>
      </c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-7.0</v>
      </c>
      <c r="C4" s="1">
        <v>-4.0</v>
      </c>
      <c r="D4" s="1">
        <v>-109.0</v>
      </c>
      <c r="E4" s="1">
        <v>-59.0</v>
      </c>
      <c r="F4" s="1">
        <v>-55.0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818</v>
      </c>
      <c r="B5" s="1">
        <v>0.0</v>
      </c>
      <c r="C5" s="1">
        <v>0.0</v>
      </c>
      <c r="D5" s="1">
        <v>96.0</v>
      </c>
      <c r="E5" s="1">
        <v>96.0</v>
      </c>
      <c r="F5" s="1">
        <v>97.0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819</v>
      </c>
      <c r="L7" s="1">
        <f>IF(R3*FORECAST(R2,B3:R3,B2:R2)&gt;0,FORECAST(R2,B3:R3,B2:R2),Q3)*$X$1 * (1+0.02)/(0.0765-0.02)</f>
        <v>140.8141593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820</v>
      </c>
      <c r="L8" s="6">
        <f t="array" ref="L8">NPV(0.0765,H3:R3)</f>
        <v>69.12306362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821</v>
      </c>
      <c r="L9" s="6">
        <f t="array" ref="L9">NPV(0.0765,H16:R16)</f>
        <v>62.58812639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822</v>
      </c>
      <c r="L10" s="6">
        <f>L8 + L9</f>
        <v>131.71119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823</v>
      </c>
      <c r="L12" s="6">
        <f>L10 - L11</f>
        <v>186.71119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824</v>
      </c>
      <c r="L13" s="1">
        <v>97.0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1.924857629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140.8141593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18</v>
      </c>
      <c r="B3" s="1">
        <v>-7.0</v>
      </c>
      <c r="C3" s="1">
        <v>21.0</v>
      </c>
      <c r="D3" s="1">
        <v>26.0</v>
      </c>
      <c r="E3" s="1">
        <v>19.0</v>
      </c>
      <c r="F3" s="1">
        <v>4.0</v>
      </c>
      <c r="G3" s="1">
        <f>IF(F3*FORECAST(G2,B3:F3,B2:F2)&gt;0,FORECAST(G2,B3:F3,B2:F2),F3)*$X$1</f>
        <v>18.6</v>
      </c>
      <c r="H3" s="1">
        <f>IF(G3*FORECAST(H2,B3:G3,B2:G2)&gt;0,FORECAST(H2,B3:G3,B2:G2),G3)*$X$1</f>
        <v>20.6</v>
      </c>
      <c r="I3" s="1">
        <f>IF(H3*FORECAST(I2,B3:H3,B2:H2)&gt;0,FORECAST(I2,B3:H3,B2:H2),H3)*$X$1</f>
        <v>22.6</v>
      </c>
      <c r="J3" s="1">
        <f>IF(I3*FORECAST(J2,B3:I3,B2:I2)&gt;0,FORECAST(J2,B3:I3,B2:I2),I3)*$X$1</f>
        <v>24.6</v>
      </c>
      <c r="K3" s="1">
        <f>IF(J3*FORECAST(K2,B3:J3,B2:J2)&gt;0,FORECAST(K2,B3:J3,B2:J2),J3)*$X$1</f>
        <v>26.6</v>
      </c>
      <c r="L3" s="1">
        <f>IF(K3*FORECAST(L2,B3:K3,B2:K2)&gt;0,FORECAST(L2,B3:K3,B2:K2),K3)*$X$1</f>
        <v>28.6</v>
      </c>
      <c r="M3" s="1">
        <f>IF(L3*FORECAST(M2,B3:L3,B2:L2)&gt;0,FORECAST(M2,B3:L3,B2:L2),L3)*$X$1</f>
        <v>30.6</v>
      </c>
      <c r="N3" s="5">
        <f>IF(M3*FORECAST(N2,B3:M3,B2:M2)&gt;0,FORECAST(N2,B3:M3,B2:M2),M3)*$X$1</f>
        <v>32.6</v>
      </c>
      <c r="O3" s="5">
        <f>IF(N3*FORECAST(O2,B3:N3,B2:N2)&gt;0,FORECAST(O2,B3:N3,B2:N2),N3)*$X$1</f>
        <v>34.6</v>
      </c>
      <c r="P3" s="5">
        <f>IF(O3*FORECAST(P2,B3:O3,B2:O2)&gt;0,FORECAST(P2,B3:O3,B2:O2),O3)*$X$1</f>
        <v>36.6</v>
      </c>
      <c r="Q3" s="5">
        <f>IF(P3*FORECAST(Q2,B3:P3,B2:P2)&gt;0,FORECAST(Q2,B3:P3,B2:P2),P3)*$X$1</f>
        <v>38.6</v>
      </c>
      <c r="R3" s="5">
        <f>IF(Q3*FORECAST(R2,B3:Q3,B2:Q2)&gt;0,FORECAST(R2,B3:Q3,B2:Q2),Q3)*$X$1</f>
        <v>40.6</v>
      </c>
      <c r="S3" s="2"/>
      <c r="T3" s="2"/>
      <c r="U3" s="2"/>
      <c r="V3" s="2"/>
      <c r="W3" s="2"/>
      <c r="X3" s="2"/>
      <c r="Y3" s="2"/>
      <c r="Z3" s="2"/>
    </row>
    <row r="4">
      <c r="A4" s="3" t="s">
        <v>98</v>
      </c>
      <c r="B4" s="1">
        <v>-7.0</v>
      </c>
      <c r="C4" s="1">
        <v>-4.0</v>
      </c>
      <c r="D4" s="1">
        <v>-109.0</v>
      </c>
      <c r="E4" s="1">
        <v>-59.0</v>
      </c>
      <c r="F4" s="1">
        <v>-55.0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818</v>
      </c>
      <c r="B5" s="1">
        <v>0.0</v>
      </c>
      <c r="C5" s="1">
        <v>0.0</v>
      </c>
      <c r="D5" s="1">
        <v>96.0</v>
      </c>
      <c r="E5" s="1">
        <v>96.0</v>
      </c>
      <c r="F5" s="1">
        <v>97.0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819</v>
      </c>
      <c r="L7" s="1">
        <f>IF(R3*FORECAST(R2,B3:R3,B2:R2)&gt;0,FORECAST(R2,B3:R3,B2:R2),Q3)*$X$1 * (1+0.02)/(0.0765-0.02)</f>
        <v>732.9557522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820</v>
      </c>
      <c r="L8" s="6">
        <f t="array" ref="L8">NPV(0.0765,H3:R3)</f>
        <v>211.6211115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821</v>
      </c>
      <c r="L9" s="6">
        <f t="array" ref="L9">NPV(0.0765,H16:R16)</f>
        <v>325.779222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822</v>
      </c>
      <c r="L10" s="6">
        <f>L8 + L9</f>
        <v>537.4003334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99</v>
      </c>
      <c r="L11" s="1">
        <v>-55.0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823</v>
      </c>
      <c r="L12" s="6">
        <f>L10 - L11</f>
        <v>592.4003334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824</v>
      </c>
      <c r="L13" s="1">
        <v>97.0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6.107219932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(1+0.02)/(0.0765-0.02)</f>
        <v>732.9557522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