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<sst xmlns="http://schemas.openxmlformats.org/spreadsheetml/2006/main" count="1852" uniqueCount="1618">
  <si>
    <t>ticker</t>
  </si>
  <si>
    <t>BOOT</t>
  </si>
  <si>
    <t>nombre</t>
  </si>
  <si>
    <t>BOOT BARN HOLDINGS INC</t>
  </si>
  <si>
    <t>empresa</t>
  </si>
  <si>
    <t>Apparel &amp; Accessories Retailers</t>
  </si>
  <si>
    <t>Open</t>
  </si>
  <si>
    <t>Target Price</t>
  </si>
  <si>
    <t>Upside</t>
  </si>
  <si>
    <t>-89.74%</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</si>
  <si>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</si>
  <si>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</si>
  <si>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</si>
  <si>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</si>
  <si>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</si>
  <si>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</si>
  <si>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</si>
  <si>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</si>
  <si>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</si>
  <si>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</si>
  <si>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</si>
  <si>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</si>
  <si>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</si>
  <si>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</si>
  <si>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</si>
  <si>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</si>
  <si>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</si>
  <si>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</si>
  <si>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</si>
  <si>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</si>
  <si>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</si>
  <si>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</si>
  <si>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</si>
  <si>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</si>
  <si>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</si>
  <si>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</si>
  <si>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</si>
  <si>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</si>
  <si>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</si>
  <si>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</si>
  <si>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</si>
  <si>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</si>
  <si>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</si>
  <si>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</si>
  <si>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</si>
  <si>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</si>
  <si>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</si>
  <si>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</si>
  <si>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</si>
  <si>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</si>
  <si>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</si>
  <si>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</si>
  <si>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</si>
  <si>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</si>
  <si>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</si>
  <si>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</si>
  <si>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</si>
  <si>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</si>
  <si>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</si>
  <si>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</si>
  <si>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</si>
  <si>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</si>
  <si>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</si>
  <si>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</si>
  <si>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</si>
  <si>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</si>
  <si>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</si>
  <si>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</si>
  <si>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</si>
  <si>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</si>
  <si>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</si>
  <si>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</si>
  <si>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</si>
  <si>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</si>
  <si>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</si>
  <si>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</si>
  <si>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</si>
  <si>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</si>
  <si>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</si>
  <si>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</si>
  <si>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</si>
  <si>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</si>
  <si>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</si>
  <si>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</si>
  <si>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</si>
  <si>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</si>
  <si>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</si>
  <si>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</si>
  <si>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</si>
  <si>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</si>
  <si>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</si>
  <si>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</si>
  <si>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</si>
  <si>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</si>
  <si>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</si>
  <si>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</si>
  <si>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</si>
  <si>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</si>
  <si>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</si>
  <si>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</si>
  <si>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5.51</t>
  </si>
  <si>
    <t>6.13</t>
  </si>
  <si>
    <t>6.77</t>
  </si>
  <si>
    <t>7.86</t>
  </si>
  <si>
    <t>9.32</t>
  </si>
  <si>
    <t>11.17</t>
  </si>
  <si>
    <t>13.5</t>
  </si>
  <si>
    <t>20.2</t>
  </si>
  <si>
    <t>25.99</t>
  </si>
  <si>
    <t>31.1</t>
  </si>
  <si>
    <t>Tangible Book Value</t>
  </si>
  <si>
    <t>Tangible Book Value Per Share</t>
  </si>
  <si>
    <t>-0.3</t>
  </si>
  <si>
    <t>-3.66</t>
  </si>
  <si>
    <t>-2.93</t>
  </si>
  <si>
    <t>-1.53</t>
  </si>
  <si>
    <t>0.19</t>
  </si>
  <si>
    <t>2.19</t>
  </si>
  <si>
    <t>4.67</t>
  </si>
  <si>
    <t>11.5</t>
  </si>
  <si>
    <t>17.34</t>
  </si>
  <si>
    <t>22.66</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</si>
  <si>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</si>
  <si>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</si>
  <si>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</si>
  <si>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</si>
  <si>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</si>
  <si>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</si>
  <si>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</si>
  <si>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</si>
  <si>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</si>
  <si>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</si>
  <si>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</si>
  <si>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</si>
  <si>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</si>
  <si>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</si>
  <si>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</si>
  <si>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</si>
  <si>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</si>
  <si>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</si>
  <si>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</si>
  <si>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</si>
  <si>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</si>
  <si>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</si>
  <si>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</si>
  <si>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</si>
  <si>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</si>
  <si>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</si>
  <si>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</si>
  <si>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</si>
  <si>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</si>
  <si>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</si>
  <si>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</si>
  <si>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</si>
  <si>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</si>
  <si>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</si>
  <si>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</si>
  <si>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</si>
  <si>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</si>
  <si>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</si>
  <si>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0.56</t>
  </si>
  <si>
    <t>0.38</t>
  </si>
  <si>
    <t>0.54</t>
  </si>
  <si>
    <t>1.08</t>
  </si>
  <si>
    <t>1.39</t>
  </si>
  <si>
    <t>1.68</t>
  </si>
  <si>
    <t>2.05</t>
  </si>
  <si>
    <t>6.51</t>
  </si>
  <si>
    <t>5.72</t>
  </si>
  <si>
    <t>4.87</t>
  </si>
  <si>
    <t>Basic EPS - Continuing Operations</t>
  </si>
  <si>
    <t>Basic Weighted Average Shares Outstanding</t>
  </si>
  <si>
    <t>Net EPS - Diluted</t>
  </si>
  <si>
    <t>0.37</t>
  </si>
  <si>
    <t>0.53</t>
  </si>
  <si>
    <t>1.05</t>
  </si>
  <si>
    <t>1.35</t>
  </si>
  <si>
    <t>1.64</t>
  </si>
  <si>
    <t>2.01</t>
  </si>
  <si>
    <t>6.33</t>
  </si>
  <si>
    <t>5.62</t>
  </si>
  <si>
    <t>4.8</t>
  </si>
  <si>
    <t>Diluted EPS - Continuing Operations</t>
  </si>
  <si>
    <t>Diluted Weighted Average Shares Outstanding</t>
  </si>
  <si>
    <t>Normalized Basic EPS</t>
  </si>
  <si>
    <t>0.65</t>
  </si>
  <si>
    <t>0.57</t>
  </si>
  <si>
    <t>0.68</t>
  </si>
  <si>
    <t>1.07</t>
  </si>
  <si>
    <t>1.32</t>
  </si>
  <si>
    <t>1.67</t>
  </si>
  <si>
    <t>5.34</t>
  </si>
  <si>
    <t>4.74</t>
  </si>
  <si>
    <t>4.13</t>
  </si>
  <si>
    <t>Normalized Diluted EPS</t>
  </si>
  <si>
    <t>0.63</t>
  </si>
  <si>
    <t>0.66</t>
  </si>
  <si>
    <t>1.04</t>
  </si>
  <si>
    <t>1.29</t>
  </si>
  <si>
    <t>5.19</t>
  </si>
  <si>
    <t>4.65</t>
  </si>
  <si>
    <t>4.07</t>
  </si>
  <si>
    <t>EBITDA</t>
  </si>
  <si>
    <t>EBITA</t>
  </si>
  <si>
    <t>EBIT</t>
  </si>
  <si>
    <t>EBITDAR</t>
  </si>
  <si>
    <t>Effective Tax Rate - (Ratio)</t>
  </si>
  <si>
    <t>38.14</t>
  </si>
  <si>
    <t>38.59</t>
  </si>
  <si>
    <t>7.38</t>
  </si>
  <si>
    <t>18.7</t>
  </si>
  <si>
    <t>20.5</t>
  </si>
  <si>
    <t>23.12</t>
  </si>
  <si>
    <t>23.81</t>
  </si>
  <si>
    <t>24.49</t>
  </si>
  <si>
    <t>25.52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</si>
  <si>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</si>
  <si>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</si>
  <si>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</si>
  <si>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</si>
  <si>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</si>
  <si>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</si>
  <si>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</si>
  <si>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</si>
  <si>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</si>
  <si>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</si>
  <si>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</si>
  <si>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</si>
  <si>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</si>
  <si>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</si>
  <si>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</si>
  <si>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</si>
  <si>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</si>
  <si>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</si>
  <si>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</si>
  <si>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</si>
  <si>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7.36</t>
  </si>
  <si>
    <t>5.78</t>
  </si>
  <si>
    <t>4.41</t>
  </si>
  <si>
    <t>4.81</t>
  </si>
  <si>
    <t>6.57</t>
  </si>
  <si>
    <t>5.9</t>
  </si>
  <si>
    <t>5.81</t>
  </si>
  <si>
    <t>15.14</t>
  </si>
  <si>
    <t>10.66</t>
  </si>
  <si>
    <t>7.77</t>
  </si>
  <si>
    <t>Return on Total Capital</t>
  </si>
  <si>
    <t>10.21</t>
  </si>
  <si>
    <t>7.71</t>
  </si>
  <si>
    <t>5.84</t>
  </si>
  <si>
    <t>6.53</t>
  </si>
  <si>
    <t>9.13</t>
  </si>
  <si>
    <t>7.64</t>
  </si>
  <si>
    <t>7.28</t>
  </si>
  <si>
    <t>19.79</t>
  </si>
  <si>
    <t>13.6</t>
  </si>
  <si>
    <t>9.5</t>
  </si>
  <si>
    <t>Return On Equity %</t>
  </si>
  <si>
    <t>12.1</t>
  </si>
  <si>
    <t>6.49</t>
  </si>
  <si>
    <t>8.32</t>
  </si>
  <si>
    <t>14.64</t>
  </si>
  <si>
    <t>16.3</t>
  </si>
  <si>
    <t>16.37</t>
  </si>
  <si>
    <t>16.57</t>
  </si>
  <si>
    <t>38.7</t>
  </si>
  <si>
    <t>24.79</t>
  </si>
  <si>
    <t>17.09</t>
  </si>
  <si>
    <t>Return on Common Equity</t>
  </si>
  <si>
    <t>11.02</t>
  </si>
  <si>
    <t>Margin Analysis</t>
  </si>
  <si>
    <t>Gross Profit Margin %</t>
  </si>
  <si>
    <t>33.52</t>
  </si>
  <si>
    <t>31.23</t>
  </si>
  <si>
    <t>30.15</t>
  </si>
  <si>
    <t>30.67</t>
  </si>
  <si>
    <t>32.37</t>
  </si>
  <si>
    <t>37.42</t>
  </si>
  <si>
    <t>37.84</t>
  </si>
  <si>
    <t>38.64</t>
  </si>
  <si>
    <t>36.83</t>
  </si>
  <si>
    <t>36.86</t>
  </si>
  <si>
    <t>SG&amp;A Margin</t>
  </si>
  <si>
    <t>23.83</t>
  </si>
  <si>
    <t>23.76</t>
  </si>
  <si>
    <t>23.61</t>
  </si>
  <si>
    <t>23.96</t>
  </si>
  <si>
    <t>24.09</t>
  </si>
  <si>
    <t>28.68</t>
  </si>
  <si>
    <t>28.17</t>
  </si>
  <si>
    <t>21.28</t>
  </si>
  <si>
    <t>22.85</t>
  </si>
  <si>
    <t>24.85</t>
  </si>
  <si>
    <t>EBITDA Margin %</t>
  </si>
  <si>
    <t>11.29</t>
  </si>
  <si>
    <t>9.48</t>
  </si>
  <si>
    <t>8.84</t>
  </si>
  <si>
    <t>9.07</t>
  </si>
  <si>
    <t>10.71</t>
  </si>
  <si>
    <t>11.24</t>
  </si>
  <si>
    <t>12.36</t>
  </si>
  <si>
    <t>19.2</t>
  </si>
  <si>
    <t>16.15</t>
  </si>
  <si>
    <t>14.98</t>
  </si>
  <si>
    <t>EBITA Margin %</t>
  </si>
  <si>
    <t>9.65</t>
  </si>
  <si>
    <t>7.47</t>
  </si>
  <si>
    <t>6.71</t>
  </si>
  <si>
    <t>8.36</t>
  </si>
  <si>
    <t>8.73</t>
  </si>
  <si>
    <t>9.67</t>
  </si>
  <si>
    <t>17.36</t>
  </si>
  <si>
    <t>13.99</t>
  </si>
  <si>
    <t>12.01</t>
  </si>
  <si>
    <t>EBIT Margin %</t>
  </si>
  <si>
    <t>9.04</t>
  </si>
  <si>
    <t>7.03</t>
  </si>
  <si>
    <t>6.19</t>
  </si>
  <si>
    <t>6.54</t>
  </si>
  <si>
    <t>8.28</t>
  </si>
  <si>
    <t>8.71</t>
  </si>
  <si>
    <t>9.66</t>
  </si>
  <si>
    <t>13.98</t>
  </si>
  <si>
    <t>Income From Continuing Operations Margin %</t>
  </si>
  <si>
    <t>3.41</t>
  </si>
  <si>
    <t>1.73</t>
  </si>
  <si>
    <t>2.25</t>
  </si>
  <si>
    <t>4.26</t>
  </si>
  <si>
    <t>5.02</t>
  </si>
  <si>
    <t>5.67</t>
  </si>
  <si>
    <t>6.65</t>
  </si>
  <si>
    <t>12.93</t>
  </si>
  <si>
    <t>10.29</t>
  </si>
  <si>
    <t>8.82</t>
  </si>
  <si>
    <t>Net Income Margin %</t>
  </si>
  <si>
    <t>Net Avail. For Common Margin %</t>
  </si>
  <si>
    <t>3.05</t>
  </si>
  <si>
    <t>Normalized Net Income Margin</t>
  </si>
  <si>
    <t>3.59</t>
  </si>
  <si>
    <t>2.98</t>
  </si>
  <si>
    <t>2.41</t>
  </si>
  <si>
    <t>2.7</t>
  </si>
  <si>
    <t>3.86</t>
  </si>
  <si>
    <t>4.46</t>
  </si>
  <si>
    <t>5.4</t>
  </si>
  <si>
    <t>10.61</t>
  </si>
  <si>
    <t>8.52</t>
  </si>
  <si>
    <t>Levered Free Cash Flow Margin</t>
  </si>
  <si>
    <t>-0.81</t>
  </si>
  <si>
    <t>-3.31</t>
  </si>
  <si>
    <t>0.7</t>
  </si>
  <si>
    <t>2.22</t>
  </si>
  <si>
    <t>0.13</t>
  </si>
  <si>
    <t>15.01</t>
  </si>
  <si>
    <t>-0.72</t>
  </si>
  <si>
    <t>-4.52</t>
  </si>
  <si>
    <t>Unlevered Free Cash Flow Margin</t>
  </si>
  <si>
    <t>0.33</t>
  </si>
  <si>
    <t>-2.29</t>
  </si>
  <si>
    <t>1.98</t>
  </si>
  <si>
    <t>3.44</t>
  </si>
  <si>
    <t>3.56</t>
  </si>
  <si>
    <t>15.57</t>
  </si>
  <si>
    <t>-0.6</t>
  </si>
  <si>
    <t>-4.31</t>
  </si>
  <si>
    <t>3.49</t>
  </si>
  <si>
    <t>Asset Turnover</t>
  </si>
  <si>
    <t>1.3</t>
  </si>
  <si>
    <t>1.31</t>
  </si>
  <si>
    <t>1.14</t>
  </si>
  <si>
    <t>1.18</t>
  </si>
  <si>
    <t>1.27</t>
  </si>
  <si>
    <t>0.96</t>
  </si>
  <si>
    <t>1.4</t>
  </si>
  <si>
    <t>1.22</t>
  </si>
  <si>
    <t>1.03</t>
  </si>
  <si>
    <t>Fixed Assets Turnover</t>
  </si>
  <si>
    <t>15.64</t>
  </si>
  <si>
    <t>10.72</t>
  </si>
  <si>
    <t>7.93</t>
  </si>
  <si>
    <t>7.89</t>
  </si>
  <si>
    <t>8.27</t>
  </si>
  <si>
    <t>4.47</t>
  </si>
  <si>
    <t>3.1</t>
  </si>
  <si>
    <t>4.29</t>
  </si>
  <si>
    <t>3.38</t>
  </si>
  <si>
    <t>2.57</t>
  </si>
  <si>
    <t>Receivables Turnover (Average Receivables)</t>
  </si>
  <si>
    <t>133.03</t>
  </si>
  <si>
    <t>142.36</t>
  </si>
  <si>
    <t>148.45</t>
  </si>
  <si>
    <t>155.08</t>
  </si>
  <si>
    <t>124.46</t>
  </si>
  <si>
    <t>83.79</t>
  </si>
  <si>
    <t>71.89</t>
  </si>
  <si>
    <t>132.68</t>
  </si>
  <si>
    <t>145.36</t>
  </si>
  <si>
    <t>144.27</t>
  </si>
  <si>
    <t>Inventory Turnover (Average Inventory)</t>
  </si>
  <si>
    <t>2.31</t>
  </si>
  <si>
    <t>2.56</t>
  </si>
  <si>
    <t>2.35</t>
  </si>
  <si>
    <t>2.32</t>
  </si>
  <si>
    <t>1.97</t>
  </si>
  <si>
    <t>1.92</t>
  </si>
  <si>
    <t>2.33</t>
  </si>
  <si>
    <t>1.87</t>
  </si>
  <si>
    <t>1.7</t>
  </si>
  <si>
    <t>Short Term Liquidity</t>
  </si>
  <si>
    <t>Current Ratio</t>
  </si>
  <si>
    <t>1.33</t>
  </si>
  <si>
    <t>1.52</t>
  </si>
  <si>
    <t>1.6</t>
  </si>
  <si>
    <t>1.83</t>
  </si>
  <si>
    <t>1.23</t>
  </si>
  <si>
    <t>1.69</t>
  </si>
  <si>
    <t>1.61</t>
  </si>
  <si>
    <t>1.79</t>
  </si>
  <si>
    <t>Quick Ratio</t>
  </si>
  <si>
    <t>0.07</t>
  </si>
  <si>
    <t>0.11</t>
  </si>
  <si>
    <t>0.12</t>
  </si>
  <si>
    <t>0.17</t>
  </si>
  <si>
    <t>0.28</t>
  </si>
  <si>
    <t>0.39</t>
  </si>
  <si>
    <t>0.1</t>
  </si>
  <si>
    <t>0.08</t>
  </si>
  <si>
    <t>0.31</t>
  </si>
  <si>
    <t>Operating Cash Flow to Current Liabilities</t>
  </si>
  <si>
    <t>0.22</t>
  </si>
  <si>
    <t>0.29</t>
  </si>
  <si>
    <t>0.42</t>
  </si>
  <si>
    <t>0.26</t>
  </si>
  <si>
    <t>0.24</t>
  </si>
  <si>
    <t>0.75</t>
  </si>
  <si>
    <t>Days Sales Outstanding (Average Receivables)</t>
  </si>
  <si>
    <t>2.74</t>
  </si>
  <si>
    <t>2.5</t>
  </si>
  <si>
    <t>2.92</t>
  </si>
  <si>
    <t>4.34</t>
  </si>
  <si>
    <t>5.06</t>
  </si>
  <si>
    <t>2.55</t>
  </si>
  <si>
    <t>2.52</t>
  </si>
  <si>
    <t>Days Outstanding Inventory (Average Inventory)</t>
  </si>
  <si>
    <t>157.73</t>
  </si>
  <si>
    <t>142.16</t>
  </si>
  <si>
    <t>154.09</t>
  </si>
  <si>
    <t>155.1</t>
  </si>
  <si>
    <t>156.64</t>
  </si>
  <si>
    <t>184.95</t>
  </si>
  <si>
    <t>189.22</t>
  </si>
  <si>
    <t>198.9</t>
  </si>
  <si>
    <t>214.63</t>
  </si>
  <si>
    <t>Average Days Payable Outstanding</t>
  </si>
  <si>
    <t>49.88</t>
  </si>
  <si>
    <t>46.17</t>
  </si>
  <si>
    <t>59.02</t>
  </si>
  <si>
    <t>61.89</t>
  </si>
  <si>
    <t>63.95</t>
  </si>
  <si>
    <t>62.87</t>
  </si>
  <si>
    <t>66.85</t>
  </si>
  <si>
    <t>38.04</t>
  </si>
  <si>
    <t>42.09</t>
  </si>
  <si>
    <t>46.41</t>
  </si>
  <si>
    <t>Cash Conversion Cycle (Average Days)</t>
  </si>
  <si>
    <t>110.59</t>
  </si>
  <si>
    <t>98.55</t>
  </si>
  <si>
    <t>97.56</t>
  </si>
  <si>
    <t>95.56</t>
  </si>
  <si>
    <t>95.61</t>
  </si>
  <si>
    <t>126.41</t>
  </si>
  <si>
    <t>127.44</t>
  </si>
  <si>
    <t>120.7</t>
  </si>
  <si>
    <t>159.36</t>
  </si>
  <si>
    <t>170.74</t>
  </si>
  <si>
    <t>Long Term Solvency</t>
  </si>
  <si>
    <t>Total Debt/Equity</t>
  </si>
  <si>
    <t>63.51</t>
  </si>
  <si>
    <t>157.93</t>
  </si>
  <si>
    <t>132.34</t>
  </si>
  <si>
    <t>100.65</t>
  </si>
  <si>
    <t>70.26</t>
  </si>
  <si>
    <t>135.11</t>
  </si>
  <si>
    <t>83.82</t>
  </si>
  <si>
    <t>51.07</t>
  </si>
  <si>
    <t>57.66</t>
  </si>
  <si>
    <t>49.46</t>
  </si>
  <si>
    <t>Total Debt / Total Capital</t>
  </si>
  <si>
    <t>38.84</t>
  </si>
  <si>
    <t>61.23</t>
  </si>
  <si>
    <t>56.96</t>
  </si>
  <si>
    <t>50.16</t>
  </si>
  <si>
    <t>41.27</t>
  </si>
  <si>
    <t>57.47</t>
  </si>
  <si>
    <t>45.6</t>
  </si>
  <si>
    <t>33.81</t>
  </si>
  <si>
    <t>36.57</t>
  </si>
  <si>
    <t>33.09</t>
  </si>
  <si>
    <t>LT Debt/Equity</t>
  </si>
  <si>
    <t>50.91</t>
  </si>
  <si>
    <t>126.83</t>
  </si>
  <si>
    <t>113.01</t>
  </si>
  <si>
    <t>90.62</t>
  </si>
  <si>
    <t>70.02</t>
  </si>
  <si>
    <t>83.92</t>
  </si>
  <si>
    <t>73.85</t>
  </si>
  <si>
    <t>39.12</t>
  </si>
  <si>
    <t>42.51</t>
  </si>
  <si>
    <t>42.74</t>
  </si>
  <si>
    <t>Long-Term Debt / Total Capital</t>
  </si>
  <si>
    <t>31.14</t>
  </si>
  <si>
    <t>49.17</t>
  </si>
  <si>
    <t>48.64</t>
  </si>
  <si>
    <t>45.16</t>
  </si>
  <si>
    <t>41.13</t>
  </si>
  <si>
    <t>35.69</t>
  </si>
  <si>
    <t>40.17</t>
  </si>
  <si>
    <t>25.89</t>
  </si>
  <si>
    <t>26.96</t>
  </si>
  <si>
    <t>28.59</t>
  </si>
  <si>
    <t>Total Liabilities / Total Assets</t>
  </si>
  <si>
    <t>56.41</t>
  </si>
  <si>
    <t>70.06</t>
  </si>
  <si>
    <t>68.19</t>
  </si>
  <si>
    <t>63.5</t>
  </si>
  <si>
    <t>58.47</t>
  </si>
  <si>
    <t>65.21</t>
  </si>
  <si>
    <t>57.7</t>
  </si>
  <si>
    <t>50.02</t>
  </si>
  <si>
    <t>48.83</t>
  </si>
  <si>
    <t>44.67</t>
  </si>
  <si>
    <t>EBIT / Interest Expense</t>
  </si>
  <si>
    <t>2.65</t>
  </si>
  <si>
    <t>2.94</t>
  </si>
  <si>
    <t>3.94</t>
  </si>
  <si>
    <t>5.53</t>
  </si>
  <si>
    <t>9.14</t>
  </si>
  <si>
    <t>44.7</t>
  </si>
  <si>
    <t>39.42</t>
  </si>
  <si>
    <t>89.46</t>
  </si>
  <si>
    <t>EBITDA / Interest Expense</t>
  </si>
  <si>
    <t>3.42</t>
  </si>
  <si>
    <t>4.18</t>
  </si>
  <si>
    <t>3.79</t>
  </si>
  <si>
    <t>4.08</t>
  </si>
  <si>
    <t>5.09</t>
  </si>
  <si>
    <t>10.58</t>
  </si>
  <si>
    <t>16.85</t>
  </si>
  <si>
    <t>62.3</t>
  </si>
  <si>
    <t>60.67</t>
  </si>
  <si>
    <t>157.15</t>
  </si>
  <si>
    <t>(EBITDA - Capex) / Interest Expense</t>
  </si>
  <si>
    <t>2.36</t>
  </si>
  <si>
    <t>1.38</t>
  </si>
  <si>
    <t>2.27</t>
  </si>
  <si>
    <t>2.46</t>
  </si>
  <si>
    <t>7.78</t>
  </si>
  <si>
    <t>13.84</t>
  </si>
  <si>
    <t>51.84</t>
  </si>
  <si>
    <t>39.49</t>
  </si>
  <si>
    <t>104.07</t>
  </si>
  <si>
    <t>Total Debt / EBITDA</t>
  </si>
  <si>
    <t>1.99</t>
  </si>
  <si>
    <t>4.73</t>
  </si>
  <si>
    <t>4.28</t>
  </si>
  <si>
    <t>3.51</t>
  </si>
  <si>
    <t>2.23</t>
  </si>
  <si>
    <t>3.09</t>
  </si>
  <si>
    <t>2.08</t>
  </si>
  <si>
    <t>0.85</t>
  </si>
  <si>
    <t>1.26</t>
  </si>
  <si>
    <t>Net Debt / EBITDA</t>
  </si>
  <si>
    <t>1.96</t>
  </si>
  <si>
    <t>4.59</t>
  </si>
  <si>
    <t>3.37</t>
  </si>
  <si>
    <t>2.03</t>
  </si>
  <si>
    <t>2.59</t>
  </si>
  <si>
    <t>1.62</t>
  </si>
  <si>
    <t>0.79</t>
  </si>
  <si>
    <t>1.2</t>
  </si>
  <si>
    <t>1.11</t>
  </si>
  <si>
    <t>Total Debt / (EBITDA - Capex)</t>
  </si>
  <si>
    <t>2.88</t>
  </si>
  <si>
    <t>14.29</t>
  </si>
  <si>
    <t>7.14</t>
  </si>
  <si>
    <t>5.83</t>
  </si>
  <si>
    <t>3.33</t>
  </si>
  <si>
    <t>4.2</t>
  </si>
  <si>
    <t>2.53</t>
  </si>
  <si>
    <t>1.02</t>
  </si>
  <si>
    <t>1.93</t>
  </si>
  <si>
    <t>Net Debt / (EBITDA - Capex)</t>
  </si>
  <si>
    <t>2.84</t>
  </si>
  <si>
    <t>13.89</t>
  </si>
  <si>
    <t>6.9</t>
  </si>
  <si>
    <t>5.58</t>
  </si>
  <si>
    <t>3.04</t>
  </si>
  <si>
    <t>3.52</t>
  </si>
  <si>
    <t>0.95</t>
  </si>
  <si>
    <t>1.85</t>
  </si>
  <si>
    <t>Growth Over Prior Year</t>
  </si>
  <si>
    <t>Total Revenues, 1 Yr. Growth %</t>
  </si>
  <si>
    <t>16.43</t>
  </si>
  <si>
    <t>41.31</t>
  </si>
  <si>
    <t>10.68</t>
  </si>
  <si>
    <t>14.59</t>
  </si>
  <si>
    <t>8.85</t>
  </si>
  <si>
    <t>66.57</t>
  </si>
  <si>
    <t>11.38</t>
  </si>
  <si>
    <t>Gross Profit, 1 Yr. Growth %</t>
  </si>
  <si>
    <t>16.66</t>
  </si>
  <si>
    <t>31.65</t>
  </si>
  <si>
    <t>6.86</t>
  </si>
  <si>
    <t>9.49</t>
  </si>
  <si>
    <t>20.93</t>
  </si>
  <si>
    <t>25.84</t>
  </si>
  <si>
    <t>22.29</t>
  </si>
  <si>
    <t>95.02</t>
  </si>
  <si>
    <t>6.17</t>
  </si>
  <si>
    <t>EBITDA, 1 Yr. Growth %</t>
  </si>
  <si>
    <t>21.85</t>
  </si>
  <si>
    <t>21.02</t>
  </si>
  <si>
    <t>1.43</t>
  </si>
  <si>
    <t>10.47</t>
  </si>
  <si>
    <t>35.32</t>
  </si>
  <si>
    <t>14.25</t>
  </si>
  <si>
    <t>16.23</t>
  </si>
  <si>
    <t>158.6</t>
  </si>
  <si>
    <t>-6.29</t>
  </si>
  <si>
    <t>-6.7</t>
  </si>
  <si>
    <t>EBITA, 1 Yr. Growth %</t>
  </si>
  <si>
    <t>18.87</t>
  </si>
  <si>
    <t>11.87</t>
  </si>
  <si>
    <t>-5.27</t>
  </si>
  <si>
    <t>42.78</t>
  </si>
  <si>
    <t>13.7</t>
  </si>
  <si>
    <t>17.03</t>
  </si>
  <si>
    <t>199.03</t>
  </si>
  <si>
    <t>-10.28</t>
  </si>
  <si>
    <t>-13.62</t>
  </si>
  <si>
    <t>EBIT, 1 Yr. Growth %</t>
  </si>
  <si>
    <t>23.78</t>
  </si>
  <si>
    <t>12.63</t>
  </si>
  <si>
    <t>-4.75</t>
  </si>
  <si>
    <t>13.78</t>
  </si>
  <si>
    <t>45.02</t>
  </si>
  <si>
    <t>14.53</t>
  </si>
  <si>
    <t>17.18</t>
  </si>
  <si>
    <t>199.26</t>
  </si>
  <si>
    <t>Earnings From Cont. Operations, 1 Yr. Growth %</t>
  </si>
  <si>
    <t>142.58</t>
  </si>
  <si>
    <t>-28.13</t>
  </si>
  <si>
    <t>43.87</t>
  </si>
  <si>
    <t>103.42</t>
  </si>
  <si>
    <t>35.12</t>
  </si>
  <si>
    <t>22.88</t>
  </si>
  <si>
    <t>23.85</t>
  </si>
  <si>
    <t>224.07</t>
  </si>
  <si>
    <t>-11.38</t>
  </si>
  <si>
    <t>-13.81</t>
  </si>
  <si>
    <t>Net Income, 1 Yr. Growth %</t>
  </si>
  <si>
    <t>155.27</t>
  </si>
  <si>
    <t>-28.11</t>
  </si>
  <si>
    <t>Normalized Net Income, 1 Yr. Growth %</t>
  </si>
  <si>
    <t>33.07</t>
  </si>
  <si>
    <t>21.59</t>
  </si>
  <si>
    <t>-13.28</t>
  </si>
  <si>
    <t>20.57</t>
  </si>
  <si>
    <t>63.93</t>
  </si>
  <si>
    <t>25.66</t>
  </si>
  <si>
    <t>28.08</t>
  </si>
  <si>
    <t>226.98</t>
  </si>
  <si>
    <t>-10.58</t>
  </si>
  <si>
    <t>-11.73</t>
  </si>
  <si>
    <t>Diluted EPS Before Extra, 1 Yr. Growth %</t>
  </si>
  <si>
    <t>92.86</t>
  </si>
  <si>
    <t>-31.48</t>
  </si>
  <si>
    <t>43.24</t>
  </si>
  <si>
    <t>98.11</t>
  </si>
  <si>
    <t>28.57</t>
  </si>
  <si>
    <t>21.48</t>
  </si>
  <si>
    <t>22.56</t>
  </si>
  <si>
    <t>214.93</t>
  </si>
  <si>
    <t>-11.22</t>
  </si>
  <si>
    <t>-14.59</t>
  </si>
  <si>
    <t>Accounts Receivable, 1 Yr. Growth %</t>
  </si>
  <si>
    <t>76.31</t>
  </si>
  <si>
    <t>6.94</t>
  </si>
  <si>
    <t>0.8</t>
  </si>
  <si>
    <t>84.44</t>
  </si>
  <si>
    <t>49.31</t>
  </si>
  <si>
    <t>5.66</t>
  </si>
  <si>
    <t>-24.34</t>
  </si>
  <si>
    <t>36.05</t>
  </si>
  <si>
    <t>-24.2</t>
  </si>
  <si>
    <t>Inventory, 1 Yr. Growth %</t>
  </si>
  <si>
    <t>25.91</t>
  </si>
  <si>
    <t>36.36</t>
  </si>
  <si>
    <t>7.24</t>
  </si>
  <si>
    <t>11.83</t>
  </si>
  <si>
    <t>20.78</t>
  </si>
  <si>
    <t>-3.71</t>
  </si>
  <si>
    <t>76.34</t>
  </si>
  <si>
    <t>24.77</t>
  </si>
  <si>
    <t>-0.82</t>
  </si>
  <si>
    <t>Net Property, Plant and Equip., 1 Yr. Growth %</t>
  </si>
  <si>
    <t>40.11</t>
  </si>
  <si>
    <t>153.13</t>
  </si>
  <si>
    <t>8.72</t>
  </si>
  <si>
    <t>10.6</t>
  </si>
  <si>
    <t>183.64</t>
  </si>
  <si>
    <t>6.23</t>
  </si>
  <si>
    <t>33.34</t>
  </si>
  <si>
    <t>47.27</t>
  </si>
  <si>
    <t>22.34</t>
  </si>
  <si>
    <t>Total Assets, 1 Yr. Growth %</t>
  </si>
  <si>
    <t>11.94</t>
  </si>
  <si>
    <t>65.37</t>
  </si>
  <si>
    <t>3.95</t>
  </si>
  <si>
    <t>8.19</t>
  </si>
  <si>
    <t>45.38</t>
  </si>
  <si>
    <t>28.52</t>
  </si>
  <si>
    <t>26.46</t>
  </si>
  <si>
    <t>12.4</t>
  </si>
  <si>
    <t>Tangible Book Value, 1 Yr. Growth %</t>
  </si>
  <si>
    <t>-89.21</t>
  </si>
  <si>
    <t>-19.46</t>
  </si>
  <si>
    <t>-46.11</t>
  </si>
  <si>
    <t>-113.04</t>
  </si>
  <si>
    <t>115.93</t>
  </si>
  <si>
    <t>150.07</t>
  </si>
  <si>
    <t>51.8</t>
  </si>
  <si>
    <t>32.66</t>
  </si>
  <si>
    <t>Common Equity, 1 Yr. Growth %</t>
  </si>
  <si>
    <t>76.95</t>
  </si>
  <si>
    <t>13.39</t>
  </si>
  <si>
    <t>11.41</t>
  </si>
  <si>
    <t>19.29</t>
  </si>
  <si>
    <t>23.09</t>
  </si>
  <si>
    <t>21.78</t>
  </si>
  <si>
    <t>22.75</t>
  </si>
  <si>
    <t>51.86</t>
  </si>
  <si>
    <t>29.48</t>
  </si>
  <si>
    <t>21.53</t>
  </si>
  <si>
    <t>Cash From Operations, 1 Yr. Growth %</t>
  </si>
  <si>
    <t>-9.95</t>
  </si>
  <si>
    <t>186.14</t>
  </si>
  <si>
    <t>24.97</t>
  </si>
  <si>
    <t>7.41</t>
  </si>
  <si>
    <t>43.12</t>
  </si>
  <si>
    <t>-59.98</t>
  </si>
  <si>
    <t>515.88</t>
  </si>
  <si>
    <t>-43.01</t>
  </si>
  <si>
    <t>0.03</t>
  </si>
  <si>
    <t>165.6</t>
  </si>
  <si>
    <t>Capital Expenditures, 1 Yr. Growth %</t>
  </si>
  <si>
    <t>23.46</t>
  </si>
  <si>
    <t>156.69</t>
  </si>
  <si>
    <t>-38.29</t>
  </si>
  <si>
    <t>9.53</t>
  </si>
  <si>
    <t>12.72</t>
  </si>
  <si>
    <t>35.13</t>
  </si>
  <si>
    <t>-23.58</t>
  </si>
  <si>
    <t>112.65</t>
  </si>
  <si>
    <t>106.04</t>
  </si>
  <si>
    <t>-4.62</t>
  </si>
  <si>
    <t>Levered Free Cash Flow, 1 Yr. Growth %</t>
  </si>
  <si>
    <t>-61.01</t>
  </si>
  <si>
    <t>-124.21</t>
  </si>
  <si>
    <t>240.14</t>
  </si>
  <si>
    <t>24.06</t>
  </si>
  <si>
    <t>-94.02</t>
  </si>
  <si>
    <t>-111.5</t>
  </si>
  <si>
    <t>-175.9</t>
  </si>
  <si>
    <t>Unlevered Free Cash Flow, 1 Yr. Growth %</t>
  </si>
  <si>
    <t>-136.82</t>
  </si>
  <si>
    <t>-199.81</t>
  </si>
  <si>
    <t>86.74</t>
  </si>
  <si>
    <t>18.78</t>
  </si>
  <si>
    <t>-69.3</t>
  </si>
  <si>
    <t>-109.14</t>
  </si>
  <si>
    <t>-181.48</t>
  </si>
  <si>
    <t>Compound Annual Growth Rate Over Two Years</t>
  </si>
  <si>
    <t>Total Revenues, 2 Yr. CAGR %</t>
  </si>
  <si>
    <t>31.41</t>
  </si>
  <si>
    <t>28.27</t>
  </si>
  <si>
    <t>25.06</t>
  </si>
  <si>
    <t>9.15</t>
  </si>
  <si>
    <t>11.06</t>
  </si>
  <si>
    <t>11.68</t>
  </si>
  <si>
    <t>32.67</t>
  </si>
  <si>
    <t>36.21</t>
  </si>
  <si>
    <t>Gross Profit, 2 Yr. CAGR %</t>
  </si>
  <si>
    <t>36.12</t>
  </si>
  <si>
    <t>23.47</t>
  </si>
  <si>
    <t>18.61</t>
  </si>
  <si>
    <t>8.08</t>
  </si>
  <si>
    <t>15.07</t>
  </si>
  <si>
    <t>23.36</t>
  </si>
  <si>
    <t>15.97</t>
  </si>
  <si>
    <t>44.22</t>
  </si>
  <si>
    <t>43.9</t>
  </si>
  <si>
    <t>3.36</t>
  </si>
  <si>
    <t>EBITDA, 2 Yr. CAGR %</t>
  </si>
  <si>
    <t>58.24</t>
  </si>
  <si>
    <t>18.9</t>
  </si>
  <si>
    <t>11.84</t>
  </si>
  <si>
    <t>22.26</t>
  </si>
  <si>
    <t>24.34</t>
  </si>
  <si>
    <t>15.23</t>
  </si>
  <si>
    <t>73.37</t>
  </si>
  <si>
    <t>55.68</t>
  </si>
  <si>
    <t>-6.49</t>
  </si>
  <si>
    <t>EBITA, 2 Yr. CAGR %</t>
  </si>
  <si>
    <t>58.34</t>
  </si>
  <si>
    <t>12.54</t>
  </si>
  <si>
    <t>4.17</t>
  </si>
  <si>
    <t>1.75</t>
  </si>
  <si>
    <t>25.7</t>
  </si>
  <si>
    <t>27.42</t>
  </si>
  <si>
    <t>15.36</t>
  </si>
  <si>
    <t>87.07</t>
  </si>
  <si>
    <t>63.8</t>
  </si>
  <si>
    <t>-11.97</t>
  </si>
  <si>
    <t>EBIT, 2 Yr. CAGR %</t>
  </si>
  <si>
    <t>68.65</t>
  </si>
  <si>
    <t>4.88</t>
  </si>
  <si>
    <t>3.43</t>
  </si>
  <si>
    <t>28.45</t>
  </si>
  <si>
    <t>28.87</t>
  </si>
  <si>
    <t>15.85</t>
  </si>
  <si>
    <t>87.26</t>
  </si>
  <si>
    <t>63.86</t>
  </si>
  <si>
    <t>Earnings From Cont. Operations, 2 Yr. CAGR %</t>
  </si>
  <si>
    <t>349.35</t>
  </si>
  <si>
    <t>32.04</t>
  </si>
  <si>
    <t>71.07</t>
  </si>
  <si>
    <t>65.79</t>
  </si>
  <si>
    <t>28.85</t>
  </si>
  <si>
    <t>100.34</t>
  </si>
  <si>
    <t>69.47</t>
  </si>
  <si>
    <t>-12.6</t>
  </si>
  <si>
    <t>Net Income, 2 Yr. CAGR %</t>
  </si>
  <si>
    <t>360.95</t>
  </si>
  <si>
    <t>35.47</t>
  </si>
  <si>
    <t>Normalized Net Income, 2 Yr. CAGR %</t>
  </si>
  <si>
    <t>108.06</t>
  </si>
  <si>
    <t>21.81</t>
  </si>
  <si>
    <t>4.61</t>
  </si>
  <si>
    <t>40.59</t>
  </si>
  <si>
    <t>43.52</t>
  </si>
  <si>
    <t>26.87</t>
  </si>
  <si>
    <t>104.65</t>
  </si>
  <si>
    <t>-11.16</t>
  </si>
  <si>
    <t>Diluted EPS Before Extra, 2 Yr. CAGR %</t>
  </si>
  <si>
    <t>324.26</t>
  </si>
  <si>
    <t>14.95</t>
  </si>
  <si>
    <t>-0.93</t>
  </si>
  <si>
    <t>68.46</t>
  </si>
  <si>
    <t>59.6</t>
  </si>
  <si>
    <t>24.98</t>
  </si>
  <si>
    <t>22.02</t>
  </si>
  <si>
    <t>96.46</t>
  </si>
  <si>
    <t>67.21</t>
  </si>
  <si>
    <t>-12.92</t>
  </si>
  <si>
    <t>Accounts Receivable, 2 Yr. CAGR %</t>
  </si>
  <si>
    <t>89.3</t>
  </si>
  <si>
    <t>37.31</t>
  </si>
  <si>
    <t>3.08</t>
  </si>
  <si>
    <t>36.35</t>
  </si>
  <si>
    <t>65.95</t>
  </si>
  <si>
    <t>25.6</t>
  </si>
  <si>
    <t>-10.59</t>
  </si>
  <si>
    <t>1.45</t>
  </si>
  <si>
    <t>1.55</t>
  </si>
  <si>
    <t>Inventory, 2 Yr. CAGR %</t>
  </si>
  <si>
    <t>37.91</t>
  </si>
  <si>
    <t>31.03</t>
  </si>
  <si>
    <t>9.51</t>
  </si>
  <si>
    <t>12.83</t>
  </si>
  <si>
    <t>17.94</t>
  </si>
  <si>
    <t>7.84</t>
  </si>
  <si>
    <t>30.3</t>
  </si>
  <si>
    <t>48.33</t>
  </si>
  <si>
    <t>Net Property, Plant and Equip., 2 Yr. CAGR %</t>
  </si>
  <si>
    <t>67.31</t>
  </si>
  <si>
    <t>88.33</t>
  </si>
  <si>
    <t>65.89</t>
  </si>
  <si>
    <t>8.29</t>
  </si>
  <si>
    <t>9.22</t>
  </si>
  <si>
    <t>77.12</t>
  </si>
  <si>
    <t>73.58</t>
  </si>
  <si>
    <t>19.02</t>
  </si>
  <si>
    <t>40.13</t>
  </si>
  <si>
    <t>34.23</t>
  </si>
  <si>
    <t>Total Assets, 2 Yr. CAGR %</t>
  </si>
  <si>
    <t>20.69</t>
  </si>
  <si>
    <t>35.94</t>
  </si>
  <si>
    <t>31.69</t>
  </si>
  <si>
    <t>6.05</t>
  </si>
  <si>
    <t>25.41</t>
  </si>
  <si>
    <t>21.15</t>
  </si>
  <si>
    <t>13.91</t>
  </si>
  <si>
    <t>27.49</t>
  </si>
  <si>
    <t>19.23</t>
  </si>
  <si>
    <t>Tangible Book Value, 2 Yr. CAGR %</t>
  </si>
  <si>
    <t>-64.58</t>
  </si>
  <si>
    <t>15.48</t>
  </si>
  <si>
    <t>215.49</t>
  </si>
  <si>
    <t>-34.12</t>
  </si>
  <si>
    <t>-73.49</t>
  </si>
  <si>
    <t>22.87</t>
  </si>
  <si>
    <t>399.96</t>
  </si>
  <si>
    <t>132.38</t>
  </si>
  <si>
    <t>94.84</t>
  </si>
  <si>
    <t>41.91</t>
  </si>
  <si>
    <t>Common Equity, 2 Yr. CAGR %</t>
  </si>
  <si>
    <t>38.9</t>
  </si>
  <si>
    <t>41.65</t>
  </si>
  <si>
    <t>12.39</t>
  </si>
  <si>
    <t>15.28</t>
  </si>
  <si>
    <t>21.17</t>
  </si>
  <si>
    <t>22.43</t>
  </si>
  <si>
    <t>36.53</t>
  </si>
  <si>
    <t>40.22</t>
  </si>
  <si>
    <t>25.44</t>
  </si>
  <si>
    <t>Cash From Operations, 2 Yr. CAGR %</t>
  </si>
  <si>
    <t>-1.76</t>
  </si>
  <si>
    <t>60.52</t>
  </si>
  <si>
    <t>89.1</t>
  </si>
  <si>
    <t>15.86</t>
  </si>
  <si>
    <t>23.99</t>
  </si>
  <si>
    <t>-24.32</t>
  </si>
  <si>
    <t>87.35</t>
  </si>
  <si>
    <t>-24.5</t>
  </si>
  <si>
    <t>62.99</t>
  </si>
  <si>
    <t>Capital Expenditures, 2 Yr. CAGR %</t>
  </si>
  <si>
    <t>91.25</t>
  </si>
  <si>
    <t>78.02</t>
  </si>
  <si>
    <t>25.86</t>
  </si>
  <si>
    <t>-17.79</t>
  </si>
  <si>
    <t>11.12</t>
  </si>
  <si>
    <t>23.42</t>
  </si>
  <si>
    <t>27.48</t>
  </si>
  <si>
    <t>109.32</t>
  </si>
  <si>
    <t>40.19</t>
  </si>
  <si>
    <t>Levered Free Cash Flow, 2 Yr. CAGR %</t>
  </si>
  <si>
    <t>55.01</t>
  </si>
  <si>
    <t>8.53</t>
  </si>
  <si>
    <t>-8.47</t>
  </si>
  <si>
    <t>105.42</t>
  </si>
  <si>
    <t>-72.76</t>
  </si>
  <si>
    <t>167.91</t>
  </si>
  <si>
    <t>-44.7</t>
  </si>
  <si>
    <t>-13.37</t>
  </si>
  <si>
    <t>590.89</t>
  </si>
  <si>
    <t>Unlevered Free Cash Flow, 2 Yr. CAGR %</t>
  </si>
  <si>
    <t>104.9</t>
  </si>
  <si>
    <t>280.25</t>
  </si>
  <si>
    <t>38.29</t>
  </si>
  <si>
    <t>48.93</t>
  </si>
  <si>
    <t>-39.62</t>
  </si>
  <si>
    <t>124.3</t>
  </si>
  <si>
    <t>-43.02</t>
  </si>
  <si>
    <t>-17.49</t>
  </si>
  <si>
    <t>Compound Annual Growth Rate Over Three Years</t>
  </si>
  <si>
    <t>Total Revenues, 3 Yr. CAGR %</t>
  </si>
  <si>
    <t>33.65</t>
  </si>
  <si>
    <t>34.63</t>
  </si>
  <si>
    <t>22.11</t>
  </si>
  <si>
    <t>18.96</t>
  </si>
  <si>
    <t>10.94</t>
  </si>
  <si>
    <t>10.32</t>
  </si>
  <si>
    <t>9.64</t>
  </si>
  <si>
    <t>24.2</t>
  </si>
  <si>
    <t>25.15</t>
  </si>
  <si>
    <t>23.11</t>
  </si>
  <si>
    <t>Gross Profit, 3 Yr. CAGR %</t>
  </si>
  <si>
    <t>30.46</t>
  </si>
  <si>
    <t>34.62</t>
  </si>
  <si>
    <t>17.66</t>
  </si>
  <si>
    <t>15.49</t>
  </si>
  <si>
    <t>12.2</t>
  </si>
  <si>
    <t>18.56</t>
  </si>
  <si>
    <t>17.6</t>
  </si>
  <si>
    <t>31.75</t>
  </si>
  <si>
    <t>30.22</t>
  </si>
  <si>
    <t>27.72</t>
  </si>
  <si>
    <t>EBITDA, 3 Yr. CAGR %</t>
  </si>
  <si>
    <t>59.86</t>
  </si>
  <si>
    <t>43.79</t>
  </si>
  <si>
    <t>14.51</t>
  </si>
  <si>
    <t>19.53</t>
  </si>
  <si>
    <t>21.57</t>
  </si>
  <si>
    <t>50.87</t>
  </si>
  <si>
    <t>41.23</t>
  </si>
  <si>
    <t>31.25</t>
  </si>
  <si>
    <t>EBITA, 3 Yr. CAGR %</t>
  </si>
  <si>
    <t>60.99</t>
  </si>
  <si>
    <t>39.98</t>
  </si>
  <si>
    <t>7.01</t>
  </si>
  <si>
    <t>6.29</t>
  </si>
  <si>
    <t>13.92</t>
  </si>
  <si>
    <t>23.86</t>
  </si>
  <si>
    <t>58.46</t>
  </si>
  <si>
    <t>46.43</t>
  </si>
  <si>
    <t>32.33</t>
  </si>
  <si>
    <t>EBIT, 3 Yr. CAGR %</t>
  </si>
  <si>
    <t>59.5</t>
  </si>
  <si>
    <t>46.24</t>
  </si>
  <si>
    <t>8.79</t>
  </si>
  <si>
    <t>15.76</t>
  </si>
  <si>
    <t>23.63</t>
  </si>
  <si>
    <t>58.96</t>
  </si>
  <si>
    <t>46.53</t>
  </si>
  <si>
    <t>Earnings From Cont. Operations, 3 Yr. CAGR %</t>
  </si>
  <si>
    <t>37.68</t>
  </si>
  <si>
    <t>143.92</t>
  </si>
  <si>
    <t>35.87</t>
  </si>
  <si>
    <t>28.13</t>
  </si>
  <si>
    <t>58.13</t>
  </si>
  <si>
    <t>50.04</t>
  </si>
  <si>
    <t>27.16</t>
  </si>
  <si>
    <t>70.22</t>
  </si>
  <si>
    <t>52.65</t>
  </si>
  <si>
    <t>35.27</t>
  </si>
  <si>
    <t>Net Income, 3 Yr. CAGR %</t>
  </si>
  <si>
    <t>39.73</t>
  </si>
  <si>
    <t>148.12</t>
  </si>
  <si>
    <t>38.21</t>
  </si>
  <si>
    <t>28.14</t>
  </si>
  <si>
    <t>Normalized Net Income, 3 Yr. CAGR %</t>
  </si>
  <si>
    <t>75.44</t>
  </si>
  <si>
    <t>71.76</t>
  </si>
  <si>
    <t>9.96</t>
  </si>
  <si>
    <t>9.68</t>
  </si>
  <si>
    <t>18.92</t>
  </si>
  <si>
    <t>35.43</t>
  </si>
  <si>
    <t>38.18</t>
  </si>
  <si>
    <t>73.94</t>
  </si>
  <si>
    <t>55.29</t>
  </si>
  <si>
    <t>37.17</t>
  </si>
  <si>
    <t>Diluted EPS Before Extra, 3 Yr. CAGR %</t>
  </si>
  <si>
    <t>-14.6</t>
  </si>
  <si>
    <t>131.04</t>
  </si>
  <si>
    <t>23.7</t>
  </si>
  <si>
    <t>24.81</t>
  </si>
  <si>
    <t>53.95</t>
  </si>
  <si>
    <t>45.72</t>
  </si>
  <si>
    <t>24.17</t>
  </si>
  <si>
    <t>67.37</t>
  </si>
  <si>
    <t>50.76</t>
  </si>
  <si>
    <t>33.66</t>
  </si>
  <si>
    <t>Accounts Receivable, 3 Yr. CAGR %</t>
  </si>
  <si>
    <t>56.49</t>
  </si>
  <si>
    <t>25.72</t>
  </si>
  <si>
    <t>4.35</t>
  </si>
  <si>
    <t>25.14</t>
  </si>
  <si>
    <t>40.54</t>
  </si>
  <si>
    <t>42.76</t>
  </si>
  <si>
    <t>6.08</t>
  </si>
  <si>
    <t>-7.94</t>
  </si>
  <si>
    <t>Inventory, 3 Yr. CAGR %</t>
  </si>
  <si>
    <t>37.39</t>
  </si>
  <si>
    <t>22.57</t>
  </si>
  <si>
    <t>17.82</t>
  </si>
  <si>
    <t>10.93</t>
  </si>
  <si>
    <t>15.87</t>
  </si>
  <si>
    <t>10.23</t>
  </si>
  <si>
    <t>27.05</t>
  </si>
  <si>
    <t>28.43</t>
  </si>
  <si>
    <t>29.71</t>
  </si>
  <si>
    <t>Net Property, Plant and Equip., 3 Yr. CAGR %</t>
  </si>
  <si>
    <t>92.07</t>
  </si>
  <si>
    <t>56.81</t>
  </si>
  <si>
    <t>43.71</t>
  </si>
  <si>
    <t>9.05</t>
  </si>
  <si>
    <t>50.12</t>
  </si>
  <si>
    <t>49.37</t>
  </si>
  <si>
    <t>58.97</t>
  </si>
  <si>
    <t>27.77</t>
  </si>
  <si>
    <t>33.93</t>
  </si>
  <si>
    <t>Total Assets, 3 Yr. CAGR %</t>
  </si>
  <si>
    <t>33.97</t>
  </si>
  <si>
    <t>24.67</t>
  </si>
  <si>
    <t>21.71</t>
  </si>
  <si>
    <t>5.65</t>
  </si>
  <si>
    <t>17.81</t>
  </si>
  <si>
    <t>23.56</t>
  </si>
  <si>
    <t>17.95</t>
  </si>
  <si>
    <t>22.25</t>
  </si>
  <si>
    <t>Tangible Book Value, 3 Yr. CAGR %</t>
  </si>
  <si>
    <t>15.73</t>
  </si>
  <si>
    <t>75.05</t>
  </si>
  <si>
    <t>-61.6</t>
  </si>
  <si>
    <t>-6.64</t>
  </si>
  <si>
    <t>48.28</t>
  </si>
  <si>
    <t>296.87</t>
  </si>
  <si>
    <t>101.63</t>
  </si>
  <si>
    <t>71.41</t>
  </si>
  <si>
    <t>Common Equity, 3 Yr. CAGR %</t>
  </si>
  <si>
    <t>29.81</t>
  </si>
  <si>
    <t>30.75</t>
  </si>
  <si>
    <t>17.83</t>
  </si>
  <si>
    <t>21.38</t>
  </si>
  <si>
    <t>22.54</t>
  </si>
  <si>
    <t>31.43</t>
  </si>
  <si>
    <t>34.14</t>
  </si>
  <si>
    <t>33.69</t>
  </si>
  <si>
    <t>Cash From Operations, 3 Yr. CAGR %</t>
  </si>
  <si>
    <t>76.72</t>
  </si>
  <si>
    <t>40.3</t>
  </si>
  <si>
    <t>47.67</t>
  </si>
  <si>
    <t>56.61</t>
  </si>
  <si>
    <t>24.31</t>
  </si>
  <si>
    <t>-14.95</t>
  </si>
  <si>
    <t>52.23</t>
  </si>
  <si>
    <t>51.99</t>
  </si>
  <si>
    <t>14.83</t>
  </si>
  <si>
    <t>Capital Expenditures, 3 Yr. CAGR %</t>
  </si>
  <si>
    <t>72.27</t>
  </si>
  <si>
    <t>110.96</t>
  </si>
  <si>
    <t>25.05</t>
  </si>
  <si>
    <t>20.16</t>
  </si>
  <si>
    <t>-8.67</t>
  </si>
  <si>
    <t>29.98</t>
  </si>
  <si>
    <t>49.6</t>
  </si>
  <si>
    <t>61.07</t>
  </si>
  <si>
    <t>Levered Free Cash Flow, 3 Yr. CAGR %</t>
  </si>
  <si>
    <t>-17.37</t>
  </si>
  <si>
    <t>58.82</t>
  </si>
  <si>
    <t>-36.8</t>
  </si>
  <si>
    <t>107.27</t>
  </si>
  <si>
    <t>-17.05</t>
  </si>
  <si>
    <t>29.06</t>
  </si>
  <si>
    <t>-17.11</t>
  </si>
  <si>
    <t>Unlevered Free Cash Flow, 3 Yr. CAGR %</t>
  </si>
  <si>
    <t>58.88</t>
  </si>
  <si>
    <t>31.45</t>
  </si>
  <si>
    <t>-12.03</t>
  </si>
  <si>
    <t>81.46</t>
  </si>
  <si>
    <t>-31.39</t>
  </si>
  <si>
    <t>37.45</t>
  </si>
  <si>
    <t>-17.84</t>
  </si>
  <si>
    <t>Compound Annual Growth Rate Over Five Years</t>
  </si>
  <si>
    <t>Total Revenues, 5 Yr. CAGR %</t>
  </si>
  <si>
    <t>30.14</t>
  </si>
  <si>
    <t>23.79</t>
  </si>
  <si>
    <t>17.57</t>
  </si>
  <si>
    <t>15.99</t>
  </si>
  <si>
    <t>9.44</t>
  </si>
  <si>
    <t>18.77</t>
  </si>
  <si>
    <t>19.58</t>
  </si>
  <si>
    <t>16.5</t>
  </si>
  <si>
    <t>Gross Profit, 5 Yr. CAGR %</t>
  </si>
  <si>
    <t>25.59</t>
  </si>
  <si>
    <t>23.34</t>
  </si>
  <si>
    <t>16.62</t>
  </si>
  <si>
    <t>18.58</t>
  </si>
  <si>
    <t>13.69</t>
  </si>
  <si>
    <t>24.04</t>
  </si>
  <si>
    <t>19.57</t>
  </si>
  <si>
    <t>EBITDA, 5 Yr. CAGR %</t>
  </si>
  <si>
    <t>37.98</t>
  </si>
  <si>
    <t>27.63</t>
  </si>
  <si>
    <t>16.86</t>
  </si>
  <si>
    <t>16.39</t>
  </si>
  <si>
    <t>14.8</t>
  </si>
  <si>
    <t>34.21</t>
  </si>
  <si>
    <t>24.59</t>
  </si>
  <si>
    <t>EBITA, 5 Yr. CAGR %</t>
  </si>
  <si>
    <t>34.58</t>
  </si>
  <si>
    <t>14.12</t>
  </si>
  <si>
    <t>14.28</t>
  </si>
  <si>
    <t>14.49</t>
  </si>
  <si>
    <t>44.44</t>
  </si>
  <si>
    <t>38.51</t>
  </si>
  <si>
    <t>25.26</t>
  </si>
  <si>
    <t>EBIT, 5 Yr. CAGR %</t>
  </si>
  <si>
    <t>34.15</t>
  </si>
  <si>
    <t>28.22</t>
  </si>
  <si>
    <t>16.27</t>
  </si>
  <si>
    <t>15.8</t>
  </si>
  <si>
    <t>45.97</t>
  </si>
  <si>
    <t>39.2</t>
  </si>
  <si>
    <t>25.5</t>
  </si>
  <si>
    <t>Earnings From Cont. Operations, 5 Yr. CAGR %</t>
  </si>
  <si>
    <t>21.96</t>
  </si>
  <si>
    <t>111.65</t>
  </si>
  <si>
    <t>47.13</t>
  </si>
  <si>
    <t>28.42</t>
  </si>
  <si>
    <t>43.18</t>
  </si>
  <si>
    <t>68.43</t>
  </si>
  <si>
    <t>42.64</t>
  </si>
  <si>
    <t>30.38</t>
  </si>
  <si>
    <t>Net Income, 5 Yr. CAGR %</t>
  </si>
  <si>
    <t>23.06</t>
  </si>
  <si>
    <t>113.83</t>
  </si>
  <si>
    <t>48.65</t>
  </si>
  <si>
    <t>Normalized Net Income, 5 Yr. CAGR %</t>
  </si>
  <si>
    <t>41.45</t>
  </si>
  <si>
    <t>40.5</t>
  </si>
  <si>
    <t>21.31</t>
  </si>
  <si>
    <t>22.14</t>
  </si>
  <si>
    <t>22.04</t>
  </si>
  <si>
    <t>59.74</t>
  </si>
  <si>
    <t>50.47</t>
  </si>
  <si>
    <t>32.95</t>
  </si>
  <si>
    <t>Diluted EPS Before Extra, 5 Yr. CAGR %</t>
  </si>
  <si>
    <t>-9.38</t>
  </si>
  <si>
    <t>103.62</t>
  </si>
  <si>
    <t>36.97</t>
  </si>
  <si>
    <t>24.88</t>
  </si>
  <si>
    <t>40.28</t>
  </si>
  <si>
    <t>64.22</t>
  </si>
  <si>
    <t>39.87</t>
  </si>
  <si>
    <t>28.88</t>
  </si>
  <si>
    <t>Accounts Receivable, 5 Yr. CAGR %</t>
  </si>
  <si>
    <t>32.42</t>
  </si>
  <si>
    <t>29.87</t>
  </si>
  <si>
    <t>25.63</t>
  </si>
  <si>
    <t>25.32</t>
  </si>
  <si>
    <t>17.28</t>
  </si>
  <si>
    <t>24.53</t>
  </si>
  <si>
    <t>4.24</t>
  </si>
  <si>
    <t>Inventory, 5 Yr. CAGR %</t>
  </si>
  <si>
    <t>25.47</t>
  </si>
  <si>
    <t>18.57</t>
  </si>
  <si>
    <t>17.87</t>
  </si>
  <si>
    <t>9.94</t>
  </si>
  <si>
    <t>21.44</t>
  </si>
  <si>
    <t>24.13</t>
  </si>
  <si>
    <t>20.47</t>
  </si>
  <si>
    <t>Net Property, Plant and Equip., 5 Yr. CAGR %</t>
  </si>
  <si>
    <t>52.73</t>
  </si>
  <si>
    <t>56.24</t>
  </si>
  <si>
    <t>31.34</t>
  </si>
  <si>
    <t>36.81</t>
  </si>
  <si>
    <t>48.57</t>
  </si>
  <si>
    <t>Total Assets, 5 Yr. CAGR %</t>
  </si>
  <si>
    <t>21.26</t>
  </si>
  <si>
    <t>23.18</t>
  </si>
  <si>
    <t>11.6</t>
  </si>
  <si>
    <t>20.88</t>
  </si>
  <si>
    <t>Tangible Book Value, 5 Yr. CAGR %</t>
  </si>
  <si>
    <t>-7.62</t>
  </si>
  <si>
    <t>-40.35</t>
  </si>
  <si>
    <t>51.94</t>
  </si>
  <si>
    <t>7.19</t>
  </si>
  <si>
    <t>34.45</t>
  </si>
  <si>
    <t>65.39</t>
  </si>
  <si>
    <t>163.02</t>
  </si>
  <si>
    <t>Common Equity, 5 Yr. CAGR %</t>
  </si>
  <si>
    <t>26.83</t>
  </si>
  <si>
    <t>17.7</t>
  </si>
  <si>
    <t>27.23</t>
  </si>
  <si>
    <t>29.33</t>
  </si>
  <si>
    <t>Cash From Operations, 5 Yr. CAGR %</t>
  </si>
  <si>
    <t>81.57</t>
  </si>
  <si>
    <t>29.96</t>
  </si>
  <si>
    <t>37.7</t>
  </si>
  <si>
    <t>17.08</t>
  </si>
  <si>
    <t>36.48</t>
  </si>
  <si>
    <t>16.65</t>
  </si>
  <si>
    <t>30.13</t>
  </si>
  <si>
    <t>Capital Expenditures, 5 Yr. CAGR %</t>
  </si>
  <si>
    <t>44.71</t>
  </si>
  <si>
    <t>19.28</t>
  </si>
  <si>
    <t>21.45</t>
  </si>
  <si>
    <t>-4.68</t>
  </si>
  <si>
    <t>22.08</t>
  </si>
  <si>
    <t>38.52</t>
  </si>
  <si>
    <t>Levered Free Cash Flow, 5 Yr. CAGR %</t>
  </si>
  <si>
    <t>18.95</t>
  </si>
  <si>
    <t>-21.54</t>
  </si>
  <si>
    <t>49.47</t>
  </si>
  <si>
    <t>19.22</t>
  </si>
  <si>
    <t>37.85</t>
  </si>
  <si>
    <t>24.95</t>
  </si>
  <si>
    <t>Unlevered Free Cash Flow, 5 Yr. CAGR %</t>
  </si>
  <si>
    <t>54.82</t>
  </si>
  <si>
    <t>57.99</t>
  </si>
  <si>
    <t>62.78</t>
  </si>
  <si>
    <t>-6.46</t>
  </si>
  <si>
    <t>25.13</t>
  </si>
  <si>
    <t>16.04</t>
  </si>
  <si>
    <t>2020</t>
  </si>
  <si>
    <t>2021</t>
  </si>
  <si>
    <t>2022</t>
  </si>
  <si>
    <t>2023</t>
  </si>
  <si>
    <t>2024</t>
  </si>
  <si>
    <t>2025</t>
  </si>
  <si>
    <t>2026</t>
  </si>
  <si>
    <t>2027</t>
  </si>
  <si>
    <t>Capitalization
                                    1</t>
  </si>
  <si>
    <t>359.6</t>
  </si>
  <si>
    <t>1,801</t>
  </si>
  <si>
    <t>2,909</t>
  </si>
  <si>
    <t>2,231</t>
  </si>
  <si>
    <t>2,883</t>
  </si>
  <si>
    <t>4,766</t>
  </si>
  <si>
    <t>-</t>
  </si>
  <si>
    <t>Change</t>
  </si>
  <si>
    <t>400.67%</t>
  </si>
  <si>
    <t>61.55%</t>
  </si>
  <si>
    <t>-23.31%</t>
  </si>
  <si>
    <t>29.24%</t>
  </si>
  <si>
    <t>65.31%</t>
  </si>
  <si>
    <t>Enterprise Value (EV)
                                    1</t>
  </si>
  <si>
    <t>1,837</t>
  </si>
  <si>
    <t>2,888</t>
  </si>
  <si>
    <t>2,213</t>
  </si>
  <si>
    <t>2,807</t>
  </si>
  <si>
    <t>4,629</t>
  </si>
  <si>
    <t>4,593</t>
  </si>
  <si>
    <t>4,556</t>
  </si>
  <si>
    <t>410.85%</t>
  </si>
  <si>
    <t>57.2%</t>
  </si>
  <si>
    <t>-23.39%</t>
  </si>
  <si>
    <t>26.88%</t>
  </si>
  <si>
    <t>64.91%</t>
  </si>
  <si>
    <t>-0.78%</t>
  </si>
  <si>
    <t>-0.82%</t>
  </si>
  <si>
    <t>P/E ratio</t>
  </si>
  <si>
    <t>7.62x</t>
  </si>
  <si>
    <t>30.9x</t>
  </si>
  <si>
    <t>15.5x</t>
  </si>
  <si>
    <t>13.3x</t>
  </si>
  <si>
    <t>19.8x</t>
  </si>
  <si>
    <t>28.3x</t>
  </si>
  <si>
    <t>23.6x</t>
  </si>
  <si>
    <t>19.9x</t>
  </si>
  <si>
    <t>PBR</t>
  </si>
  <si>
    <t>1.12x</t>
  </si>
  <si>
    <t>4.61x</t>
  </si>
  <si>
    <t>4.85x</t>
  </si>
  <si>
    <t>2.88x</t>
  </si>
  <si>
    <t>3.06x</t>
  </si>
  <si>
    <t>4.39x</t>
  </si>
  <si>
    <t>3.79x</t>
  </si>
  <si>
    <t>3.19x</t>
  </si>
  <si>
    <t>PEG</t>
  </si>
  <si>
    <t>1.4x</t>
  </si>
  <si>
    <t>0x</t>
  </si>
  <si>
    <t>-1.2x</t>
  </si>
  <si>
    <t>-1.4x</t>
  </si>
  <si>
    <t>1.9x</t>
  </si>
  <si>
    <t>1.2x</t>
  </si>
  <si>
    <t>1.1x</t>
  </si>
  <si>
    <t>Capitalization / Revenue</t>
  </si>
  <si>
    <t>0.43x</t>
  </si>
  <si>
    <t>2.02x</t>
  </si>
  <si>
    <t>1.95x</t>
  </si>
  <si>
    <t>1.35x</t>
  </si>
  <si>
    <t>1.73x</t>
  </si>
  <si>
    <t>2.51x</t>
  </si>
  <si>
    <t>2.2x</t>
  </si>
  <si>
    <t>1.94x</t>
  </si>
  <si>
    <t>EV / Revenue</t>
  </si>
  <si>
    <t>2.06x</t>
  </si>
  <si>
    <t>1.33x</t>
  </si>
  <si>
    <t>1.68x</t>
  </si>
  <si>
    <t>2.44x</t>
  </si>
  <si>
    <t>2.12x</t>
  </si>
  <si>
    <t>1.86x</t>
  </si>
  <si>
    <t>EV / EBITDA</t>
  </si>
  <si>
    <t>3.76x</t>
  </si>
  <si>
    <t>16.6x</t>
  </si>
  <si>
    <t>10.1x</t>
  </si>
  <si>
    <t>8.27x</t>
  </si>
  <si>
    <t>11.3x</t>
  </si>
  <si>
    <t>15.6x</t>
  </si>
  <si>
    <t>13x</t>
  </si>
  <si>
    <t>10.8x</t>
  </si>
  <si>
    <t>EV / EBIT</t>
  </si>
  <si>
    <t>4.88x</t>
  </si>
  <si>
    <t>21.3x</t>
  </si>
  <si>
    <t>11.2x</t>
  </si>
  <si>
    <t>9.55x</t>
  </si>
  <si>
    <t>14.2x</t>
  </si>
  <si>
    <t>20.1x</t>
  </si>
  <si>
    <t>13.8x</t>
  </si>
  <si>
    <t>EV / FCF</t>
  </si>
  <si>
    <t>-30.3x</t>
  </si>
  <si>
    <t>14.4x</t>
  </si>
  <si>
    <t>102x</t>
  </si>
  <si>
    <t>-62.1x</t>
  </si>
  <si>
    <t>23.9x</t>
  </si>
  <si>
    <t>37.1x</t>
  </si>
  <si>
    <t>29.6x</t>
  </si>
  <si>
    <t>19x</t>
  </si>
  <si>
    <t>FCF Yield</t>
  </si>
  <si>
    <t>-3.3%</t>
  </si>
  <si>
    <t>6.94%</t>
  </si>
  <si>
    <t>0.98%</t>
  </si>
  <si>
    <t>-1.61%</t>
  </si>
  <si>
    <t>4.18%</t>
  </si>
  <si>
    <t>2.7%</t>
  </si>
  <si>
    <t>3.38%</t>
  </si>
  <si>
    <t>5.27%</t>
  </si>
  <si>
    <t>Dividend per Share
                                    2</t>
  </si>
  <si>
    <t>Rate of return</t>
  </si>
  <si>
    <t>EPS
                                    2</t>
  </si>
  <si>
    <t>5.511</t>
  </si>
  <si>
    <t>6.625</t>
  </si>
  <si>
    <t>7.835</t>
  </si>
  <si>
    <t>Distribution rate</t>
  </si>
  <si>
    <t>Net sales
                                    1</t>
  </si>
  <si>
    <t>845.6</t>
  </si>
  <si>
    <t>893.5</t>
  </si>
  <si>
    <t>1,488</t>
  </si>
  <si>
    <t>1,658</t>
  </si>
  <si>
    <t>1,667</t>
  </si>
  <si>
    <t>1,898</t>
  </si>
  <si>
    <t>2,170</t>
  </si>
  <si>
    <t>2,456</t>
  </si>
  <si>
    <t>EBITDA
                                    1</t>
  </si>
  <si>
    <t>95.64</t>
  </si>
  <si>
    <t>110.8</t>
  </si>
  <si>
    <t>285.7</t>
  </si>
  <si>
    <t>267.7</t>
  </si>
  <si>
    <t>247.8</t>
  </si>
  <si>
    <t>296.4</t>
  </si>
  <si>
    <t>354.5</t>
  </si>
  <si>
    <t>420.7</t>
  </si>
  <si>
    <t>EBIT
                                    1</t>
  </si>
  <si>
    <t>73.67</t>
  </si>
  <si>
    <t>86.33</t>
  </si>
  <si>
    <t>258.3</t>
  </si>
  <si>
    <t>231.8</t>
  </si>
  <si>
    <t>198.2</t>
  </si>
  <si>
    <t>230</t>
  </si>
  <si>
    <t>275.9</t>
  </si>
  <si>
    <t>330</t>
  </si>
  <si>
    <t>Net income
                                    1</t>
  </si>
  <si>
    <t>47.95</t>
  </si>
  <si>
    <t>59.39</t>
  </si>
  <si>
    <t>192.4</t>
  </si>
  <si>
    <t>170.6</t>
  </si>
  <si>
    <t>147</t>
  </si>
  <si>
    <t>170.1</t>
  </si>
  <si>
    <t>205</t>
  </si>
  <si>
    <t>243.7</t>
  </si>
  <si>
    <t>Net Debt
                                    1</t>
  </si>
  <si>
    <t>36.63</t>
  </si>
  <si>
    <t>-20.67</t>
  </si>
  <si>
    <t>-18.19</t>
  </si>
  <si>
    <t>-75.85</t>
  </si>
  <si>
    <t>-136.8</t>
  </si>
  <si>
    <t>-172.9</t>
  </si>
  <si>
    <t>-210.4</t>
  </si>
  <si>
    <t>Reference price
                                    2</t>
  </si>
  <si>
    <t>12.50</t>
  </si>
  <si>
    <t>62.08</t>
  </si>
  <si>
    <t>98.04</t>
  </si>
  <si>
    <t>74.82</t>
  </si>
  <si>
    <t>95.15</t>
  </si>
  <si>
    <t>156.14</t>
  </si>
  <si>
    <t>Nbr of stocks (in thousands)</t>
  </si>
  <si>
    <t>28,772</t>
  </si>
  <si>
    <t>29,005</t>
  </si>
  <si>
    <t>29,670</t>
  </si>
  <si>
    <t>29,815</t>
  </si>
  <si>
    <t>30,301</t>
  </si>
  <si>
    <t>30,525</t>
  </si>
  <si>
    <t>Announcement Date</t>
  </si>
  <si>
    <t>5/20/20</t>
  </si>
  <si>
    <t>5/12/21</t>
  </si>
  <si>
    <t>5/10/22</t>
  </si>
  <si>
    <t>5/17/23</t>
  </si>
  <si>
    <t>5/14/24</t>
  </si>
  <si>
    <t>address1</t>
  </si>
  <si>
    <t>15345 Barranca Parkway</t>
  </si>
  <si>
    <t>city</t>
  </si>
  <si>
    <t>Irvine</t>
  </si>
  <si>
    <t>state</t>
  </si>
  <si>
    <t>CA</t>
  </si>
  <si>
    <t>zip</t>
  </si>
  <si>
    <t>92618</t>
  </si>
  <si>
    <t>country</t>
  </si>
  <si>
    <t>phone</t>
  </si>
  <si>
    <t>949 453 4400</t>
  </si>
  <si>
    <t>website</t>
  </si>
  <si>
    <t>https://www.bootbarn.com</t>
  </si>
  <si>
    <t>industry</t>
  </si>
  <si>
    <t>Apparel Retail</t>
  </si>
  <si>
    <t>industryKey</t>
  </si>
  <si>
    <t>apparel-retail</t>
  </si>
  <si>
    <t>industryDisp</t>
  </si>
  <si>
    <t>sector</t>
  </si>
  <si>
    <t>Consumer Cyclical</t>
  </si>
  <si>
    <t>sectorKey</t>
  </si>
  <si>
    <t>consumer-cyclical</t>
  </si>
  <si>
    <t>sectorDisp</t>
  </si>
  <si>
    <t>longBusinessSummary</t>
  </si>
  <si>
    <t>Boot Barn Holdings, Inc. operates specialty retail stores in the United States and internationally. The company's specialty retail stores offer western and work-related footwear, apparel, and accessories for men, women, and kids. It offers boots, shirts, jackets, hats, belts and belt buckles, handbags, western-style jewelry, rugged footwear, outerwear, overalls, denim, safety-toe boots, and flame-resistant and high-visibility clothing, as well as gifts and home merchandise under the Shyanne, Cody James, Moonshine Spirit, Idyllwind, Hawx, Cody James Work, Cleo + Wolf, Brothers &amp; Sons, Rank 45, Blue Ranchwear, and Cody James Black 1978 brands. The company also sells its products through websites, including bootbarn.com, sheplers.com, countryoutfitter.com, and idyllwind.com, as well as third-party marketplaces. The company was formerly known as WW Top Investment Corporation and changed its name to Boot Barn Holdings, Inc. in June 2014. Boot Barn Holdings, Inc. was founded in 1978 and is based in Irvine, California.</t>
  </si>
  <si>
    <t>fullTimeEmployees</t>
  </si>
  <si>
    <t>companyOfficers</t>
  </si>
  <si>
    <t>[{'maxAge': 1, 'name': 'Mr. Peter M. Starrett', 'age': 76, 'title': 'Executive Chairman', 'yearBorn': 1948, 'fiscalYear': 2024, 'totalPay': 175000, 'exercisedValue': 0, 'unexercisedValue': 0}, {'maxAge': 1, 'name': 'Mr. John  Hazen', 'age': 48, 'title': 'Interim CEO &amp; Chief Digital Officer', 'yearBorn': 1976, 'fiscalYear': 2024, 'totalPay': 868412, 'exercisedValue': 1625940, 'unexercisedValue': 0}, {'maxAge': 1, 'name': 'Mr. James M. Watkins', 'age': 50, 'title': 'CFO &amp; Secretary', 'yearBorn': 1974, 'fiscalYear': 2024, 'totalPay': 842014, 'exercisedValue': 710009, 'unexercisedValue': 0}, {'maxAge': 1, 'name': 'Ms. Laurie  Grijalva', 'age': 66, 'title': 'Chief Merchandising Officer', 'yearBorn': 1958, 'fiscalYear': 2024, 'totalPay': 803336, 'exercisedValue': 2709452, 'unexercisedValue': 2168871}, {'maxAge': 1, 'name': 'Mr. Michael A. Love', 'age': 63, 'title': 'Chief Retail Officer', 'yearBorn': 1961, 'fiscalYear': 2024, 'totalPay': 749154, 'exercisedValue': 674396, 'unexercisedValue': 878620}, {'maxAge': 1, 'name': 'Mark  Dedovesh', 'title': 'Senior VP of  Investor Relations &amp; Finance',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</si>
  <si>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</si>
  <si>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</si>
  <si>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</si>
  <si>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</si>
  <si>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</si>
  <si>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</si>
  <si>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</si>
  <si>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</si>
  <si>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</si>
  <si>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</si>
  <si>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</si>
  <si>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</si>
  <si>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</si>
  <si>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</si>
  <si>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</si>
  <si>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</si>
  <si>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</si>
  <si>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</si>
  <si>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</si>
  <si>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</si>
  <si>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</si>
  <si>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</si>
  <si>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</si>
  <si>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</si>
  <si>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</si>
  <si>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</si>
  <si>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</si>
  <si>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</si>
  <si>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</si>
  <si>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</si>
  <si>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</si>
  <si>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</si>
  <si>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</si>
  <si>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</si>
  <si>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</si>
  <si>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</si>
  <si>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</si>
  <si>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</si>
  <si>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</si>
  <si>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</si>
  <si>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</si>
  <si>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</si>
  <si>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</si>
  <si>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</si>
  <si>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</si>
  <si>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</si>
  <si>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</si>
  <si>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</si>
  <si>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</si>
  <si>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</si>
  <si>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</si>
  <si>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</si>
  <si>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</si>
  <si>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</si>
  <si>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</si>
  <si>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</si>
  <si>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</si>
  <si>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</si>
  <si>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</si>
  <si>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</si>
  <si>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</si>
  <si>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</si>
  <si>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</si>
  <si>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</si>
  <si>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</si>
  <si>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</si>
  <si>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</si>
  <si>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</si>
  <si>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</si>
  <si>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</si>
  <si>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</si>
  <si>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Boot Barn Holdings, Inc.</t>
  </si>
  <si>
    <t>longName</t>
  </si>
  <si>
    <t>firstTradeDateEpochUtc</t>
  </si>
  <si>
    <t>timeZoneFullName</t>
  </si>
  <si>
    <t>America/New_York</t>
  </si>
  <si>
    <t>timeZoneShortName</t>
  </si>
  <si>
    <t>EST</t>
  </si>
  <si>
    <t>uuid</t>
  </si>
  <si>
    <t>df9a77cd-c2fe-3997-a274-b189cf7bac7c</t>
  </si>
  <si>
    <t>messageBoardId</t>
  </si>
  <si>
    <t>finmb_266797777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</si>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</sst>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otbar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161.39</v>
      </c>
      <c r="C4" s="2"/>
      <c r="D4" s="2"/>
      <c r="E4" s="2"/>
      <c r="F4" s="2"/>
      <c r="G4" s="2"/>
      <c r="H4" s="2"/>
      <c r="I4" s="2"/>
      <c r="J4" s="2"/>
      <c r="K4" s="2"/>
      <c r="L4" s="2"/>
      <c r="M4" s="2"/>
      <c r="N4" s="2"/>
      <c r="O4" s="2"/>
      <c r="P4" s="2"/>
      <c r="Q4" s="2"/>
      <c r="R4" s="2"/>
      <c r="S4" s="2"/>
      <c r="T4" s="2"/>
      <c r="U4" s="2"/>
      <c r="V4" s="2"/>
      <c r="W4" s="2"/>
      <c r="X4" s="2"/>
      <c r="Y4" s="2"/>
      <c r="Z4" s="2"/>
    </row>
    <row r="5">
      <c r="A5" s="1" t="s">
        <v>7</v>
      </c>
      <c r="B5" s="1">
        <v>16.56197792049015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4.766220288E9</v>
      </c>
      <c r="C8" s="2"/>
      <c r="D8" s="2"/>
      <c r="E8" s="2"/>
      <c r="F8" s="2"/>
      <c r="G8" s="2"/>
      <c r="H8" s="2"/>
      <c r="I8" s="2"/>
      <c r="J8" s="2"/>
      <c r="K8" s="2"/>
      <c r="L8" s="2"/>
      <c r="M8" s="2"/>
      <c r="N8" s="2"/>
      <c r="O8" s="2"/>
      <c r="P8" s="2"/>
      <c r="Q8" s="2"/>
      <c r="R8" s="2"/>
      <c r="S8" s="2"/>
      <c r="T8" s="2"/>
      <c r="U8" s="2"/>
      <c r="V8" s="2"/>
      <c r="W8" s="2"/>
      <c r="X8" s="2"/>
      <c r="Y8" s="2"/>
      <c r="Z8" s="2"/>
    </row>
    <row r="9">
      <c r="A9" s="1" t="s">
        <v>13</v>
      </c>
      <c r="B9" s="1">
        <v>33.305</v>
      </c>
      <c r="C9" s="2"/>
      <c r="D9" s="2"/>
      <c r="E9" s="2"/>
      <c r="F9" s="2"/>
      <c r="G9" s="2"/>
      <c r="H9" s="2"/>
      <c r="I9" s="2"/>
      <c r="J9" s="2"/>
      <c r="K9" s="2"/>
      <c r="L9" s="2"/>
      <c r="M9" s="2"/>
      <c r="N9" s="2"/>
      <c r="O9" s="2"/>
      <c r="P9" s="2"/>
      <c r="Q9" s="2"/>
      <c r="R9" s="2"/>
      <c r="S9" s="2"/>
      <c r="T9" s="2"/>
      <c r="U9" s="2"/>
      <c r="V9" s="2"/>
      <c r="W9" s="2"/>
      <c r="X9" s="2"/>
      <c r="Y9" s="2"/>
      <c r="Z9" s="2"/>
    </row>
    <row r="10">
      <c r="A10" s="1" t="s">
        <v>14</v>
      </c>
      <c r="B10" s="1">
        <v>23.46717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13.0</v>
      </c>
      <c r="C2" s="1">
        <v>9.0</v>
      </c>
      <c r="D2" s="1">
        <v>14.0</v>
      </c>
      <c r="E2" s="1">
        <v>28.0</v>
      </c>
      <c r="F2" s="1">
        <v>39.0</v>
      </c>
      <c r="G2" s="1">
        <v>47.0</v>
      </c>
      <c r="H2" s="1">
        <v>59.0</v>
      </c>
      <c r="I2" s="1">
        <v>192.0</v>
      </c>
      <c r="J2" s="1">
        <v>171.0</v>
      </c>
      <c r="K2" s="1">
        <v>147.0</v>
      </c>
      <c r="L2" s="2"/>
      <c r="M2" s="2"/>
      <c r="N2" s="2"/>
      <c r="O2" s="2"/>
      <c r="P2" s="2"/>
      <c r="Q2" s="2"/>
      <c r="R2" s="2"/>
      <c r="S2" s="2"/>
      <c r="T2" s="2"/>
      <c r="U2" s="2"/>
      <c r="V2" s="2"/>
      <c r="W2" s="2"/>
      <c r="X2" s="2"/>
      <c r="Y2" s="2"/>
      <c r="Z2" s="2"/>
    </row>
    <row r="3">
      <c r="A3" s="1" t="s">
        <v>19</v>
      </c>
      <c r="B3" s="1">
        <v>6.0</v>
      </c>
      <c r="C3" s="1">
        <v>11.0</v>
      </c>
      <c r="D3" s="1">
        <v>14.0</v>
      </c>
      <c r="E3" s="1">
        <v>16.0</v>
      </c>
      <c r="F3" s="1">
        <v>18.0</v>
      </c>
      <c r="G3" s="1">
        <v>52.0</v>
      </c>
      <c r="H3" s="1">
        <v>58.0</v>
      </c>
      <c r="I3" s="1">
        <v>27.0</v>
      </c>
      <c r="J3" s="1">
        <v>35.0</v>
      </c>
      <c r="K3" s="1">
        <v>49.0</v>
      </c>
      <c r="L3" s="2"/>
      <c r="M3" s="2"/>
      <c r="N3" s="2"/>
      <c r="O3" s="2"/>
      <c r="P3" s="2"/>
      <c r="Q3" s="2"/>
      <c r="R3" s="2"/>
      <c r="S3" s="2"/>
      <c r="T3" s="2"/>
      <c r="U3" s="2"/>
      <c r="V3" s="2"/>
      <c r="W3" s="2"/>
      <c r="X3" s="2"/>
      <c r="Y3" s="2"/>
      <c r="Z3" s="2"/>
    </row>
    <row r="4">
      <c r="A4" s="1" t="s">
        <v>20</v>
      </c>
      <c r="B4" s="1">
        <v>2.0</v>
      </c>
      <c r="C4" s="1">
        <v>2.0</v>
      </c>
      <c r="D4" s="1">
        <v>2.0</v>
      </c>
      <c r="E4" s="1">
        <v>1.0</v>
      </c>
      <c r="F4" s="1">
        <v>61.0</v>
      </c>
      <c r="G4" s="1">
        <v>17.0</v>
      </c>
      <c r="H4" s="1">
        <v>8.0</v>
      </c>
      <c r="I4" s="1">
        <v>7.0</v>
      </c>
      <c r="J4" s="1">
        <v>6.0</v>
      </c>
      <c r="K4" s="1">
        <v>5.0</v>
      </c>
      <c r="L4" s="2"/>
      <c r="M4" s="2"/>
      <c r="N4" s="2"/>
      <c r="O4" s="2"/>
      <c r="P4" s="2"/>
      <c r="Q4" s="2"/>
      <c r="R4" s="2"/>
      <c r="S4" s="2"/>
      <c r="T4" s="2"/>
      <c r="U4" s="2"/>
      <c r="V4" s="2"/>
      <c r="W4" s="2"/>
      <c r="X4" s="2"/>
      <c r="Y4" s="2"/>
      <c r="Z4" s="2"/>
    </row>
    <row r="5">
      <c r="A5" s="1" t="s">
        <v>21</v>
      </c>
      <c r="B5" s="1">
        <v>9.0</v>
      </c>
      <c r="C5" s="1">
        <v>13.0</v>
      </c>
      <c r="D5" s="1">
        <v>16.0</v>
      </c>
      <c r="E5" s="1">
        <v>17.0</v>
      </c>
      <c r="F5" s="1">
        <v>18.0</v>
      </c>
      <c r="G5" s="1">
        <v>52.0</v>
      </c>
      <c r="H5" s="1">
        <v>58.0</v>
      </c>
      <c r="I5" s="1">
        <v>27.0</v>
      </c>
      <c r="J5" s="1">
        <v>35.0</v>
      </c>
      <c r="K5" s="1">
        <v>49.0</v>
      </c>
      <c r="L5" s="2"/>
      <c r="M5" s="2"/>
      <c r="N5" s="2"/>
      <c r="O5" s="2"/>
      <c r="P5" s="2"/>
      <c r="Q5" s="2"/>
      <c r="R5" s="2"/>
      <c r="S5" s="2"/>
      <c r="T5" s="2"/>
      <c r="U5" s="2"/>
      <c r="V5" s="2"/>
      <c r="W5" s="2"/>
      <c r="X5" s="2"/>
      <c r="Y5" s="2"/>
      <c r="Z5" s="2"/>
    </row>
    <row r="6">
      <c r="A6" s="1" t="s">
        <v>22</v>
      </c>
      <c r="B6" s="1">
        <v>3.0</v>
      </c>
      <c r="C6" s="1">
        <v>2.0</v>
      </c>
      <c r="D6" s="1">
        <v>1.0</v>
      </c>
      <c r="E6" s="1">
        <v>1.0</v>
      </c>
      <c r="F6" s="1">
        <v>1.0</v>
      </c>
      <c r="G6" s="1">
        <v>94.0</v>
      </c>
      <c r="H6" s="1">
        <v>88.0</v>
      </c>
      <c r="I6" s="1">
        <v>1.0</v>
      </c>
      <c r="J6" s="1">
        <v>13.0</v>
      </c>
      <c r="K6" s="1">
        <v>10.0</v>
      </c>
      <c r="L6" s="2"/>
      <c r="M6" s="2"/>
      <c r="N6" s="2"/>
      <c r="O6" s="2"/>
      <c r="P6" s="2"/>
      <c r="Q6" s="2"/>
      <c r="R6" s="2"/>
      <c r="S6" s="2"/>
      <c r="T6" s="2"/>
      <c r="U6" s="2"/>
      <c r="V6" s="2"/>
      <c r="W6" s="2"/>
      <c r="X6" s="2"/>
      <c r="Y6" s="2"/>
      <c r="Z6" s="2"/>
    </row>
    <row r="7">
      <c r="A7" s="1" t="s">
        <v>23</v>
      </c>
      <c r="B7" s="1">
        <v>13.0</v>
      </c>
      <c r="C7" s="1">
        <v>46.0</v>
      </c>
      <c r="D7" s="1">
        <v>36.0</v>
      </c>
      <c r="E7" s="1">
        <v>25.0</v>
      </c>
      <c r="F7" s="1">
        <v>2.0</v>
      </c>
      <c r="G7" s="1">
        <v>41.0</v>
      </c>
      <c r="H7" s="1">
        <v>8.0</v>
      </c>
      <c r="I7" s="1">
        <v>17.0</v>
      </c>
      <c r="J7" s="1">
        <v>33.0</v>
      </c>
      <c r="K7" s="1">
        <v>66.0</v>
      </c>
      <c r="L7" s="2"/>
      <c r="M7" s="2"/>
      <c r="N7" s="2"/>
      <c r="O7" s="2"/>
      <c r="P7" s="2"/>
      <c r="Q7" s="2"/>
      <c r="R7" s="2"/>
      <c r="S7" s="2"/>
      <c r="T7" s="2"/>
      <c r="U7" s="2"/>
      <c r="V7" s="2"/>
      <c r="W7" s="2"/>
      <c r="X7" s="2"/>
      <c r="Y7" s="2"/>
      <c r="Z7" s="2"/>
    </row>
    <row r="8">
      <c r="A8" s="1" t="s">
        <v>24</v>
      </c>
      <c r="B8" s="1">
        <v>0.0</v>
      </c>
      <c r="C8" s="1">
        <v>0.0</v>
      </c>
      <c r="D8" s="1">
        <v>1.0</v>
      </c>
      <c r="E8" s="1">
        <v>8.0</v>
      </c>
      <c r="F8" s="1">
        <v>76.0</v>
      </c>
      <c r="G8" s="1">
        <v>0.0</v>
      </c>
      <c r="H8" s="1">
        <v>67.0</v>
      </c>
      <c r="I8" s="1">
        <v>-25.0</v>
      </c>
      <c r="J8" s="1">
        <v>0.0</v>
      </c>
      <c r="K8" s="1">
        <v>2.0</v>
      </c>
      <c r="L8" s="2"/>
      <c r="M8" s="2"/>
      <c r="N8" s="2"/>
      <c r="O8" s="2"/>
      <c r="P8" s="2"/>
      <c r="Q8" s="2"/>
      <c r="R8" s="2"/>
      <c r="S8" s="2"/>
      <c r="T8" s="2"/>
      <c r="U8" s="2"/>
      <c r="V8" s="2"/>
      <c r="W8" s="2"/>
      <c r="X8" s="2"/>
      <c r="Y8" s="2"/>
      <c r="Z8" s="2"/>
    </row>
    <row r="9">
      <c r="A9" s="1" t="s">
        <v>25</v>
      </c>
      <c r="B9" s="1">
        <v>2.0</v>
      </c>
      <c r="C9" s="1">
        <v>2.0</v>
      </c>
      <c r="D9" s="1">
        <v>3.0</v>
      </c>
      <c r="E9" s="1">
        <v>2.0</v>
      </c>
      <c r="F9" s="1">
        <v>2.0</v>
      </c>
      <c r="G9" s="1">
        <v>4.0</v>
      </c>
      <c r="H9" s="1">
        <v>7.0</v>
      </c>
      <c r="I9" s="1">
        <v>9.0</v>
      </c>
      <c r="J9" s="1">
        <v>9.0</v>
      </c>
      <c r="K9" s="1">
        <v>12.0</v>
      </c>
      <c r="L9" s="2"/>
      <c r="M9" s="2"/>
      <c r="N9" s="2"/>
      <c r="O9" s="2"/>
      <c r="P9" s="2"/>
      <c r="Q9" s="2"/>
      <c r="R9" s="2"/>
      <c r="S9" s="2"/>
      <c r="T9" s="2"/>
      <c r="U9" s="2"/>
      <c r="V9" s="2"/>
      <c r="W9" s="2"/>
      <c r="X9" s="2"/>
      <c r="Y9" s="2"/>
      <c r="Z9" s="2"/>
    </row>
    <row r="10">
      <c r="A10" s="1" t="s">
        <v>26</v>
      </c>
      <c r="B10" s="1">
        <v>-68.0</v>
      </c>
      <c r="C10" s="1">
        <v>-3.0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48.0</v>
      </c>
      <c r="D11" s="1">
        <v>6.0</v>
      </c>
      <c r="E11" s="1">
        <v>4.0</v>
      </c>
      <c r="F11" s="1">
        <v>4.0</v>
      </c>
      <c r="G11" s="1">
        <v>2.0</v>
      </c>
      <c r="H11" s="1">
        <v>2.0</v>
      </c>
      <c r="I11" s="1">
        <v>44.0</v>
      </c>
      <c r="J11" s="1">
        <v>54.0</v>
      </c>
      <c r="K11" s="1">
        <v>63.0</v>
      </c>
      <c r="L11" s="2"/>
      <c r="M11" s="2"/>
      <c r="N11" s="2"/>
      <c r="O11" s="2"/>
      <c r="P11" s="2"/>
      <c r="Q11" s="2"/>
      <c r="R11" s="2"/>
      <c r="S11" s="2"/>
      <c r="T11" s="2"/>
      <c r="U11" s="2"/>
      <c r="V11" s="2"/>
      <c r="W11" s="2"/>
      <c r="X11" s="2"/>
      <c r="Y11" s="2"/>
      <c r="Z11" s="2"/>
    </row>
    <row r="12">
      <c r="A12" s="1" t="s">
        <v>28</v>
      </c>
      <c r="B12" s="1">
        <v>-1.0</v>
      </c>
      <c r="C12" s="1">
        <v>1.0</v>
      </c>
      <c r="D12" s="1">
        <v>-22.0</v>
      </c>
      <c r="E12" s="1">
        <v>-3.0</v>
      </c>
      <c r="F12" s="1">
        <v>-3.0</v>
      </c>
      <c r="G12" s="1">
        <v>5.0</v>
      </c>
      <c r="H12" s="1">
        <v>8.0</v>
      </c>
      <c r="I12" s="1">
        <v>5.0</v>
      </c>
      <c r="J12" s="1">
        <v>-2.0</v>
      </c>
      <c r="K12" s="1">
        <v>3.0</v>
      </c>
      <c r="L12" s="2"/>
      <c r="M12" s="2"/>
      <c r="N12" s="2"/>
      <c r="O12" s="2"/>
      <c r="P12" s="2"/>
      <c r="Q12" s="2"/>
      <c r="R12" s="2"/>
      <c r="S12" s="2"/>
      <c r="T12" s="2"/>
      <c r="U12" s="2"/>
      <c r="V12" s="2"/>
      <c r="W12" s="2"/>
      <c r="X12" s="2"/>
      <c r="Y12" s="2"/>
      <c r="Z12" s="2"/>
    </row>
    <row r="13">
      <c r="A13" s="1" t="s">
        <v>29</v>
      </c>
      <c r="B13" s="1">
        <v>-26.0</v>
      </c>
      <c r="C13" s="1">
        <v>-16.0</v>
      </c>
      <c r="D13" s="1">
        <v>-12.0</v>
      </c>
      <c r="E13" s="1">
        <v>-24.0</v>
      </c>
      <c r="F13" s="1">
        <v>-27.0</v>
      </c>
      <c r="G13" s="1">
        <v>-45.0</v>
      </c>
      <c r="H13" s="1">
        <v>12.0</v>
      </c>
      <c r="I13" s="1">
        <v>-199.0</v>
      </c>
      <c r="J13" s="1">
        <v>-115.0</v>
      </c>
      <c r="K13" s="1">
        <v>-9.0</v>
      </c>
      <c r="L13" s="2"/>
      <c r="M13" s="2"/>
      <c r="N13" s="2"/>
      <c r="O13" s="2"/>
      <c r="P13" s="2"/>
      <c r="Q13" s="2"/>
      <c r="R13" s="2"/>
      <c r="S13" s="2"/>
      <c r="T13" s="2"/>
      <c r="U13" s="2"/>
      <c r="V13" s="2"/>
      <c r="W13" s="2"/>
      <c r="X13" s="2"/>
      <c r="Y13" s="2"/>
      <c r="Z13" s="2"/>
    </row>
    <row r="14">
      <c r="A14" s="1" t="s">
        <v>30</v>
      </c>
      <c r="B14" s="1">
        <v>7.0</v>
      </c>
      <c r="C14" s="1">
        <v>6.0</v>
      </c>
      <c r="D14" s="1">
        <v>10.0</v>
      </c>
      <c r="E14" s="1">
        <v>13.0</v>
      </c>
      <c r="F14" s="1">
        <v>14.0</v>
      </c>
      <c r="G14" s="1">
        <v>-13.0</v>
      </c>
      <c r="H14" s="1">
        <v>12.0</v>
      </c>
      <c r="I14" s="1">
        <v>25.0</v>
      </c>
      <c r="J14" s="1">
        <v>-2.0</v>
      </c>
      <c r="K14" s="1">
        <v>42.0</v>
      </c>
      <c r="L14" s="2"/>
      <c r="M14" s="2"/>
      <c r="N14" s="2"/>
      <c r="O14" s="2"/>
      <c r="P14" s="2"/>
      <c r="Q14" s="2"/>
      <c r="R14" s="2"/>
      <c r="S14" s="2"/>
      <c r="T14" s="2"/>
      <c r="U14" s="2"/>
      <c r="V14" s="2"/>
      <c r="W14" s="2"/>
      <c r="X14" s="2"/>
      <c r="Y14" s="2"/>
      <c r="Z14" s="2"/>
    </row>
    <row r="15">
      <c r="A15" s="1" t="s">
        <v>31</v>
      </c>
      <c r="B15" s="1">
        <v>3.0</v>
      </c>
      <c r="C15" s="1">
        <v>14.0</v>
      </c>
      <c r="D15" s="1">
        <v>88.0</v>
      </c>
      <c r="E15" s="1">
        <v>1.0</v>
      </c>
      <c r="F15" s="1">
        <v>13.0</v>
      </c>
      <c r="G15" s="1">
        <v>-30.0</v>
      </c>
      <c r="H15" s="1">
        <v>-6.0</v>
      </c>
      <c r="I15" s="1">
        <v>-18.0</v>
      </c>
      <c r="J15" s="1">
        <v>-61.0</v>
      </c>
      <c r="K15" s="1">
        <v>-34.0</v>
      </c>
      <c r="L15" s="2"/>
      <c r="M15" s="2"/>
      <c r="N15" s="2"/>
      <c r="O15" s="2"/>
      <c r="P15" s="2"/>
      <c r="Q15" s="2"/>
      <c r="R15" s="2"/>
      <c r="S15" s="2"/>
      <c r="T15" s="2"/>
      <c r="U15" s="2"/>
      <c r="V15" s="2"/>
      <c r="W15" s="2"/>
      <c r="X15" s="2"/>
      <c r="Y15" s="2"/>
      <c r="Z15" s="2"/>
    </row>
    <row r="16">
      <c r="A16" s="1" t="s">
        <v>32</v>
      </c>
      <c r="B16" s="1">
        <v>11.0</v>
      </c>
      <c r="C16" s="1">
        <v>32.0</v>
      </c>
      <c r="D16" s="1">
        <v>41.0</v>
      </c>
      <c r="E16" s="1">
        <v>44.0</v>
      </c>
      <c r="F16" s="1">
        <v>63.0</v>
      </c>
      <c r="G16" s="1">
        <v>25.0</v>
      </c>
      <c r="H16" s="1">
        <v>156.0</v>
      </c>
      <c r="I16" s="1">
        <v>88.0</v>
      </c>
      <c r="J16" s="1">
        <v>88.0</v>
      </c>
      <c r="K16" s="1">
        <v>236.0</v>
      </c>
      <c r="L16" s="2"/>
      <c r="M16" s="2"/>
      <c r="N16" s="2"/>
      <c r="O16" s="2"/>
      <c r="P16" s="2"/>
      <c r="Q16" s="2"/>
      <c r="R16" s="2"/>
      <c r="S16" s="2"/>
      <c r="T16" s="2"/>
      <c r="U16" s="2"/>
      <c r="V16" s="2"/>
      <c r="W16" s="2"/>
      <c r="X16" s="2"/>
      <c r="Y16" s="2"/>
      <c r="Z16" s="2"/>
    </row>
    <row r="17">
      <c r="A17" s="1" t="s">
        <v>33</v>
      </c>
      <c r="B17" s="1">
        <v>-14.0</v>
      </c>
      <c r="C17" s="1">
        <v>-36.0</v>
      </c>
      <c r="D17" s="1">
        <v>-22.0</v>
      </c>
      <c r="E17" s="1">
        <v>-24.0</v>
      </c>
      <c r="F17" s="1">
        <v>-27.0</v>
      </c>
      <c r="G17" s="1">
        <v>-37.0</v>
      </c>
      <c r="H17" s="1">
        <v>-28.0</v>
      </c>
      <c r="I17" s="1">
        <v>-60.0</v>
      </c>
      <c r="J17" s="1">
        <v>-125.0</v>
      </c>
      <c r="K17" s="1">
        <v>-119.0</v>
      </c>
      <c r="L17" s="2"/>
      <c r="M17" s="2"/>
      <c r="N17" s="2"/>
      <c r="O17" s="2"/>
      <c r="P17" s="2"/>
      <c r="Q17" s="2"/>
      <c r="R17" s="2"/>
      <c r="S17" s="2"/>
      <c r="T17" s="2"/>
      <c r="U17" s="2"/>
      <c r="V17" s="2"/>
      <c r="W17" s="2"/>
      <c r="X17" s="2"/>
      <c r="Y17" s="2"/>
      <c r="Z17" s="2"/>
    </row>
    <row r="18">
      <c r="A18" s="1" t="s">
        <v>34</v>
      </c>
      <c r="B18" s="1">
        <v>0.0</v>
      </c>
      <c r="C18" s="1">
        <v>-147.0</v>
      </c>
      <c r="D18" s="1">
        <v>-1.0</v>
      </c>
      <c r="E18" s="1">
        <v>0.0</v>
      </c>
      <c r="F18" s="1">
        <v>-4.0</v>
      </c>
      <c r="G18" s="1">
        <v>-3.0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86.0</v>
      </c>
      <c r="F19" s="1">
        <v>18.0</v>
      </c>
      <c r="G19" s="1">
        <v>71.0</v>
      </c>
      <c r="H19" s="1">
        <v>0.0</v>
      </c>
      <c r="I19" s="1">
        <v>0.0</v>
      </c>
      <c r="J19" s="1">
        <v>0.0</v>
      </c>
      <c r="K19" s="1">
        <v>0.0</v>
      </c>
      <c r="L19" s="2"/>
      <c r="M19" s="2"/>
      <c r="N19" s="2"/>
      <c r="O19" s="2"/>
      <c r="P19" s="2"/>
      <c r="Q19" s="2"/>
      <c r="R19" s="2"/>
      <c r="S19" s="2"/>
      <c r="T19" s="2"/>
      <c r="U19" s="2"/>
      <c r="V19" s="2"/>
      <c r="W19" s="2"/>
      <c r="X19" s="2"/>
      <c r="Y19" s="2"/>
      <c r="Z19" s="2"/>
    </row>
    <row r="20">
      <c r="A20" s="1" t="s">
        <v>36</v>
      </c>
      <c r="B20" s="1">
        <v>-14.0</v>
      </c>
      <c r="C20" s="1">
        <v>-183.0</v>
      </c>
      <c r="D20" s="1">
        <v>-23.0</v>
      </c>
      <c r="E20" s="1">
        <v>-23.0</v>
      </c>
      <c r="F20" s="1">
        <v>-31.0</v>
      </c>
      <c r="G20" s="1">
        <v>-40.0</v>
      </c>
      <c r="H20" s="1">
        <v>-28.0</v>
      </c>
      <c r="I20" s="1">
        <v>-60.0</v>
      </c>
      <c r="J20" s="1">
        <v>-125.0</v>
      </c>
      <c r="K20" s="1">
        <v>-119.0</v>
      </c>
      <c r="L20" s="2"/>
      <c r="M20" s="2"/>
      <c r="N20" s="2"/>
      <c r="O20" s="2"/>
      <c r="P20" s="2"/>
      <c r="Q20" s="2"/>
      <c r="R20" s="2"/>
      <c r="S20" s="2"/>
      <c r="T20" s="2"/>
      <c r="U20" s="2"/>
      <c r="V20" s="2"/>
      <c r="W20" s="2"/>
      <c r="X20" s="2"/>
      <c r="Y20" s="2"/>
      <c r="Z20" s="2"/>
    </row>
    <row r="21" ht="15.75" customHeight="1">
      <c r="A21" s="1" t="s">
        <v>37</v>
      </c>
      <c r="B21" s="1">
        <v>0.0</v>
      </c>
      <c r="C21" s="1">
        <v>32.0</v>
      </c>
      <c r="D21" s="1">
        <v>0.0</v>
      </c>
      <c r="E21" s="1">
        <v>0.0</v>
      </c>
      <c r="F21" s="1">
        <v>0.0</v>
      </c>
      <c r="G21" s="1">
        <v>130.0</v>
      </c>
      <c r="H21" s="1">
        <v>0.0</v>
      </c>
      <c r="I21" s="1">
        <v>28.0</v>
      </c>
      <c r="J21" s="1">
        <v>37.0</v>
      </c>
      <c r="K21" s="1">
        <v>0.0</v>
      </c>
      <c r="L21" s="2"/>
      <c r="M21" s="2"/>
      <c r="N21" s="2"/>
      <c r="O21" s="2"/>
      <c r="P21" s="2"/>
      <c r="Q21" s="2"/>
      <c r="R21" s="2"/>
      <c r="S21" s="2"/>
      <c r="T21" s="2"/>
      <c r="U21" s="2"/>
      <c r="V21" s="2"/>
      <c r="W21" s="2"/>
      <c r="X21" s="2"/>
      <c r="Y21" s="2"/>
      <c r="Z21" s="2"/>
    </row>
    <row r="22" ht="15.75" customHeight="1">
      <c r="A22" s="1" t="s">
        <v>38</v>
      </c>
      <c r="B22" s="1">
        <v>105.0</v>
      </c>
      <c r="C22" s="1">
        <v>201.0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105.0</v>
      </c>
      <c r="C23" s="1">
        <v>234.0</v>
      </c>
      <c r="D23" s="1">
        <v>0.0</v>
      </c>
      <c r="E23" s="1">
        <v>0.0</v>
      </c>
      <c r="F23" s="1">
        <v>0.0</v>
      </c>
      <c r="G23" s="1">
        <v>130.0</v>
      </c>
      <c r="H23" s="1">
        <v>0.0</v>
      </c>
      <c r="I23" s="1">
        <v>28.0</v>
      </c>
      <c r="J23" s="1">
        <v>37.0</v>
      </c>
      <c r="K23" s="1">
        <v>0.0</v>
      </c>
      <c r="L23" s="2"/>
      <c r="M23" s="2"/>
      <c r="N23" s="2"/>
      <c r="O23" s="2"/>
      <c r="P23" s="2"/>
      <c r="Q23" s="2"/>
      <c r="R23" s="2"/>
      <c r="S23" s="2"/>
      <c r="T23" s="2"/>
      <c r="U23" s="2"/>
      <c r="V23" s="2"/>
      <c r="W23" s="2"/>
      <c r="X23" s="2"/>
      <c r="Y23" s="2"/>
      <c r="Z23" s="2"/>
    </row>
    <row r="24" ht="15.75" customHeight="1">
      <c r="A24" s="1" t="s">
        <v>40</v>
      </c>
      <c r="B24" s="1">
        <v>-12.0</v>
      </c>
      <c r="C24" s="1">
        <v>0.0</v>
      </c>
      <c r="D24" s="1">
        <v>-15.0</v>
      </c>
      <c r="E24" s="1">
        <v>-12.0</v>
      </c>
      <c r="F24" s="1">
        <v>-21.0</v>
      </c>
      <c r="G24" s="1">
        <v>0.0</v>
      </c>
      <c r="H24" s="1">
        <v>-130.0</v>
      </c>
      <c r="I24" s="1">
        <v>0.0</v>
      </c>
      <c r="J24" s="1">
        <v>0.0</v>
      </c>
      <c r="K24" s="1">
        <v>-66.0</v>
      </c>
      <c r="L24" s="2"/>
      <c r="M24" s="2"/>
      <c r="N24" s="2"/>
      <c r="O24" s="2"/>
      <c r="P24" s="2"/>
      <c r="Q24" s="2"/>
      <c r="R24" s="2"/>
      <c r="S24" s="2"/>
      <c r="T24" s="2"/>
      <c r="U24" s="2"/>
      <c r="V24" s="2"/>
      <c r="W24" s="2"/>
      <c r="X24" s="2"/>
      <c r="Y24" s="2"/>
      <c r="Z24" s="2"/>
    </row>
    <row r="25" ht="15.75" customHeight="1">
      <c r="A25" s="1" t="s">
        <v>41</v>
      </c>
      <c r="B25" s="1">
        <v>-130.0</v>
      </c>
      <c r="C25" s="1">
        <v>-77.0</v>
      </c>
      <c r="D25" s="1">
        <v>-2.0</v>
      </c>
      <c r="E25" s="1">
        <v>-10.0</v>
      </c>
      <c r="F25" s="1">
        <v>-10.0</v>
      </c>
      <c r="G25" s="1">
        <v>-65.0</v>
      </c>
      <c r="H25" s="1">
        <v>-66.0</v>
      </c>
      <c r="I25" s="1">
        <v>-112.0</v>
      </c>
      <c r="J25" s="1">
        <v>-83.0</v>
      </c>
      <c r="K25" s="1">
        <v>-86.0</v>
      </c>
      <c r="L25" s="2"/>
      <c r="M25" s="2"/>
      <c r="N25" s="2"/>
      <c r="O25" s="2"/>
      <c r="P25" s="2"/>
      <c r="Q25" s="2"/>
      <c r="R25" s="2"/>
      <c r="S25" s="2"/>
      <c r="T25" s="2"/>
      <c r="U25" s="2"/>
      <c r="V25" s="2"/>
      <c r="W25" s="2"/>
      <c r="X25" s="2"/>
      <c r="Y25" s="2"/>
      <c r="Z25" s="2"/>
    </row>
    <row r="26" ht="15.75" customHeight="1">
      <c r="A26" s="1" t="s">
        <v>42</v>
      </c>
      <c r="B26" s="1">
        <v>-143.0</v>
      </c>
      <c r="C26" s="1">
        <v>-77.0</v>
      </c>
      <c r="D26" s="1">
        <v>-17.0</v>
      </c>
      <c r="E26" s="1">
        <v>-22.0</v>
      </c>
      <c r="F26" s="1">
        <v>-31.0</v>
      </c>
      <c r="G26" s="1">
        <v>-65.0</v>
      </c>
      <c r="H26" s="1">
        <v>-131.0</v>
      </c>
      <c r="I26" s="1">
        <v>-112.0</v>
      </c>
      <c r="J26" s="1">
        <v>-83.0</v>
      </c>
      <c r="K26" s="1">
        <v>-66.0</v>
      </c>
      <c r="L26" s="2"/>
      <c r="M26" s="2"/>
      <c r="N26" s="2"/>
      <c r="O26" s="2"/>
      <c r="P26" s="2"/>
      <c r="Q26" s="2"/>
      <c r="R26" s="2"/>
      <c r="S26" s="2"/>
      <c r="T26" s="2"/>
      <c r="U26" s="2"/>
      <c r="V26" s="2"/>
      <c r="W26" s="2"/>
      <c r="X26" s="2"/>
      <c r="Y26" s="2"/>
      <c r="Z26" s="2"/>
    </row>
    <row r="27" ht="15.75" customHeight="1">
      <c r="A27" s="1" t="s">
        <v>43</v>
      </c>
      <c r="B27" s="1">
        <v>82.0</v>
      </c>
      <c r="C27" s="1">
        <v>2.0</v>
      </c>
      <c r="D27" s="1">
        <v>1.0</v>
      </c>
      <c r="E27" s="1">
        <v>3.0</v>
      </c>
      <c r="F27" s="1">
        <v>8.0</v>
      </c>
      <c r="G27" s="1">
        <v>5.0</v>
      </c>
      <c r="H27" s="1">
        <v>7.0</v>
      </c>
      <c r="I27" s="1">
        <v>5.0</v>
      </c>
      <c r="J27" s="1">
        <v>1.0</v>
      </c>
      <c r="K27" s="1">
        <v>9.0</v>
      </c>
      <c r="L27" s="2"/>
      <c r="M27" s="2"/>
      <c r="N27" s="2"/>
      <c r="O27" s="2"/>
      <c r="P27" s="2"/>
      <c r="Q27" s="2"/>
      <c r="R27" s="2"/>
      <c r="S27" s="2"/>
      <c r="T27" s="2"/>
      <c r="U27" s="2"/>
      <c r="V27" s="2"/>
      <c r="W27" s="2"/>
      <c r="X27" s="2"/>
      <c r="Y27" s="2"/>
      <c r="Z27" s="2"/>
    </row>
    <row r="28" ht="15.75" customHeight="1">
      <c r="A28" s="1" t="s">
        <v>44</v>
      </c>
      <c r="B28" s="1">
        <v>0.0</v>
      </c>
      <c r="C28" s="1">
        <v>0.0</v>
      </c>
      <c r="D28" s="1">
        <v>-6.0</v>
      </c>
      <c r="E28" s="1">
        <v>-12.0</v>
      </c>
      <c r="F28" s="1">
        <v>-47.0</v>
      </c>
      <c r="G28" s="1">
        <v>-53.0</v>
      </c>
      <c r="H28" s="1">
        <v>-75.0</v>
      </c>
      <c r="I28" s="1">
        <v>-2.0</v>
      </c>
      <c r="J28" s="1">
        <v>-4.0</v>
      </c>
      <c r="K28" s="1">
        <v>-2.0</v>
      </c>
      <c r="L28" s="2"/>
      <c r="M28" s="2"/>
      <c r="N28" s="2"/>
      <c r="O28" s="2"/>
      <c r="P28" s="2"/>
      <c r="Q28" s="2"/>
      <c r="R28" s="2"/>
      <c r="S28" s="2"/>
      <c r="T28" s="2"/>
      <c r="U28" s="2"/>
      <c r="V28" s="2"/>
      <c r="W28" s="2"/>
      <c r="X28" s="2"/>
      <c r="Y28" s="2"/>
      <c r="Z28" s="2"/>
    </row>
    <row r="29" ht="15.75" customHeight="1">
      <c r="A29" s="1" t="s">
        <v>45</v>
      </c>
      <c r="B29" s="1">
        <v>-39.0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-2.0</v>
      </c>
      <c r="C30" s="1">
        <v>-2.0</v>
      </c>
      <c r="D30" s="1">
        <v>0.0</v>
      </c>
      <c r="E30" s="1">
        <v>-52.0</v>
      </c>
      <c r="F30" s="1">
        <v>0.0</v>
      </c>
      <c r="G30" s="1">
        <v>-1.0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155.0</v>
      </c>
      <c r="D31" s="1">
        <v>-16.0</v>
      </c>
      <c r="E31" s="1">
        <v>-19.0</v>
      </c>
      <c r="F31" s="1">
        <v>-23.0</v>
      </c>
      <c r="G31" s="1">
        <v>67.0</v>
      </c>
      <c r="H31" s="1">
        <v>-124.0</v>
      </c>
      <c r="I31" s="1">
        <v>-80.0</v>
      </c>
      <c r="J31" s="1">
        <v>33.0</v>
      </c>
      <c r="K31" s="1">
        <v>-59.0</v>
      </c>
      <c r="L31" s="2"/>
      <c r="M31" s="2"/>
      <c r="N31" s="2"/>
      <c r="O31" s="2"/>
      <c r="P31" s="2"/>
      <c r="Q31" s="2"/>
      <c r="R31" s="2"/>
      <c r="S31" s="2"/>
      <c r="T31" s="2"/>
      <c r="U31" s="2"/>
      <c r="V31" s="2"/>
      <c r="W31" s="2"/>
      <c r="X31" s="2"/>
      <c r="Y31" s="2"/>
      <c r="Z31" s="2"/>
    </row>
    <row r="32" ht="15.75" customHeight="1">
      <c r="A32" s="1" t="s">
        <v>48</v>
      </c>
      <c r="B32" s="1">
        <v>33.0</v>
      </c>
      <c r="C32" s="1">
        <v>5.0</v>
      </c>
      <c r="D32" s="1">
        <v>84.0</v>
      </c>
      <c r="E32" s="1">
        <v>98.0</v>
      </c>
      <c r="F32" s="1">
        <v>7.0</v>
      </c>
      <c r="G32" s="1">
        <v>52.0</v>
      </c>
      <c r="H32" s="1">
        <v>3.0</v>
      </c>
      <c r="I32" s="1">
        <v>-52.0</v>
      </c>
      <c r="J32" s="1">
        <v>-2.0</v>
      </c>
      <c r="K32" s="1">
        <v>57.0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11.0</v>
      </c>
      <c r="C34" s="1">
        <v>10.0</v>
      </c>
      <c r="D34" s="1">
        <v>13.0</v>
      </c>
      <c r="E34" s="1">
        <v>13.0</v>
      </c>
      <c r="F34" s="1">
        <v>14.0</v>
      </c>
      <c r="G34" s="1">
        <v>11.0</v>
      </c>
      <c r="H34" s="1">
        <v>8.0</v>
      </c>
      <c r="I34" s="1">
        <v>3.0</v>
      </c>
      <c r="J34" s="1">
        <v>5.0</v>
      </c>
      <c r="K34" s="1">
        <v>2.0</v>
      </c>
      <c r="L34" s="2"/>
      <c r="M34" s="2"/>
      <c r="N34" s="2"/>
      <c r="O34" s="2"/>
      <c r="P34" s="2"/>
      <c r="Q34" s="2"/>
      <c r="R34" s="2"/>
      <c r="S34" s="2"/>
      <c r="T34" s="2"/>
      <c r="U34" s="2"/>
      <c r="V34" s="2"/>
      <c r="W34" s="2"/>
      <c r="X34" s="2"/>
      <c r="Y34" s="2"/>
      <c r="Z34" s="2"/>
    </row>
    <row r="35" ht="15.75" customHeight="1">
      <c r="A35" s="1" t="s">
        <v>51</v>
      </c>
      <c r="B35" s="1">
        <v>8.0</v>
      </c>
      <c r="C35" s="1">
        <v>3.0</v>
      </c>
      <c r="D35" s="1">
        <v>4.0</v>
      </c>
      <c r="E35" s="1">
        <v>61.0</v>
      </c>
      <c r="F35" s="1">
        <v>64.0</v>
      </c>
      <c r="G35" s="1">
        <v>13.0</v>
      </c>
      <c r="H35" s="1">
        <v>11.0</v>
      </c>
      <c r="I35" s="1">
        <v>41.0</v>
      </c>
      <c r="J35" s="1">
        <v>60.0</v>
      </c>
      <c r="K35" s="1">
        <v>57.0</v>
      </c>
      <c r="L35" s="2"/>
      <c r="M35" s="2"/>
      <c r="N35" s="2"/>
      <c r="O35" s="2"/>
      <c r="P35" s="2"/>
      <c r="Q35" s="2"/>
      <c r="R35" s="2"/>
      <c r="S35" s="2"/>
      <c r="T35" s="2"/>
      <c r="U35" s="2"/>
      <c r="V35" s="2"/>
      <c r="W35" s="2"/>
      <c r="X35" s="2"/>
      <c r="Y35" s="2"/>
      <c r="Z35" s="2"/>
    </row>
    <row r="36" ht="15.75" customHeight="1">
      <c r="A36" s="1" t="s">
        <v>52</v>
      </c>
      <c r="B36" s="1">
        <v>-3.0</v>
      </c>
      <c r="C36" s="1">
        <v>-18.0</v>
      </c>
      <c r="D36" s="1">
        <v>4.0</v>
      </c>
      <c r="E36" s="1">
        <v>15.0</v>
      </c>
      <c r="F36" s="1">
        <v>18.0</v>
      </c>
      <c r="G36" s="1">
        <v>1.0</v>
      </c>
      <c r="H36" s="1">
        <v>134.0</v>
      </c>
      <c r="I36" s="1">
        <v>-10.0</v>
      </c>
      <c r="J36" s="1">
        <v>-74.0</v>
      </c>
      <c r="K36" s="1">
        <v>56.0</v>
      </c>
      <c r="L36" s="2"/>
      <c r="M36" s="2"/>
      <c r="N36" s="2"/>
      <c r="O36" s="2"/>
      <c r="P36" s="2"/>
      <c r="Q36" s="2"/>
      <c r="R36" s="2"/>
      <c r="S36" s="2"/>
      <c r="T36" s="2"/>
      <c r="U36" s="2"/>
      <c r="V36" s="2"/>
      <c r="W36" s="2"/>
      <c r="X36" s="2"/>
      <c r="Y36" s="2"/>
      <c r="Z36" s="2"/>
    </row>
    <row r="37" ht="15.75" customHeight="1">
      <c r="A37" s="1" t="s">
        <v>53</v>
      </c>
      <c r="B37" s="1">
        <v>1.0</v>
      </c>
      <c r="C37" s="1">
        <v>-13.0</v>
      </c>
      <c r="D37" s="1">
        <v>12.0</v>
      </c>
      <c r="E37" s="1">
        <v>23.0</v>
      </c>
      <c r="F37" s="1">
        <v>27.0</v>
      </c>
      <c r="G37" s="1">
        <v>8.0</v>
      </c>
      <c r="H37" s="1">
        <v>139.0</v>
      </c>
      <c r="I37" s="1">
        <v>-8.0</v>
      </c>
      <c r="J37" s="1">
        <v>-71.0</v>
      </c>
      <c r="K37" s="1">
        <v>58.0</v>
      </c>
      <c r="L37" s="2"/>
      <c r="M37" s="2"/>
      <c r="N37" s="2"/>
      <c r="O37" s="2"/>
      <c r="P37" s="2"/>
      <c r="Q37" s="2"/>
      <c r="R37" s="2"/>
      <c r="S37" s="2"/>
      <c r="T37" s="2"/>
      <c r="U37" s="2"/>
      <c r="V37" s="2"/>
      <c r="W37" s="2"/>
      <c r="X37" s="2"/>
      <c r="Y37" s="2"/>
      <c r="Z37" s="2"/>
    </row>
    <row r="38" ht="15.75" customHeight="1">
      <c r="A38" s="1" t="s">
        <v>54</v>
      </c>
      <c r="B38" s="1">
        <v>18.0</v>
      </c>
      <c r="C38" s="1">
        <v>18.0</v>
      </c>
      <c r="D38" s="1">
        <v>9.0</v>
      </c>
      <c r="E38" s="1">
        <v>-61.0</v>
      </c>
      <c r="F38" s="1">
        <v>6.0</v>
      </c>
      <c r="G38" s="1">
        <v>57.0</v>
      </c>
      <c r="H38" s="1">
        <v>-48.0</v>
      </c>
      <c r="I38" s="1">
        <v>137.0</v>
      </c>
      <c r="J38" s="1">
        <v>137.0</v>
      </c>
      <c r="K38" s="1">
        <v>10.0</v>
      </c>
      <c r="L38" s="2"/>
      <c r="M38" s="2"/>
      <c r="N38" s="2"/>
      <c r="O38" s="2"/>
      <c r="P38" s="2"/>
      <c r="Q38" s="2"/>
      <c r="R38" s="2"/>
      <c r="S38" s="2"/>
      <c r="T38" s="2"/>
      <c r="U38" s="2"/>
      <c r="V38" s="2"/>
      <c r="W38" s="2"/>
      <c r="X38" s="2"/>
      <c r="Y38" s="2"/>
      <c r="Z38" s="2"/>
    </row>
    <row r="39" ht="15.75" customHeight="1">
      <c r="A39" s="1" t="s">
        <v>55</v>
      </c>
      <c r="B39" s="1">
        <v>-37.0</v>
      </c>
      <c r="C39" s="1">
        <v>156.0</v>
      </c>
      <c r="D39" s="1">
        <v>-17.0</v>
      </c>
      <c r="E39" s="1">
        <v>-22.0</v>
      </c>
      <c r="F39" s="1">
        <v>-31.0</v>
      </c>
      <c r="G39" s="1">
        <v>64.0</v>
      </c>
      <c r="H39" s="1">
        <v>-131.0</v>
      </c>
      <c r="I39" s="1">
        <v>-83.0</v>
      </c>
      <c r="J39" s="1">
        <v>36.0</v>
      </c>
      <c r="K39" s="1">
        <v>-66.0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7.0</v>
      </c>
      <c r="D3" s="1">
        <v>8.0</v>
      </c>
      <c r="E3" s="1">
        <v>9.0</v>
      </c>
      <c r="F3" s="1">
        <v>16.0</v>
      </c>
      <c r="G3" s="1">
        <v>69.0</v>
      </c>
      <c r="H3" s="1">
        <v>73.0</v>
      </c>
      <c r="I3" s="1">
        <v>20.0</v>
      </c>
      <c r="J3" s="1">
        <v>18.0</v>
      </c>
      <c r="K3" s="1">
        <v>75.0</v>
      </c>
      <c r="L3" s="2"/>
      <c r="M3" s="2"/>
      <c r="N3" s="2"/>
      <c r="O3" s="2"/>
      <c r="P3" s="2"/>
      <c r="Q3" s="2"/>
      <c r="R3" s="2"/>
      <c r="S3" s="2"/>
      <c r="T3" s="2"/>
      <c r="U3" s="2"/>
      <c r="V3" s="2"/>
      <c r="W3" s="2"/>
      <c r="X3" s="2"/>
      <c r="Y3" s="2"/>
      <c r="Z3" s="2"/>
    </row>
    <row r="4">
      <c r="A4" s="1" t="s">
        <v>58</v>
      </c>
      <c r="B4" s="1">
        <v>1.0</v>
      </c>
      <c r="C4" s="1">
        <v>7.0</v>
      </c>
      <c r="D4" s="1">
        <v>8.0</v>
      </c>
      <c r="E4" s="1">
        <v>9.0</v>
      </c>
      <c r="F4" s="1">
        <v>16.0</v>
      </c>
      <c r="G4" s="1">
        <v>69.0</v>
      </c>
      <c r="H4" s="1">
        <v>73.0</v>
      </c>
      <c r="I4" s="1">
        <v>20.0</v>
      </c>
      <c r="J4" s="1">
        <v>18.0</v>
      </c>
      <c r="K4" s="1">
        <v>75.0</v>
      </c>
      <c r="L4" s="2"/>
      <c r="M4" s="2"/>
      <c r="N4" s="2"/>
      <c r="O4" s="2"/>
      <c r="P4" s="2"/>
      <c r="Q4" s="2"/>
      <c r="R4" s="2"/>
      <c r="S4" s="2"/>
      <c r="T4" s="2"/>
      <c r="U4" s="2"/>
      <c r="V4" s="2"/>
      <c r="W4" s="2"/>
      <c r="X4" s="2"/>
      <c r="Y4" s="2"/>
      <c r="Z4" s="2"/>
    </row>
    <row r="5">
      <c r="A5" s="1" t="s">
        <v>59</v>
      </c>
      <c r="B5" s="1">
        <v>3.0</v>
      </c>
      <c r="C5" s="1">
        <v>4.0</v>
      </c>
      <c r="D5" s="1">
        <v>4.0</v>
      </c>
      <c r="E5" s="1">
        <v>4.0</v>
      </c>
      <c r="F5" s="1">
        <v>8.0</v>
      </c>
      <c r="G5" s="1">
        <v>12.0</v>
      </c>
      <c r="H5" s="1">
        <v>12.0</v>
      </c>
      <c r="I5" s="1">
        <v>9.0</v>
      </c>
      <c r="J5" s="1">
        <v>13.0</v>
      </c>
      <c r="K5" s="1">
        <v>9.0</v>
      </c>
      <c r="L5" s="2"/>
      <c r="M5" s="2"/>
      <c r="N5" s="2"/>
      <c r="O5" s="2"/>
      <c r="P5" s="2"/>
      <c r="Q5" s="2"/>
      <c r="R5" s="2"/>
      <c r="S5" s="2"/>
      <c r="T5" s="2"/>
      <c r="U5" s="2"/>
      <c r="V5" s="2"/>
      <c r="W5" s="2"/>
      <c r="X5" s="2"/>
      <c r="Y5" s="2"/>
      <c r="Z5" s="2"/>
    </row>
    <row r="6">
      <c r="A6" s="1" t="s">
        <v>60</v>
      </c>
      <c r="B6" s="1">
        <v>91.0</v>
      </c>
      <c r="C6" s="1">
        <v>5.0</v>
      </c>
      <c r="D6" s="1">
        <v>5.0</v>
      </c>
      <c r="E6" s="1">
        <v>5.0</v>
      </c>
      <c r="F6" s="1">
        <v>1.0</v>
      </c>
      <c r="G6" s="1">
        <v>5.0</v>
      </c>
      <c r="H6" s="1">
        <v>0.0</v>
      </c>
      <c r="I6" s="1">
        <v>2.0</v>
      </c>
      <c r="J6" s="1">
        <v>0.0</v>
      </c>
      <c r="K6" s="1">
        <v>10.0</v>
      </c>
      <c r="L6" s="2"/>
      <c r="M6" s="2"/>
      <c r="N6" s="2"/>
      <c r="O6" s="2"/>
      <c r="P6" s="2"/>
      <c r="Q6" s="2"/>
      <c r="R6" s="2"/>
      <c r="S6" s="2"/>
      <c r="T6" s="2"/>
      <c r="U6" s="2"/>
      <c r="V6" s="2"/>
      <c r="W6" s="2"/>
      <c r="X6" s="2"/>
      <c r="Y6" s="2"/>
      <c r="Z6" s="2"/>
    </row>
    <row r="7">
      <c r="A7" s="1" t="s">
        <v>61</v>
      </c>
      <c r="B7" s="1">
        <v>4.0</v>
      </c>
      <c r="C7" s="1">
        <v>10.0</v>
      </c>
      <c r="D7" s="1">
        <v>10.0</v>
      </c>
      <c r="E7" s="1">
        <v>10.0</v>
      </c>
      <c r="F7" s="1">
        <v>9.0</v>
      </c>
      <c r="G7" s="1">
        <v>17.0</v>
      </c>
      <c r="H7" s="1">
        <v>12.0</v>
      </c>
      <c r="I7" s="1">
        <v>11.0</v>
      </c>
      <c r="J7" s="1">
        <v>13.0</v>
      </c>
      <c r="K7" s="1">
        <v>20.0</v>
      </c>
      <c r="L7" s="2"/>
      <c r="M7" s="2"/>
      <c r="N7" s="2"/>
      <c r="O7" s="2"/>
      <c r="P7" s="2"/>
      <c r="Q7" s="2"/>
      <c r="R7" s="2"/>
      <c r="S7" s="2"/>
      <c r="T7" s="2"/>
      <c r="U7" s="2"/>
      <c r="V7" s="2"/>
      <c r="W7" s="2"/>
      <c r="X7" s="2"/>
      <c r="Y7" s="2"/>
      <c r="Z7" s="2"/>
    </row>
    <row r="8">
      <c r="A8" s="1" t="s">
        <v>62</v>
      </c>
      <c r="B8" s="1">
        <v>129.0</v>
      </c>
      <c r="C8" s="1">
        <v>176.0</v>
      </c>
      <c r="D8" s="1">
        <v>189.0</v>
      </c>
      <c r="E8" s="1">
        <v>211.0</v>
      </c>
      <c r="F8" s="1">
        <v>241.0</v>
      </c>
      <c r="G8" s="1">
        <v>294.0</v>
      </c>
      <c r="H8" s="1">
        <v>283.0</v>
      </c>
      <c r="I8" s="1">
        <v>499.0</v>
      </c>
      <c r="J8" s="1">
        <v>623.0</v>
      </c>
      <c r="K8" s="1">
        <v>618.0</v>
      </c>
      <c r="L8" s="2"/>
      <c r="M8" s="2"/>
      <c r="N8" s="2"/>
      <c r="O8" s="2"/>
      <c r="P8" s="2"/>
      <c r="Q8" s="2"/>
      <c r="R8" s="2"/>
      <c r="S8" s="2"/>
      <c r="T8" s="2"/>
      <c r="U8" s="2"/>
      <c r="V8" s="2"/>
      <c r="W8" s="2"/>
      <c r="X8" s="2"/>
      <c r="Y8" s="2"/>
      <c r="Z8" s="2"/>
    </row>
    <row r="9">
      <c r="A9" s="1" t="s">
        <v>63</v>
      </c>
      <c r="B9" s="1">
        <v>3.0</v>
      </c>
      <c r="C9" s="1">
        <v>1.0</v>
      </c>
      <c r="D9" s="1">
        <v>4.0</v>
      </c>
      <c r="E9" s="1">
        <v>5.0</v>
      </c>
      <c r="F9" s="1">
        <v>5.0</v>
      </c>
      <c r="G9" s="1">
        <v>1.0</v>
      </c>
      <c r="H9" s="1">
        <v>2.0</v>
      </c>
      <c r="I9" s="1">
        <v>2.0</v>
      </c>
      <c r="J9" s="1">
        <v>3.0</v>
      </c>
      <c r="K9" s="1">
        <v>4.0</v>
      </c>
      <c r="L9" s="2"/>
      <c r="M9" s="2"/>
      <c r="N9" s="2"/>
      <c r="O9" s="2"/>
      <c r="P9" s="2"/>
      <c r="Q9" s="2"/>
      <c r="R9" s="2"/>
      <c r="S9" s="2"/>
      <c r="T9" s="2"/>
      <c r="U9" s="2"/>
      <c r="V9" s="2"/>
      <c r="W9" s="2"/>
      <c r="X9" s="2"/>
      <c r="Y9" s="2"/>
      <c r="Z9" s="2"/>
    </row>
    <row r="10">
      <c r="A10" s="1" t="s">
        <v>64</v>
      </c>
      <c r="B10" s="1">
        <v>5.0</v>
      </c>
      <c r="C10" s="1">
        <v>6.0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1.0</v>
      </c>
      <c r="C11" s="1">
        <v>1.0</v>
      </c>
      <c r="D11" s="1">
        <v>2.0</v>
      </c>
      <c r="E11" s="1">
        <v>4.0</v>
      </c>
      <c r="F11" s="1">
        <v>5.0</v>
      </c>
      <c r="G11" s="1">
        <v>2.0</v>
      </c>
      <c r="H11" s="1">
        <v>3.0</v>
      </c>
      <c r="I11" s="1">
        <v>6.0</v>
      </c>
      <c r="J11" s="1">
        <v>10.0</v>
      </c>
      <c r="K11" s="1">
        <v>10.0</v>
      </c>
      <c r="L11" s="2"/>
      <c r="M11" s="2"/>
      <c r="N11" s="2"/>
      <c r="O11" s="2"/>
      <c r="P11" s="2"/>
      <c r="Q11" s="2"/>
      <c r="R11" s="2"/>
      <c r="S11" s="2"/>
      <c r="T11" s="2"/>
      <c r="U11" s="2"/>
      <c r="V11" s="2"/>
      <c r="W11" s="2"/>
      <c r="X11" s="2"/>
      <c r="Y11" s="2"/>
      <c r="Z11" s="2"/>
    </row>
    <row r="12">
      <c r="A12" s="1" t="s">
        <v>66</v>
      </c>
      <c r="B12" s="1">
        <v>145.0</v>
      </c>
      <c r="C12" s="1">
        <v>203.0</v>
      </c>
      <c r="D12" s="1">
        <v>224.0</v>
      </c>
      <c r="E12" s="1">
        <v>241.0</v>
      </c>
      <c r="F12" s="1">
        <v>277.0</v>
      </c>
      <c r="G12" s="1">
        <v>385.0</v>
      </c>
      <c r="H12" s="1">
        <v>374.0</v>
      </c>
      <c r="I12" s="1">
        <v>542.0</v>
      </c>
      <c r="J12" s="1">
        <v>669.0</v>
      </c>
      <c r="K12" s="1">
        <v>730.0</v>
      </c>
      <c r="L12" s="2"/>
      <c r="M12" s="2"/>
      <c r="N12" s="2"/>
      <c r="O12" s="2"/>
      <c r="P12" s="2"/>
      <c r="Q12" s="2"/>
      <c r="R12" s="2"/>
      <c r="S12" s="2"/>
      <c r="T12" s="2"/>
      <c r="U12" s="2"/>
      <c r="V12" s="2"/>
      <c r="W12" s="2"/>
      <c r="X12" s="2"/>
      <c r="Y12" s="2"/>
      <c r="Z12" s="2"/>
    </row>
    <row r="13">
      <c r="A13" s="1" t="s">
        <v>67</v>
      </c>
      <c r="B13" s="1">
        <v>44.0</v>
      </c>
      <c r="C13" s="1">
        <v>101.0</v>
      </c>
      <c r="D13" s="1">
        <v>121.0</v>
      </c>
      <c r="E13" s="1">
        <v>143.0</v>
      </c>
      <c r="F13" s="1">
        <v>170.0</v>
      </c>
      <c r="G13" s="1">
        <v>342.0</v>
      </c>
      <c r="H13" s="1">
        <v>373.0</v>
      </c>
      <c r="I13" s="1">
        <v>500.0</v>
      </c>
      <c r="J13" s="1">
        <v>722.0</v>
      </c>
      <c r="K13" s="1">
        <v>900.0</v>
      </c>
      <c r="L13" s="2"/>
      <c r="M13" s="2"/>
      <c r="N13" s="2"/>
      <c r="O13" s="2"/>
      <c r="P13" s="2"/>
      <c r="Q13" s="2"/>
      <c r="R13" s="2"/>
      <c r="S13" s="2"/>
      <c r="T13" s="2"/>
      <c r="U13" s="2"/>
      <c r="V13" s="2"/>
      <c r="W13" s="2"/>
      <c r="X13" s="2"/>
      <c r="Y13" s="2"/>
      <c r="Z13" s="2"/>
    </row>
    <row r="14">
      <c r="A14" s="1" t="s">
        <v>68</v>
      </c>
      <c r="B14" s="1">
        <v>-13.0</v>
      </c>
      <c r="C14" s="1">
        <v>-24.0</v>
      </c>
      <c r="D14" s="1">
        <v>-38.0</v>
      </c>
      <c r="E14" s="1">
        <v>-53.0</v>
      </c>
      <c r="F14" s="1">
        <v>-71.0</v>
      </c>
      <c r="G14" s="1">
        <v>-62.0</v>
      </c>
      <c r="H14" s="1">
        <v>-76.0</v>
      </c>
      <c r="I14" s="1">
        <v>-103.0</v>
      </c>
      <c r="J14" s="1">
        <v>-138.0</v>
      </c>
      <c r="K14" s="1">
        <v>-186.0</v>
      </c>
      <c r="L14" s="2"/>
      <c r="M14" s="2"/>
      <c r="N14" s="2"/>
      <c r="O14" s="2"/>
      <c r="P14" s="2"/>
      <c r="Q14" s="2"/>
      <c r="R14" s="2"/>
      <c r="S14" s="2"/>
      <c r="T14" s="2"/>
      <c r="U14" s="2"/>
      <c r="V14" s="2"/>
      <c r="W14" s="2"/>
      <c r="X14" s="2"/>
      <c r="Y14" s="2"/>
      <c r="Z14" s="2"/>
    </row>
    <row r="15">
      <c r="A15" s="1" t="s">
        <v>69</v>
      </c>
      <c r="B15" s="1">
        <v>30.0</v>
      </c>
      <c r="C15" s="1">
        <v>76.0</v>
      </c>
      <c r="D15" s="1">
        <v>82.0</v>
      </c>
      <c r="E15" s="1">
        <v>89.0</v>
      </c>
      <c r="F15" s="1">
        <v>98.0</v>
      </c>
      <c r="G15" s="1">
        <v>280.0</v>
      </c>
      <c r="H15" s="1">
        <v>297.0</v>
      </c>
      <c r="I15" s="1">
        <v>396.0</v>
      </c>
      <c r="J15" s="1">
        <v>584.0</v>
      </c>
      <c r="K15" s="1">
        <v>714.0</v>
      </c>
      <c r="L15" s="2"/>
      <c r="M15" s="2"/>
      <c r="N15" s="2"/>
      <c r="O15" s="2"/>
      <c r="P15" s="2"/>
      <c r="Q15" s="2"/>
      <c r="R15" s="2"/>
      <c r="S15" s="2"/>
      <c r="T15" s="2"/>
      <c r="U15" s="2"/>
      <c r="V15" s="2"/>
      <c r="W15" s="2"/>
      <c r="X15" s="2"/>
      <c r="Y15" s="2"/>
      <c r="Z15" s="2"/>
    </row>
    <row r="16">
      <c r="A16" s="1" t="s">
        <v>70</v>
      </c>
      <c r="B16" s="1">
        <v>93.0</v>
      </c>
      <c r="C16" s="1">
        <v>193.0</v>
      </c>
      <c r="D16" s="1">
        <v>193.0</v>
      </c>
      <c r="E16" s="1">
        <v>193.0</v>
      </c>
      <c r="F16" s="1">
        <v>196.0</v>
      </c>
      <c r="G16" s="1">
        <v>198.0</v>
      </c>
      <c r="H16" s="1">
        <v>198.0</v>
      </c>
      <c r="I16" s="1">
        <v>198.0</v>
      </c>
      <c r="J16" s="1">
        <v>198.0</v>
      </c>
      <c r="K16" s="1">
        <v>198.0</v>
      </c>
      <c r="L16" s="2"/>
      <c r="M16" s="2"/>
      <c r="N16" s="2"/>
      <c r="O16" s="2"/>
      <c r="P16" s="2"/>
      <c r="Q16" s="2"/>
      <c r="R16" s="2"/>
      <c r="S16" s="2"/>
      <c r="T16" s="2"/>
      <c r="U16" s="2"/>
      <c r="V16" s="2"/>
      <c r="W16" s="2"/>
      <c r="X16" s="2"/>
      <c r="Y16" s="2"/>
      <c r="Z16" s="2"/>
    </row>
    <row r="17">
      <c r="A17" s="1" t="s">
        <v>71</v>
      </c>
      <c r="B17" s="1">
        <v>57.0</v>
      </c>
      <c r="C17" s="1">
        <v>64.0</v>
      </c>
      <c r="D17" s="1">
        <v>64.0</v>
      </c>
      <c r="E17" s="1">
        <v>63.0</v>
      </c>
      <c r="F17" s="1">
        <v>62.0</v>
      </c>
      <c r="G17" s="1">
        <v>60.0</v>
      </c>
      <c r="H17" s="1">
        <v>60.0</v>
      </c>
      <c r="I17" s="1">
        <v>60.0</v>
      </c>
      <c r="J17" s="1">
        <v>60.0</v>
      </c>
      <c r="K17" s="1">
        <v>58.0</v>
      </c>
      <c r="L17" s="2"/>
      <c r="M17" s="2"/>
      <c r="N17" s="2"/>
      <c r="O17" s="2"/>
      <c r="P17" s="2"/>
      <c r="Q17" s="2"/>
      <c r="R17" s="2"/>
      <c r="S17" s="2"/>
      <c r="T17" s="2"/>
      <c r="U17" s="2"/>
      <c r="V17" s="2"/>
      <c r="W17" s="2"/>
      <c r="X17" s="2"/>
      <c r="Y17" s="2"/>
      <c r="Z17" s="2"/>
    </row>
    <row r="18">
      <c r="A18" s="1" t="s">
        <v>72</v>
      </c>
      <c r="B18" s="1">
        <v>50.0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73</v>
      </c>
      <c r="B19" s="1">
        <v>52.0</v>
      </c>
      <c r="C19" s="1">
        <v>2.0</v>
      </c>
      <c r="D19" s="1">
        <v>96.0</v>
      </c>
      <c r="E19" s="1">
        <v>1.0</v>
      </c>
      <c r="F19" s="1">
        <v>1.0</v>
      </c>
      <c r="G19" s="1">
        <v>1.0</v>
      </c>
      <c r="H19" s="1">
        <v>3.0</v>
      </c>
      <c r="I19" s="1">
        <v>3.0</v>
      </c>
      <c r="J19" s="1">
        <v>6.0</v>
      </c>
      <c r="K19" s="1">
        <v>5.0</v>
      </c>
      <c r="L19" s="2"/>
      <c r="M19" s="2"/>
      <c r="N19" s="2"/>
      <c r="O19" s="2"/>
      <c r="P19" s="2"/>
      <c r="Q19" s="2"/>
      <c r="R19" s="2"/>
      <c r="S19" s="2"/>
      <c r="T19" s="2"/>
      <c r="U19" s="2"/>
      <c r="V19" s="2"/>
      <c r="W19" s="2"/>
      <c r="X19" s="2"/>
      <c r="Y19" s="2"/>
      <c r="Z19" s="2"/>
    </row>
    <row r="20">
      <c r="A20" s="1" t="s">
        <v>74</v>
      </c>
      <c r="B20" s="1">
        <v>327.0</v>
      </c>
      <c r="C20" s="1">
        <v>539.0</v>
      </c>
      <c r="D20" s="1">
        <v>566.0</v>
      </c>
      <c r="E20" s="1">
        <v>588.0</v>
      </c>
      <c r="F20" s="1">
        <v>636.0</v>
      </c>
      <c r="G20" s="1">
        <v>925.0</v>
      </c>
      <c r="H20" s="1">
        <v>934.0</v>
      </c>
      <c r="I20" s="1">
        <v>1200.0</v>
      </c>
      <c r="J20" s="1">
        <v>1520.0</v>
      </c>
      <c r="K20" s="1">
        <v>1710.0</v>
      </c>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44.0</v>
      </c>
      <c r="C22" s="1">
        <v>66.0</v>
      </c>
      <c r="D22" s="1">
        <v>77.0</v>
      </c>
      <c r="E22" s="1">
        <v>89.0</v>
      </c>
      <c r="F22" s="1">
        <v>105.0</v>
      </c>
      <c r="G22" s="1">
        <v>95.0</v>
      </c>
      <c r="H22" s="1">
        <v>105.0</v>
      </c>
      <c r="I22" s="1">
        <v>131.0</v>
      </c>
      <c r="J22" s="1">
        <v>134.0</v>
      </c>
      <c r="K22" s="1">
        <v>133.0</v>
      </c>
      <c r="L22" s="2"/>
      <c r="M22" s="2"/>
      <c r="N22" s="2"/>
      <c r="O22" s="2"/>
      <c r="P22" s="2"/>
      <c r="Q22" s="2"/>
      <c r="R22" s="2"/>
      <c r="S22" s="2"/>
      <c r="T22" s="2"/>
      <c r="U22" s="2"/>
      <c r="V22" s="2"/>
      <c r="W22" s="2"/>
      <c r="X22" s="2"/>
      <c r="Y22" s="2"/>
      <c r="Z22" s="2"/>
    </row>
    <row r="23" ht="15.75" customHeight="1">
      <c r="A23" s="1" t="s">
        <v>77</v>
      </c>
      <c r="B23" s="1">
        <v>10.0</v>
      </c>
      <c r="C23" s="1">
        <v>11.0</v>
      </c>
      <c r="D23" s="1">
        <v>11.0</v>
      </c>
      <c r="E23" s="1">
        <v>16.0</v>
      </c>
      <c r="F23" s="1">
        <v>20.0</v>
      </c>
      <c r="G23" s="1">
        <v>35.0</v>
      </c>
      <c r="H23" s="1">
        <v>38.0</v>
      </c>
      <c r="I23" s="1">
        <v>78.0</v>
      </c>
      <c r="J23" s="1">
        <v>75.0</v>
      </c>
      <c r="K23" s="1">
        <v>61.0</v>
      </c>
      <c r="L23" s="2"/>
      <c r="M23" s="2"/>
      <c r="N23" s="2"/>
      <c r="O23" s="2"/>
      <c r="P23" s="2"/>
      <c r="Q23" s="2"/>
      <c r="R23" s="2"/>
      <c r="S23" s="2"/>
      <c r="T23" s="2"/>
      <c r="U23" s="2"/>
      <c r="V23" s="2"/>
      <c r="W23" s="2"/>
      <c r="X23" s="2"/>
      <c r="Y23" s="2"/>
      <c r="Z23" s="2"/>
    </row>
    <row r="24" ht="15.75" customHeight="1">
      <c r="A24" s="1" t="s">
        <v>78</v>
      </c>
      <c r="B24" s="1">
        <v>16.0</v>
      </c>
      <c r="C24" s="1">
        <v>48.0</v>
      </c>
      <c r="D24" s="1">
        <v>33.0</v>
      </c>
      <c r="E24" s="1">
        <v>21.0</v>
      </c>
      <c r="F24" s="1">
        <v>0.0</v>
      </c>
      <c r="G24" s="1">
        <v>130.0</v>
      </c>
      <c r="H24" s="1">
        <v>0.0</v>
      </c>
      <c r="I24" s="1">
        <v>28.0</v>
      </c>
      <c r="J24" s="1">
        <v>66.0</v>
      </c>
      <c r="K24" s="1">
        <v>0.0</v>
      </c>
      <c r="L24" s="2"/>
      <c r="M24" s="2"/>
      <c r="N24" s="2"/>
      <c r="O24" s="2"/>
      <c r="P24" s="2"/>
      <c r="Q24" s="2"/>
      <c r="R24" s="2"/>
      <c r="S24" s="2"/>
      <c r="T24" s="2"/>
      <c r="U24" s="2"/>
      <c r="V24" s="2"/>
      <c r="W24" s="2"/>
      <c r="X24" s="2"/>
      <c r="Y24" s="2"/>
      <c r="Z24" s="2"/>
    </row>
    <row r="25" ht="15.75" customHeight="1">
      <c r="A25" s="1" t="s">
        <v>79</v>
      </c>
      <c r="B25" s="1">
        <v>1.0</v>
      </c>
      <c r="C25" s="1">
        <v>1.0</v>
      </c>
      <c r="D25" s="1">
        <v>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3.0</v>
      </c>
      <c r="C26" s="1">
        <v>37.0</v>
      </c>
      <c r="D26" s="1">
        <v>44.0</v>
      </c>
      <c r="E26" s="1">
        <v>52.0</v>
      </c>
      <c r="F26" s="1">
        <v>61.0</v>
      </c>
      <c r="G26" s="1">
        <v>34.0</v>
      </c>
      <c r="H26" s="1">
        <v>39.0</v>
      </c>
      <c r="I26" s="1">
        <v>43.0</v>
      </c>
      <c r="J26" s="1">
        <v>51.0</v>
      </c>
      <c r="K26" s="1">
        <v>63.0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0.0</v>
      </c>
      <c r="H27" s="1">
        <v>3.0</v>
      </c>
      <c r="I27" s="1">
        <v>18.0</v>
      </c>
      <c r="J27" s="1">
        <v>5.0</v>
      </c>
      <c r="K27" s="1">
        <v>0.0</v>
      </c>
      <c r="L27" s="2"/>
      <c r="M27" s="2"/>
      <c r="N27" s="2"/>
      <c r="O27" s="2"/>
      <c r="P27" s="2"/>
      <c r="Q27" s="2"/>
      <c r="R27" s="2"/>
      <c r="S27" s="2"/>
      <c r="T27" s="2"/>
      <c r="U27" s="2"/>
      <c r="V27" s="2"/>
      <c r="W27" s="2"/>
      <c r="X27" s="2"/>
      <c r="Y27" s="2"/>
      <c r="Z27" s="2"/>
    </row>
    <row r="28" ht="15.75" customHeight="1">
      <c r="A28" s="1" t="s">
        <v>82</v>
      </c>
      <c r="B28" s="1">
        <v>6.0</v>
      </c>
      <c r="C28" s="1">
        <v>9.0</v>
      </c>
      <c r="D28" s="1">
        <v>10.0</v>
      </c>
      <c r="E28" s="1">
        <v>11.0</v>
      </c>
      <c r="F28" s="1">
        <v>12.0</v>
      </c>
      <c r="G28" s="1">
        <v>13.0</v>
      </c>
      <c r="H28" s="1">
        <v>16.0</v>
      </c>
      <c r="I28" s="1">
        <v>22.0</v>
      </c>
      <c r="J28" s="1">
        <v>26.0</v>
      </c>
      <c r="K28" s="1">
        <v>31.0</v>
      </c>
      <c r="L28" s="2"/>
      <c r="M28" s="2"/>
      <c r="N28" s="2"/>
      <c r="O28" s="2"/>
      <c r="P28" s="2"/>
      <c r="Q28" s="2"/>
      <c r="R28" s="2"/>
      <c r="S28" s="2"/>
      <c r="T28" s="2"/>
      <c r="U28" s="2"/>
      <c r="V28" s="2"/>
      <c r="W28" s="2"/>
      <c r="X28" s="2"/>
      <c r="Y28" s="2"/>
      <c r="Z28" s="2"/>
    </row>
    <row r="29" ht="15.75" customHeight="1">
      <c r="A29" s="1" t="s">
        <v>83</v>
      </c>
      <c r="B29" s="1">
        <v>6.0</v>
      </c>
      <c r="C29" s="1">
        <v>15.0</v>
      </c>
      <c r="D29" s="1">
        <v>13.0</v>
      </c>
      <c r="E29" s="1">
        <v>11.0</v>
      </c>
      <c r="F29" s="1">
        <v>13.0</v>
      </c>
      <c r="G29" s="1">
        <v>4.0</v>
      </c>
      <c r="H29" s="1">
        <v>18.0</v>
      </c>
      <c r="I29" s="1">
        <v>13.0</v>
      </c>
      <c r="J29" s="1">
        <v>15.0</v>
      </c>
      <c r="K29" s="1">
        <v>23.0</v>
      </c>
      <c r="L29" s="2"/>
      <c r="M29" s="2"/>
      <c r="N29" s="2"/>
      <c r="O29" s="2"/>
      <c r="P29" s="2"/>
      <c r="Q29" s="2"/>
      <c r="R29" s="2"/>
      <c r="S29" s="2"/>
      <c r="T29" s="2"/>
      <c r="U29" s="2"/>
      <c r="V29" s="2"/>
      <c r="W29" s="2"/>
      <c r="X29" s="2"/>
      <c r="Y29" s="2"/>
      <c r="Z29" s="2"/>
    </row>
    <row r="30" ht="15.75" customHeight="1">
      <c r="A30" s="1" t="s">
        <v>84</v>
      </c>
      <c r="B30" s="1">
        <v>86.0</v>
      </c>
      <c r="C30" s="1">
        <v>152.0</v>
      </c>
      <c r="D30" s="1">
        <v>148.0</v>
      </c>
      <c r="E30" s="1">
        <v>151.0</v>
      </c>
      <c r="F30" s="1">
        <v>152.0</v>
      </c>
      <c r="G30" s="1">
        <v>313.0</v>
      </c>
      <c r="H30" s="1">
        <v>222.0</v>
      </c>
      <c r="I30" s="1">
        <v>336.0</v>
      </c>
      <c r="J30" s="1">
        <v>375.0</v>
      </c>
      <c r="K30" s="1">
        <v>313.0</v>
      </c>
      <c r="L30" s="2"/>
      <c r="M30" s="2"/>
      <c r="N30" s="2"/>
      <c r="O30" s="2"/>
      <c r="P30" s="2"/>
      <c r="Q30" s="2"/>
      <c r="R30" s="2"/>
      <c r="S30" s="2"/>
      <c r="T30" s="2"/>
      <c r="U30" s="2"/>
      <c r="V30" s="2"/>
      <c r="W30" s="2"/>
      <c r="X30" s="2"/>
      <c r="Y30" s="2"/>
      <c r="Z30" s="2"/>
    </row>
    <row r="31" ht="15.75" customHeight="1">
      <c r="A31" s="1" t="s">
        <v>85</v>
      </c>
      <c r="B31" s="1">
        <v>72.0</v>
      </c>
      <c r="C31" s="1">
        <v>193.0</v>
      </c>
      <c r="D31" s="1">
        <v>192.0</v>
      </c>
      <c r="E31" s="1">
        <v>183.0</v>
      </c>
      <c r="F31" s="1">
        <v>174.0</v>
      </c>
      <c r="G31" s="1">
        <v>109.0</v>
      </c>
      <c r="H31" s="1">
        <v>110.0</v>
      </c>
      <c r="I31" s="1">
        <v>0.0</v>
      </c>
      <c r="J31" s="1">
        <v>0.0</v>
      </c>
      <c r="K31" s="1">
        <v>0.0</v>
      </c>
      <c r="L31" s="2"/>
      <c r="M31" s="2"/>
      <c r="N31" s="2"/>
      <c r="O31" s="2"/>
      <c r="P31" s="2"/>
      <c r="Q31" s="2"/>
      <c r="R31" s="2"/>
      <c r="S31" s="2"/>
      <c r="T31" s="2"/>
      <c r="U31" s="2"/>
      <c r="V31" s="2"/>
      <c r="W31" s="2"/>
      <c r="X31" s="2"/>
      <c r="Y31" s="2"/>
      <c r="Z31" s="2"/>
    </row>
    <row r="32" ht="15.75" customHeight="1">
      <c r="A32" s="1" t="s">
        <v>86</v>
      </c>
      <c r="B32" s="1">
        <v>1.0</v>
      </c>
      <c r="C32" s="1">
        <v>12.0</v>
      </c>
      <c r="D32" s="1">
        <v>11.0</v>
      </c>
      <c r="E32" s="1">
        <v>11.0</v>
      </c>
      <c r="F32" s="1">
        <v>10.0</v>
      </c>
      <c r="G32" s="1">
        <v>161.0</v>
      </c>
      <c r="H32" s="1">
        <v>182.0</v>
      </c>
      <c r="I32" s="1">
        <v>235.0</v>
      </c>
      <c r="J32" s="1">
        <v>330.0</v>
      </c>
      <c r="K32" s="1">
        <v>403.0</v>
      </c>
      <c r="L32" s="2"/>
      <c r="M32" s="2"/>
      <c r="N32" s="2"/>
      <c r="O32" s="2"/>
      <c r="P32" s="2"/>
      <c r="Q32" s="2"/>
      <c r="R32" s="2"/>
      <c r="S32" s="2"/>
      <c r="T32" s="2"/>
      <c r="U32" s="2"/>
      <c r="V32" s="2"/>
      <c r="W32" s="2"/>
      <c r="X32" s="2"/>
      <c r="Y32" s="2"/>
      <c r="Z32" s="2"/>
    </row>
    <row r="33" ht="15.75" customHeight="1">
      <c r="A33" s="1" t="s">
        <v>87</v>
      </c>
      <c r="B33" s="1">
        <v>21.0</v>
      </c>
      <c r="C33" s="1">
        <v>12.0</v>
      </c>
      <c r="D33" s="1">
        <v>20.0</v>
      </c>
      <c r="E33" s="1">
        <v>13.0</v>
      </c>
      <c r="F33" s="1">
        <v>17.0</v>
      </c>
      <c r="G33" s="1">
        <v>19.0</v>
      </c>
      <c r="H33" s="1">
        <v>21.0</v>
      </c>
      <c r="I33" s="1">
        <v>26.0</v>
      </c>
      <c r="J33" s="1">
        <v>33.0</v>
      </c>
      <c r="K33" s="1">
        <v>42.0</v>
      </c>
      <c r="L33" s="2"/>
      <c r="M33" s="2"/>
      <c r="N33" s="2"/>
      <c r="O33" s="2"/>
      <c r="P33" s="2"/>
      <c r="Q33" s="2"/>
      <c r="R33" s="2"/>
      <c r="S33" s="2"/>
      <c r="T33" s="2"/>
      <c r="U33" s="2"/>
      <c r="V33" s="2"/>
      <c r="W33" s="2"/>
      <c r="X33" s="2"/>
      <c r="Y33" s="2"/>
      <c r="Z33" s="2"/>
    </row>
    <row r="34" ht="15.75" customHeight="1">
      <c r="A34" s="1" t="s">
        <v>88</v>
      </c>
      <c r="B34" s="1">
        <v>4.0</v>
      </c>
      <c r="C34" s="1">
        <v>8.0</v>
      </c>
      <c r="D34" s="1">
        <v>13.0</v>
      </c>
      <c r="E34" s="1">
        <v>14.0</v>
      </c>
      <c r="F34" s="1">
        <v>17.0</v>
      </c>
      <c r="G34" s="1">
        <v>63.0</v>
      </c>
      <c r="H34" s="1">
        <v>3.0</v>
      </c>
      <c r="I34" s="1">
        <v>2.0</v>
      </c>
      <c r="J34" s="1">
        <v>2.0</v>
      </c>
      <c r="K34" s="1">
        <v>3.0</v>
      </c>
      <c r="L34" s="2"/>
      <c r="M34" s="2"/>
      <c r="N34" s="2"/>
      <c r="O34" s="2"/>
      <c r="P34" s="2"/>
      <c r="Q34" s="2"/>
      <c r="R34" s="2"/>
      <c r="S34" s="2"/>
      <c r="T34" s="2"/>
      <c r="U34" s="2"/>
      <c r="V34" s="2"/>
      <c r="W34" s="2"/>
      <c r="X34" s="2"/>
      <c r="Y34" s="2"/>
      <c r="Z34" s="2"/>
    </row>
    <row r="35" ht="15.75" customHeight="1">
      <c r="A35" s="1" t="s">
        <v>89</v>
      </c>
      <c r="B35" s="1">
        <v>184.0</v>
      </c>
      <c r="C35" s="1">
        <v>378.0</v>
      </c>
      <c r="D35" s="1">
        <v>386.0</v>
      </c>
      <c r="E35" s="1">
        <v>373.0</v>
      </c>
      <c r="F35" s="1">
        <v>372.0</v>
      </c>
      <c r="G35" s="1">
        <v>603.0</v>
      </c>
      <c r="H35" s="1">
        <v>539.0</v>
      </c>
      <c r="I35" s="1">
        <v>600.0</v>
      </c>
      <c r="J35" s="1">
        <v>741.0</v>
      </c>
      <c r="K35" s="1">
        <v>762.0</v>
      </c>
      <c r="L35" s="2"/>
      <c r="M35" s="2"/>
      <c r="N35" s="2"/>
      <c r="O35" s="2"/>
      <c r="P35" s="2"/>
      <c r="Q35" s="2"/>
      <c r="R35" s="2"/>
      <c r="S35" s="2"/>
      <c r="T35" s="2"/>
      <c r="U35" s="2"/>
      <c r="V35" s="2"/>
      <c r="W35" s="2"/>
      <c r="X35" s="2"/>
      <c r="Y35" s="2"/>
      <c r="Z35" s="2"/>
    </row>
    <row r="36" ht="15.75" customHeight="1">
      <c r="A36" s="1" t="s">
        <v>90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91</v>
      </c>
      <c r="B37" s="1">
        <v>129.0</v>
      </c>
      <c r="C37" s="1">
        <v>138.0</v>
      </c>
      <c r="D37" s="1">
        <v>142.0</v>
      </c>
      <c r="E37" s="1">
        <v>148.0</v>
      </c>
      <c r="F37" s="1">
        <v>159.0</v>
      </c>
      <c r="G37" s="1">
        <v>169.0</v>
      </c>
      <c r="H37" s="1">
        <v>184.0</v>
      </c>
      <c r="I37" s="1">
        <v>199.0</v>
      </c>
      <c r="J37" s="1">
        <v>210.0</v>
      </c>
      <c r="K37" s="1">
        <v>233.0</v>
      </c>
      <c r="L37" s="2"/>
      <c r="M37" s="2"/>
      <c r="N37" s="2"/>
      <c r="O37" s="2"/>
      <c r="P37" s="2"/>
      <c r="Q37" s="2"/>
      <c r="R37" s="2"/>
      <c r="S37" s="2"/>
      <c r="T37" s="2"/>
      <c r="U37" s="2"/>
      <c r="V37" s="2"/>
      <c r="W37" s="2"/>
      <c r="X37" s="2"/>
      <c r="Y37" s="2"/>
      <c r="Z37" s="2"/>
    </row>
    <row r="38" ht="15.75" customHeight="1">
      <c r="A38" s="1" t="s">
        <v>92</v>
      </c>
      <c r="B38" s="1">
        <v>13.0</v>
      </c>
      <c r="C38" s="1">
        <v>23.0</v>
      </c>
      <c r="D38" s="1">
        <v>37.0</v>
      </c>
      <c r="E38" s="1">
        <v>66.0</v>
      </c>
      <c r="F38" s="1">
        <v>106.0</v>
      </c>
      <c r="G38" s="1">
        <v>154.0</v>
      </c>
      <c r="H38" s="1">
        <v>213.0</v>
      </c>
      <c r="I38" s="1">
        <v>405.0</v>
      </c>
      <c r="J38" s="1">
        <v>576.0</v>
      </c>
      <c r="K38" s="1">
        <v>723.0</v>
      </c>
      <c r="L38" s="2"/>
      <c r="M38" s="2"/>
      <c r="N38" s="2"/>
      <c r="O38" s="2"/>
      <c r="P38" s="2"/>
      <c r="Q38" s="2"/>
      <c r="R38" s="2"/>
      <c r="S38" s="2"/>
      <c r="T38" s="2"/>
      <c r="U38" s="2"/>
      <c r="V38" s="2"/>
      <c r="W38" s="2"/>
      <c r="X38" s="2"/>
      <c r="Y38" s="2"/>
      <c r="Z38" s="2"/>
    </row>
    <row r="39" ht="15.75" customHeight="1">
      <c r="A39" s="1" t="s">
        <v>93</v>
      </c>
      <c r="B39" s="1">
        <v>0.0</v>
      </c>
      <c r="C39" s="1">
        <v>0.0</v>
      </c>
      <c r="D39" s="1">
        <v>-6.0</v>
      </c>
      <c r="E39" s="1">
        <v>-19.0</v>
      </c>
      <c r="F39" s="1">
        <v>-66.0</v>
      </c>
      <c r="G39" s="1">
        <v>-1.0</v>
      </c>
      <c r="H39" s="1">
        <v>-1.0</v>
      </c>
      <c r="I39" s="1">
        <v>-4.0</v>
      </c>
      <c r="J39" s="1">
        <v>-9.0</v>
      </c>
      <c r="K39" s="1">
        <v>-12.0</v>
      </c>
      <c r="L39" s="2"/>
      <c r="M39" s="2"/>
      <c r="N39" s="2"/>
      <c r="O39" s="2"/>
      <c r="P39" s="2"/>
      <c r="Q39" s="2"/>
      <c r="R39" s="2"/>
      <c r="S39" s="2"/>
      <c r="T39" s="2"/>
      <c r="U39" s="2"/>
      <c r="V39" s="2"/>
      <c r="W39" s="2"/>
      <c r="X39" s="2"/>
      <c r="Y39" s="2"/>
      <c r="Z39" s="2"/>
    </row>
    <row r="40" ht="15.75" customHeight="1">
      <c r="A40" s="1" t="s">
        <v>94</v>
      </c>
      <c r="B40" s="1">
        <v>142.0</v>
      </c>
      <c r="C40" s="1">
        <v>161.0</v>
      </c>
      <c r="D40" s="1">
        <v>180.0</v>
      </c>
      <c r="E40" s="1">
        <v>215.0</v>
      </c>
      <c r="F40" s="1">
        <v>264.0</v>
      </c>
      <c r="G40" s="1">
        <v>322.0</v>
      </c>
      <c r="H40" s="1">
        <v>395.0</v>
      </c>
      <c r="I40" s="1">
        <v>600.0</v>
      </c>
      <c r="J40" s="1">
        <v>776.0</v>
      </c>
      <c r="K40" s="1">
        <v>944.0</v>
      </c>
      <c r="L40" s="2"/>
      <c r="M40" s="2"/>
      <c r="N40" s="2"/>
      <c r="O40" s="2"/>
      <c r="P40" s="2"/>
      <c r="Q40" s="2"/>
      <c r="R40" s="2"/>
      <c r="S40" s="2"/>
      <c r="T40" s="2"/>
      <c r="U40" s="2"/>
      <c r="V40" s="2"/>
      <c r="W40" s="2"/>
      <c r="X40" s="2"/>
      <c r="Y40" s="2"/>
      <c r="Z40" s="2"/>
    </row>
    <row r="41" ht="15.75" customHeight="1">
      <c r="A41" s="1" t="s">
        <v>95</v>
      </c>
      <c r="B41" s="1">
        <v>142.0</v>
      </c>
      <c r="C41" s="1">
        <v>161.0</v>
      </c>
      <c r="D41" s="1">
        <v>180.0</v>
      </c>
      <c r="E41" s="1">
        <v>215.0</v>
      </c>
      <c r="F41" s="1">
        <v>264.0</v>
      </c>
      <c r="G41" s="1">
        <v>322.0</v>
      </c>
      <c r="H41" s="1">
        <v>395.0</v>
      </c>
      <c r="I41" s="1">
        <v>600.0</v>
      </c>
      <c r="J41" s="1">
        <v>776.0</v>
      </c>
      <c r="K41" s="1">
        <v>944.0</v>
      </c>
      <c r="L41" s="2"/>
      <c r="M41" s="2"/>
      <c r="N41" s="2"/>
      <c r="O41" s="2"/>
      <c r="P41" s="2"/>
      <c r="Q41" s="2"/>
      <c r="R41" s="2"/>
      <c r="S41" s="2"/>
      <c r="T41" s="2"/>
      <c r="U41" s="2"/>
      <c r="V41" s="2"/>
      <c r="W41" s="2"/>
      <c r="X41" s="2"/>
      <c r="Y41" s="2"/>
      <c r="Z41" s="2"/>
    </row>
    <row r="42" ht="15.75" customHeight="1">
      <c r="A42" s="1" t="s">
        <v>96</v>
      </c>
      <c r="B42" s="1">
        <v>327.0</v>
      </c>
      <c r="C42" s="1">
        <v>539.0</v>
      </c>
      <c r="D42" s="1">
        <v>566.0</v>
      </c>
      <c r="E42" s="1">
        <v>588.0</v>
      </c>
      <c r="F42" s="1">
        <v>636.0</v>
      </c>
      <c r="G42" s="1">
        <v>925.0</v>
      </c>
      <c r="H42" s="1">
        <v>934.0</v>
      </c>
      <c r="I42" s="1">
        <v>1200.0</v>
      </c>
      <c r="J42" s="1">
        <v>1520.0</v>
      </c>
      <c r="K42" s="1">
        <v>1710.0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25.0</v>
      </c>
      <c r="C44" s="1">
        <v>26.0</v>
      </c>
      <c r="D44" s="1">
        <v>26.0</v>
      </c>
      <c r="E44" s="1">
        <v>27.0</v>
      </c>
      <c r="F44" s="1">
        <v>28.0</v>
      </c>
      <c r="G44" s="1">
        <v>28.0</v>
      </c>
      <c r="H44" s="1">
        <v>29.0</v>
      </c>
      <c r="I44" s="1">
        <v>29.0</v>
      </c>
      <c r="J44" s="1">
        <v>29.0</v>
      </c>
      <c r="K44" s="1">
        <v>30.0</v>
      </c>
      <c r="L44" s="2"/>
      <c r="M44" s="2"/>
      <c r="N44" s="2"/>
      <c r="O44" s="2"/>
      <c r="P44" s="2"/>
      <c r="Q44" s="2"/>
      <c r="R44" s="2"/>
      <c r="S44" s="2"/>
      <c r="T44" s="2"/>
      <c r="U44" s="2"/>
      <c r="V44" s="2"/>
      <c r="W44" s="2"/>
      <c r="X44" s="2"/>
      <c r="Y44" s="2"/>
      <c r="Z44" s="2"/>
    </row>
    <row r="45" ht="15.75" customHeight="1">
      <c r="A45" s="1" t="s">
        <v>98</v>
      </c>
      <c r="B45" s="1">
        <v>25.0</v>
      </c>
      <c r="C45" s="1">
        <v>26.0</v>
      </c>
      <c r="D45" s="1">
        <v>26.0</v>
      </c>
      <c r="E45" s="1">
        <v>27.0</v>
      </c>
      <c r="F45" s="1">
        <v>28.0</v>
      </c>
      <c r="G45" s="1">
        <v>28.0</v>
      </c>
      <c r="H45" s="1">
        <v>29.0</v>
      </c>
      <c r="I45" s="1">
        <v>29.0</v>
      </c>
      <c r="J45" s="1">
        <v>29.0</v>
      </c>
      <c r="K45" s="1">
        <v>30.0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-7.0</v>
      </c>
      <c r="C47" s="1">
        <v>-96.0</v>
      </c>
      <c r="D47" s="1">
        <v>-77.0</v>
      </c>
      <c r="E47" s="1">
        <v>-41.0</v>
      </c>
      <c r="F47" s="1">
        <v>5.0</v>
      </c>
      <c r="G47" s="1">
        <v>63.0</v>
      </c>
      <c r="H47" s="1">
        <v>137.0</v>
      </c>
      <c r="I47" s="1">
        <v>341.0</v>
      </c>
      <c r="J47" s="1">
        <v>518.0</v>
      </c>
      <c r="K47" s="1">
        <v>687.0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90.0</v>
      </c>
      <c r="C49" s="1">
        <v>255.0</v>
      </c>
      <c r="D49" s="1">
        <v>238.0</v>
      </c>
      <c r="E49" s="1">
        <v>216.0</v>
      </c>
      <c r="F49" s="1">
        <v>186.0</v>
      </c>
      <c r="G49" s="1">
        <v>435.0</v>
      </c>
      <c r="H49" s="1">
        <v>331.0</v>
      </c>
      <c r="I49" s="1">
        <v>306.0</v>
      </c>
      <c r="J49" s="1">
        <v>448.0</v>
      </c>
      <c r="K49" s="1">
        <v>467.0</v>
      </c>
      <c r="L49" s="2"/>
      <c r="M49" s="2"/>
      <c r="N49" s="2"/>
      <c r="O49" s="2"/>
      <c r="P49" s="2"/>
      <c r="Q49" s="2"/>
      <c r="R49" s="2"/>
      <c r="S49" s="2"/>
      <c r="T49" s="2"/>
      <c r="U49" s="2"/>
      <c r="V49" s="2"/>
      <c r="W49" s="2"/>
      <c r="X49" s="2"/>
      <c r="Y49" s="2"/>
      <c r="Z49" s="2"/>
    </row>
    <row r="50" ht="15.75" customHeight="1">
      <c r="A50" s="1" t="s">
        <v>123</v>
      </c>
      <c r="B50" s="1">
        <v>89.0</v>
      </c>
      <c r="C50" s="1">
        <v>248.0</v>
      </c>
      <c r="D50" s="1">
        <v>230.0</v>
      </c>
      <c r="E50" s="1">
        <v>207.0</v>
      </c>
      <c r="F50" s="1">
        <v>169.0</v>
      </c>
      <c r="G50" s="1">
        <v>365.0</v>
      </c>
      <c r="H50" s="1">
        <v>258.0</v>
      </c>
      <c r="I50" s="1">
        <v>286.0</v>
      </c>
      <c r="J50" s="1">
        <v>430.0</v>
      </c>
      <c r="K50" s="1">
        <v>391.0</v>
      </c>
      <c r="L50" s="2"/>
      <c r="M50" s="2"/>
      <c r="N50" s="2"/>
      <c r="O50" s="2"/>
      <c r="P50" s="2"/>
      <c r="Q50" s="2"/>
      <c r="R50" s="2"/>
      <c r="S50" s="2"/>
      <c r="T50" s="2"/>
      <c r="U50" s="2"/>
      <c r="V50" s="2"/>
      <c r="W50" s="2"/>
      <c r="X50" s="2"/>
      <c r="Y50" s="2"/>
      <c r="Z50" s="2"/>
    </row>
    <row r="51" ht="15.75" customHeight="1">
      <c r="A51" s="1" t="s">
        <v>124</v>
      </c>
      <c r="B51" s="1">
        <v>218.0</v>
      </c>
      <c r="C51" s="1">
        <v>305.0</v>
      </c>
      <c r="D51" s="1">
        <v>330.0</v>
      </c>
      <c r="E51" s="1">
        <v>346.0</v>
      </c>
      <c r="F51" s="1">
        <v>366.0</v>
      </c>
      <c r="G51" s="1">
        <v>366.0</v>
      </c>
      <c r="H51" s="1">
        <v>389.0</v>
      </c>
      <c r="I51" s="1">
        <v>595.0</v>
      </c>
      <c r="J51" s="1">
        <v>712.0</v>
      </c>
      <c r="K51" s="1">
        <v>815.0</v>
      </c>
      <c r="L51" s="2"/>
      <c r="M51" s="2"/>
      <c r="N51" s="2"/>
      <c r="O51" s="2"/>
      <c r="P51" s="2"/>
      <c r="Q51" s="2"/>
      <c r="R51" s="2"/>
      <c r="S51" s="2"/>
      <c r="T51" s="2"/>
      <c r="U51" s="2"/>
      <c r="V51" s="2"/>
      <c r="W51" s="2"/>
      <c r="X51" s="2"/>
      <c r="Y51" s="2"/>
      <c r="Z51" s="2"/>
    </row>
    <row r="52" ht="15.75" customHeight="1">
      <c r="A52" s="1" t="s">
        <v>125</v>
      </c>
      <c r="B52" s="1">
        <v>5.0</v>
      </c>
      <c r="C52" s="1">
        <v>5.0</v>
      </c>
      <c r="D52" s="1">
        <v>5.0</v>
      </c>
      <c r="E52" s="1">
        <v>5.0</v>
      </c>
      <c r="F52" s="1">
        <v>5.0</v>
      </c>
      <c r="G52" s="1">
        <v>5.0</v>
      </c>
      <c r="H52" s="1">
        <v>6.0</v>
      </c>
      <c r="I52" s="1">
        <v>6.0</v>
      </c>
      <c r="J52" s="1">
        <v>6.0</v>
      </c>
      <c r="K52" s="1">
        <v>6.0</v>
      </c>
      <c r="L52" s="2"/>
      <c r="M52" s="2"/>
      <c r="N52" s="2"/>
      <c r="O52" s="2"/>
      <c r="P52" s="2"/>
      <c r="Q52" s="2"/>
      <c r="R52" s="2"/>
      <c r="S52" s="2"/>
      <c r="T52" s="2"/>
      <c r="U52" s="2"/>
      <c r="V52" s="2"/>
      <c r="W52" s="2"/>
      <c r="X52" s="2"/>
      <c r="Y52" s="2"/>
      <c r="Z52" s="2"/>
    </row>
    <row r="53" ht="15.75" customHeight="1">
      <c r="A53" s="1" t="s">
        <v>126</v>
      </c>
      <c r="B53" s="1">
        <v>0.0</v>
      </c>
      <c r="C53" s="1">
        <v>2.0</v>
      </c>
      <c r="D53" s="1">
        <v>2.0</v>
      </c>
      <c r="E53" s="1">
        <v>2.0</v>
      </c>
      <c r="F53" s="1">
        <v>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127</v>
      </c>
      <c r="B54" s="1">
        <v>0.0</v>
      </c>
      <c r="C54" s="1">
        <v>8.0</v>
      </c>
      <c r="D54" s="1">
        <v>8.0</v>
      </c>
      <c r="E54" s="1">
        <v>8.0</v>
      </c>
      <c r="F54" s="1">
        <v>8.0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128</v>
      </c>
      <c r="B55" s="1">
        <v>23.0</v>
      </c>
      <c r="C55" s="1">
        <v>45.0</v>
      </c>
      <c r="D55" s="1">
        <v>56.0</v>
      </c>
      <c r="E55" s="1">
        <v>74.0</v>
      </c>
      <c r="F55" s="1">
        <v>93.0</v>
      </c>
      <c r="G55" s="1">
        <v>102.0</v>
      </c>
      <c r="H55" s="1">
        <v>109.0</v>
      </c>
      <c r="I55" s="1">
        <v>141.0</v>
      </c>
      <c r="J55" s="1">
        <v>198.0</v>
      </c>
      <c r="K55" s="1">
        <v>271.0</v>
      </c>
      <c r="L55" s="2"/>
      <c r="M55" s="2"/>
      <c r="N55" s="2"/>
      <c r="O55" s="2"/>
      <c r="P55" s="2"/>
      <c r="Q55" s="2"/>
      <c r="R55" s="2"/>
      <c r="S55" s="2"/>
      <c r="T55" s="2"/>
      <c r="U55" s="2"/>
      <c r="V55" s="2"/>
      <c r="W55" s="2"/>
      <c r="X55" s="2"/>
      <c r="Y55" s="2"/>
      <c r="Z55" s="2"/>
    </row>
    <row r="56" ht="15.75" customHeight="1">
      <c r="A56" s="1" t="s">
        <v>129</v>
      </c>
      <c r="B56" s="1">
        <v>800.0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130</v>
      </c>
      <c r="B57" s="1">
        <v>900.0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131</v>
      </c>
      <c r="B58" s="1">
        <v>0.0</v>
      </c>
      <c r="C58" s="1">
        <v>0.0</v>
      </c>
      <c r="D58" s="1">
        <v>0.0</v>
      </c>
      <c r="E58" s="1">
        <v>0.0</v>
      </c>
      <c r="F58" s="1">
        <v>0.0</v>
      </c>
      <c r="G58" s="1">
        <v>0.0</v>
      </c>
      <c r="H58" s="1">
        <v>0.0</v>
      </c>
      <c r="I58" s="1">
        <v>0.0</v>
      </c>
      <c r="J58" s="1">
        <v>0.0</v>
      </c>
      <c r="K58" s="1">
        <v>60.0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403.0</v>
      </c>
      <c r="C2" s="1">
        <v>569.0</v>
      </c>
      <c r="D2" s="1">
        <v>630.0</v>
      </c>
      <c r="E2" s="1">
        <v>678.0</v>
      </c>
      <c r="F2" s="1">
        <v>777.0</v>
      </c>
      <c r="G2" s="1">
        <v>846.0</v>
      </c>
      <c r="H2" s="1">
        <v>893.0</v>
      </c>
      <c r="I2" s="1">
        <v>1490.0</v>
      </c>
      <c r="J2" s="1">
        <v>1660.0</v>
      </c>
      <c r="K2" s="1">
        <v>1670.0</v>
      </c>
      <c r="L2" s="2"/>
      <c r="M2" s="2"/>
      <c r="N2" s="2"/>
      <c r="O2" s="2"/>
      <c r="P2" s="2"/>
      <c r="Q2" s="2"/>
      <c r="R2" s="2"/>
      <c r="S2" s="2"/>
      <c r="T2" s="2"/>
      <c r="U2" s="2"/>
      <c r="V2" s="2"/>
      <c r="W2" s="2"/>
      <c r="X2" s="2"/>
      <c r="Y2" s="2"/>
      <c r="Z2" s="2"/>
    </row>
    <row r="3">
      <c r="A3" s="1" t="s">
        <v>133</v>
      </c>
      <c r="B3" s="1">
        <v>403.0</v>
      </c>
      <c r="C3" s="1">
        <v>569.0</v>
      </c>
      <c r="D3" s="1">
        <v>630.0</v>
      </c>
      <c r="E3" s="1">
        <v>678.0</v>
      </c>
      <c r="F3" s="1">
        <v>777.0</v>
      </c>
      <c r="G3" s="1">
        <v>846.0</v>
      </c>
      <c r="H3" s="1">
        <v>893.0</v>
      </c>
      <c r="I3" s="1">
        <v>1490.0</v>
      </c>
      <c r="J3" s="1">
        <v>1660.0</v>
      </c>
      <c r="K3" s="1">
        <v>1670.0</v>
      </c>
      <c r="L3" s="2"/>
      <c r="M3" s="2"/>
      <c r="N3" s="2"/>
      <c r="O3" s="2"/>
      <c r="P3" s="2"/>
      <c r="Q3" s="2"/>
      <c r="R3" s="2"/>
      <c r="S3" s="2"/>
      <c r="T3" s="2"/>
      <c r="U3" s="2"/>
      <c r="V3" s="2"/>
      <c r="W3" s="2"/>
      <c r="X3" s="2"/>
      <c r="Y3" s="2"/>
      <c r="Z3" s="2"/>
    </row>
    <row r="4">
      <c r="A4" s="1" t="s">
        <v>134</v>
      </c>
      <c r="B4" s="1">
        <v>268.0</v>
      </c>
      <c r="C4" s="1">
        <v>391.0</v>
      </c>
      <c r="D4" s="1">
        <v>440.0</v>
      </c>
      <c r="E4" s="1">
        <v>470.0</v>
      </c>
      <c r="F4" s="1">
        <v>525.0</v>
      </c>
      <c r="G4" s="1">
        <v>529.0</v>
      </c>
      <c r="H4" s="1">
        <v>555.0</v>
      </c>
      <c r="I4" s="1">
        <v>913.0</v>
      </c>
      <c r="J4" s="1">
        <v>1050.0</v>
      </c>
      <c r="K4" s="1">
        <v>1050.0</v>
      </c>
      <c r="L4" s="2"/>
      <c r="M4" s="2"/>
      <c r="N4" s="2"/>
      <c r="O4" s="2"/>
      <c r="P4" s="2"/>
      <c r="Q4" s="2"/>
      <c r="R4" s="2"/>
      <c r="S4" s="2"/>
      <c r="T4" s="2"/>
      <c r="U4" s="2"/>
      <c r="V4" s="2"/>
      <c r="W4" s="2"/>
      <c r="X4" s="2"/>
      <c r="Y4" s="2"/>
      <c r="Z4" s="2"/>
    </row>
    <row r="5">
      <c r="A5" s="1" t="s">
        <v>135</v>
      </c>
      <c r="B5" s="1">
        <v>135.0</v>
      </c>
      <c r="C5" s="1">
        <v>178.0</v>
      </c>
      <c r="D5" s="1">
        <v>190.0</v>
      </c>
      <c r="E5" s="1">
        <v>208.0</v>
      </c>
      <c r="F5" s="1">
        <v>251.0</v>
      </c>
      <c r="G5" s="1">
        <v>316.0</v>
      </c>
      <c r="H5" s="1">
        <v>338.0</v>
      </c>
      <c r="I5" s="1">
        <v>575.0</v>
      </c>
      <c r="J5" s="1">
        <v>611.0</v>
      </c>
      <c r="K5" s="1">
        <v>614.0</v>
      </c>
      <c r="L5" s="2"/>
      <c r="M5" s="2"/>
      <c r="N5" s="2"/>
      <c r="O5" s="2"/>
      <c r="P5" s="2"/>
      <c r="Q5" s="2"/>
      <c r="R5" s="2"/>
      <c r="S5" s="2"/>
      <c r="T5" s="2"/>
      <c r="U5" s="2"/>
      <c r="V5" s="2"/>
      <c r="W5" s="2"/>
      <c r="X5" s="2"/>
      <c r="Y5" s="2"/>
      <c r="Z5" s="2"/>
    </row>
    <row r="6">
      <c r="A6" s="1" t="s">
        <v>136</v>
      </c>
      <c r="B6" s="1">
        <v>95.0</v>
      </c>
      <c r="C6" s="1">
        <v>135.0</v>
      </c>
      <c r="D6" s="1">
        <v>149.0</v>
      </c>
      <c r="E6" s="1">
        <v>162.0</v>
      </c>
      <c r="F6" s="1">
        <v>187.0</v>
      </c>
      <c r="G6" s="1">
        <v>243.0</v>
      </c>
      <c r="H6" s="1">
        <v>252.0</v>
      </c>
      <c r="I6" s="1">
        <v>317.0</v>
      </c>
      <c r="J6" s="1">
        <v>379.0</v>
      </c>
      <c r="K6" s="1">
        <v>414.0</v>
      </c>
      <c r="L6" s="2"/>
      <c r="M6" s="2"/>
      <c r="N6" s="2"/>
      <c r="O6" s="2"/>
      <c r="P6" s="2"/>
      <c r="Q6" s="2"/>
      <c r="R6" s="2"/>
      <c r="S6" s="2"/>
      <c r="T6" s="2"/>
      <c r="U6" s="2"/>
      <c r="V6" s="2"/>
      <c r="W6" s="2"/>
      <c r="X6" s="2"/>
      <c r="Y6" s="2"/>
      <c r="Z6" s="2"/>
    </row>
    <row r="7">
      <c r="A7" s="1" t="s">
        <v>137</v>
      </c>
      <c r="B7" s="1">
        <v>2.0</v>
      </c>
      <c r="C7" s="1">
        <v>2.0</v>
      </c>
      <c r="D7" s="1">
        <v>2.0</v>
      </c>
      <c r="E7" s="1">
        <v>1.0</v>
      </c>
      <c r="F7" s="1">
        <v>0.0</v>
      </c>
      <c r="G7" s="1">
        <v>20.0</v>
      </c>
      <c r="H7" s="1">
        <v>10.0</v>
      </c>
      <c r="I7" s="1">
        <v>0.0</v>
      </c>
      <c r="J7" s="1">
        <v>0.0</v>
      </c>
      <c r="K7" s="1">
        <v>0.0</v>
      </c>
      <c r="L7" s="2"/>
      <c r="M7" s="2"/>
      <c r="N7" s="2"/>
      <c r="O7" s="2"/>
      <c r="P7" s="2"/>
      <c r="Q7" s="2"/>
      <c r="R7" s="2"/>
      <c r="S7" s="2"/>
      <c r="T7" s="2"/>
      <c r="U7" s="2"/>
      <c r="V7" s="2"/>
      <c r="W7" s="2"/>
      <c r="X7" s="2"/>
      <c r="Y7" s="2"/>
      <c r="Z7" s="2"/>
    </row>
    <row r="8">
      <c r="A8" s="1" t="s">
        <v>138</v>
      </c>
      <c r="B8" s="1">
        <v>98.0</v>
      </c>
      <c r="C8" s="1">
        <v>138.0</v>
      </c>
      <c r="D8" s="1">
        <v>151.0</v>
      </c>
      <c r="E8" s="1">
        <v>164.0</v>
      </c>
      <c r="F8" s="1">
        <v>187.0</v>
      </c>
      <c r="G8" s="1">
        <v>243.0</v>
      </c>
      <c r="H8" s="1">
        <v>252.0</v>
      </c>
      <c r="I8" s="1">
        <v>317.0</v>
      </c>
      <c r="J8" s="1">
        <v>379.0</v>
      </c>
      <c r="K8" s="1">
        <v>414.0</v>
      </c>
      <c r="L8" s="2"/>
      <c r="M8" s="2"/>
      <c r="N8" s="2"/>
      <c r="O8" s="2"/>
      <c r="P8" s="2"/>
      <c r="Q8" s="2"/>
      <c r="R8" s="2"/>
      <c r="S8" s="2"/>
      <c r="T8" s="2"/>
      <c r="U8" s="2"/>
      <c r="V8" s="2"/>
      <c r="W8" s="2"/>
      <c r="X8" s="2"/>
      <c r="Y8" s="2"/>
      <c r="Z8" s="2"/>
    </row>
    <row r="9">
      <c r="A9" s="1" t="s">
        <v>139</v>
      </c>
      <c r="B9" s="1">
        <v>36.0</v>
      </c>
      <c r="C9" s="1">
        <v>40.0</v>
      </c>
      <c r="D9" s="1">
        <v>38.0</v>
      </c>
      <c r="E9" s="1">
        <v>44.0</v>
      </c>
      <c r="F9" s="1">
        <v>64.0</v>
      </c>
      <c r="G9" s="1">
        <v>73.0</v>
      </c>
      <c r="H9" s="1">
        <v>86.0</v>
      </c>
      <c r="I9" s="1">
        <v>258.0</v>
      </c>
      <c r="J9" s="1">
        <v>232.0</v>
      </c>
      <c r="K9" s="1">
        <v>200.0</v>
      </c>
      <c r="L9" s="2"/>
      <c r="M9" s="2"/>
      <c r="N9" s="2"/>
      <c r="O9" s="2"/>
      <c r="P9" s="2"/>
      <c r="Q9" s="2"/>
      <c r="R9" s="2"/>
      <c r="S9" s="2"/>
      <c r="T9" s="2"/>
      <c r="U9" s="2"/>
      <c r="V9" s="2"/>
      <c r="W9" s="2"/>
      <c r="X9" s="2"/>
      <c r="Y9" s="2"/>
      <c r="Z9" s="2"/>
    </row>
    <row r="10">
      <c r="A10" s="1" t="s">
        <v>140</v>
      </c>
      <c r="B10" s="1">
        <v>-13.0</v>
      </c>
      <c r="C10" s="1">
        <v>-12.0</v>
      </c>
      <c r="D10" s="1">
        <v>-14.0</v>
      </c>
      <c r="E10" s="1">
        <v>-15.0</v>
      </c>
      <c r="F10" s="1">
        <v>-16.0</v>
      </c>
      <c r="G10" s="1">
        <v>-13.0</v>
      </c>
      <c r="H10" s="1">
        <v>-9.0</v>
      </c>
      <c r="I10" s="1">
        <v>-5.0</v>
      </c>
      <c r="J10" s="1">
        <v>-5.0</v>
      </c>
      <c r="K10" s="1">
        <v>-2.0</v>
      </c>
      <c r="L10" s="2"/>
      <c r="M10" s="2"/>
      <c r="N10" s="2"/>
      <c r="O10" s="2"/>
      <c r="P10" s="2"/>
      <c r="Q10" s="2"/>
      <c r="R10" s="2"/>
      <c r="S10" s="2"/>
      <c r="T10" s="2"/>
      <c r="U10" s="2"/>
      <c r="V10" s="2"/>
      <c r="W10" s="2"/>
      <c r="X10" s="2"/>
      <c r="Y10" s="2"/>
      <c r="Z10" s="2"/>
    </row>
    <row r="11">
      <c r="A11" s="1" t="s">
        <v>141</v>
      </c>
      <c r="B11" s="1">
        <v>-13.0</v>
      </c>
      <c r="C11" s="1">
        <v>-12.0</v>
      </c>
      <c r="D11" s="1">
        <v>-14.0</v>
      </c>
      <c r="E11" s="1">
        <v>-15.0</v>
      </c>
      <c r="F11" s="1">
        <v>-16.0</v>
      </c>
      <c r="G11" s="1">
        <v>-13.0</v>
      </c>
      <c r="H11" s="1">
        <v>-9.0</v>
      </c>
      <c r="I11" s="1">
        <v>-5.0</v>
      </c>
      <c r="J11" s="1">
        <v>-5.0</v>
      </c>
      <c r="K11" s="1">
        <v>-2.0</v>
      </c>
      <c r="L11" s="2"/>
      <c r="M11" s="2"/>
      <c r="N11" s="2"/>
      <c r="O11" s="2"/>
      <c r="P11" s="2"/>
      <c r="Q11" s="2"/>
      <c r="R11" s="2"/>
      <c r="S11" s="2"/>
      <c r="T11" s="2"/>
      <c r="U11" s="2"/>
      <c r="V11" s="2"/>
      <c r="W11" s="2"/>
      <c r="X11" s="2"/>
      <c r="Y11" s="2"/>
      <c r="Z11" s="2"/>
    </row>
    <row r="12">
      <c r="A12" s="1" t="s">
        <v>142</v>
      </c>
      <c r="B12" s="1">
        <v>5.0</v>
      </c>
      <c r="C12" s="1">
        <v>0.0</v>
      </c>
      <c r="D12" s="1">
        <v>0.0</v>
      </c>
      <c r="E12" s="1">
        <v>0.0</v>
      </c>
      <c r="F12" s="1">
        <v>0.0</v>
      </c>
      <c r="G12" s="1">
        <v>-4.0</v>
      </c>
      <c r="H12" s="1">
        <v>36.0</v>
      </c>
      <c r="I12" s="1">
        <v>3.0</v>
      </c>
      <c r="J12" s="1">
        <v>-2.0</v>
      </c>
      <c r="K12" s="1">
        <v>1.0</v>
      </c>
      <c r="L12" s="2"/>
      <c r="M12" s="2"/>
      <c r="N12" s="2"/>
      <c r="O12" s="2"/>
      <c r="P12" s="2"/>
      <c r="Q12" s="2"/>
      <c r="R12" s="2"/>
      <c r="S12" s="2"/>
      <c r="T12" s="2"/>
      <c r="U12" s="2"/>
      <c r="V12" s="2"/>
      <c r="W12" s="2"/>
      <c r="X12" s="2"/>
      <c r="Y12" s="2"/>
      <c r="Z12" s="2"/>
    </row>
    <row r="13">
      <c r="A13" s="1" t="s">
        <v>143</v>
      </c>
      <c r="B13" s="1">
        <v>23.0</v>
      </c>
      <c r="C13" s="1">
        <v>27.0</v>
      </c>
      <c r="D13" s="1">
        <v>24.0</v>
      </c>
      <c r="E13" s="1">
        <v>29.0</v>
      </c>
      <c r="F13" s="1">
        <v>48.0</v>
      </c>
      <c r="G13" s="1">
        <v>60.0</v>
      </c>
      <c r="H13" s="1">
        <v>77.0</v>
      </c>
      <c r="I13" s="1">
        <v>253.0</v>
      </c>
      <c r="J13" s="1">
        <v>226.0</v>
      </c>
      <c r="K13" s="1">
        <v>199.0</v>
      </c>
      <c r="L13" s="2"/>
      <c r="M13" s="2"/>
      <c r="N13" s="2"/>
      <c r="O13" s="2"/>
      <c r="P13" s="2"/>
      <c r="Q13" s="2"/>
      <c r="R13" s="2"/>
      <c r="S13" s="2"/>
      <c r="T13" s="2"/>
      <c r="U13" s="2"/>
      <c r="V13" s="2"/>
      <c r="W13" s="2"/>
      <c r="X13" s="2"/>
      <c r="Y13" s="2"/>
      <c r="Z13" s="2"/>
    </row>
    <row r="14">
      <c r="A14" s="1" t="s">
        <v>144</v>
      </c>
      <c r="B14" s="1">
        <v>-86.0</v>
      </c>
      <c r="C14" s="1">
        <v>-11.0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-10.0</v>
      </c>
      <c r="C15" s="1">
        <v>90.0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0.0</v>
      </c>
      <c r="C16" s="1">
        <v>50.0</v>
      </c>
      <c r="D16" s="1">
        <v>-1.0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147</v>
      </c>
      <c r="B17" s="1">
        <v>0.0</v>
      </c>
      <c r="C17" s="1">
        <v>0.0</v>
      </c>
      <c r="D17" s="1">
        <v>0.0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148</v>
      </c>
      <c r="B18" s="1">
        <v>0.0</v>
      </c>
      <c r="C18" s="1">
        <v>0.0</v>
      </c>
      <c r="D18" s="1">
        <v>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22.0</v>
      </c>
      <c r="C19" s="1">
        <v>17.0</v>
      </c>
      <c r="D19" s="1">
        <v>23.0</v>
      </c>
      <c r="E19" s="1">
        <v>31.0</v>
      </c>
      <c r="F19" s="1">
        <v>48.0</v>
      </c>
      <c r="G19" s="1">
        <v>60.0</v>
      </c>
      <c r="H19" s="1">
        <v>77.0</v>
      </c>
      <c r="I19" s="1">
        <v>253.0</v>
      </c>
      <c r="J19" s="1">
        <v>226.0</v>
      </c>
      <c r="K19" s="1">
        <v>197.0</v>
      </c>
      <c r="L19" s="2"/>
      <c r="M19" s="2"/>
      <c r="N19" s="2"/>
      <c r="O19" s="2"/>
      <c r="P19" s="2"/>
      <c r="Q19" s="2"/>
      <c r="R19" s="2"/>
      <c r="S19" s="2"/>
      <c r="T19" s="2"/>
      <c r="U19" s="2"/>
      <c r="V19" s="2"/>
      <c r="W19" s="2"/>
      <c r="X19" s="2"/>
      <c r="Y19" s="2"/>
      <c r="Z19" s="2"/>
    </row>
    <row r="20">
      <c r="A20" s="1" t="s">
        <v>150</v>
      </c>
      <c r="B20" s="1">
        <v>8.0</v>
      </c>
      <c r="C20" s="1">
        <v>7.0</v>
      </c>
      <c r="D20" s="1">
        <v>8.0</v>
      </c>
      <c r="E20" s="1">
        <v>2.0</v>
      </c>
      <c r="F20" s="1">
        <v>8.0</v>
      </c>
      <c r="G20" s="1">
        <v>12.0</v>
      </c>
      <c r="H20" s="1">
        <v>17.0</v>
      </c>
      <c r="I20" s="1">
        <v>60.0</v>
      </c>
      <c r="J20" s="1">
        <v>55.0</v>
      </c>
      <c r="K20" s="1">
        <v>50.0</v>
      </c>
      <c r="L20" s="2"/>
      <c r="M20" s="2"/>
      <c r="N20" s="2"/>
      <c r="O20" s="2"/>
      <c r="P20" s="2"/>
      <c r="Q20" s="2"/>
      <c r="R20" s="2"/>
      <c r="S20" s="2"/>
      <c r="T20" s="2"/>
      <c r="U20" s="2"/>
      <c r="V20" s="2"/>
      <c r="W20" s="2"/>
      <c r="X20" s="2"/>
      <c r="Y20" s="2"/>
      <c r="Z20" s="2"/>
    </row>
    <row r="21" ht="15.75" customHeight="1">
      <c r="A21" s="1" t="s">
        <v>151</v>
      </c>
      <c r="B21" s="1">
        <v>13.0</v>
      </c>
      <c r="C21" s="1">
        <v>9.0</v>
      </c>
      <c r="D21" s="1">
        <v>14.0</v>
      </c>
      <c r="E21" s="1">
        <v>28.0</v>
      </c>
      <c r="F21" s="1">
        <v>39.0</v>
      </c>
      <c r="G21" s="1">
        <v>47.0</v>
      </c>
      <c r="H21" s="1">
        <v>59.0</v>
      </c>
      <c r="I21" s="1">
        <v>192.0</v>
      </c>
      <c r="J21" s="1">
        <v>171.0</v>
      </c>
      <c r="K21" s="1">
        <v>147.0</v>
      </c>
      <c r="L21" s="2"/>
      <c r="M21" s="2"/>
      <c r="N21" s="2"/>
      <c r="O21" s="2"/>
      <c r="P21" s="2"/>
      <c r="Q21" s="2"/>
      <c r="R21" s="2"/>
      <c r="S21" s="2"/>
      <c r="T21" s="2"/>
      <c r="U21" s="2"/>
      <c r="V21" s="2"/>
      <c r="W21" s="2"/>
      <c r="X21" s="2"/>
      <c r="Y21" s="2"/>
      <c r="Z21" s="2"/>
    </row>
    <row r="22" ht="15.75" customHeight="1">
      <c r="A22" s="1" t="s">
        <v>152</v>
      </c>
      <c r="B22" s="1">
        <v>13.0</v>
      </c>
      <c r="C22" s="1">
        <v>9.0</v>
      </c>
      <c r="D22" s="1">
        <v>14.0</v>
      </c>
      <c r="E22" s="1">
        <v>28.0</v>
      </c>
      <c r="F22" s="1">
        <v>39.0</v>
      </c>
      <c r="G22" s="1">
        <v>47.0</v>
      </c>
      <c r="H22" s="1">
        <v>59.0</v>
      </c>
      <c r="I22" s="1">
        <v>192.0</v>
      </c>
      <c r="J22" s="1">
        <v>171.0</v>
      </c>
      <c r="K22" s="1">
        <v>147.0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154</v>
      </c>
      <c r="B24" s="1">
        <v>13.0</v>
      </c>
      <c r="C24" s="1">
        <v>9.0</v>
      </c>
      <c r="D24" s="1">
        <v>14.0</v>
      </c>
      <c r="E24" s="1">
        <v>28.0</v>
      </c>
      <c r="F24" s="1">
        <v>39.0</v>
      </c>
      <c r="G24" s="1">
        <v>47.0</v>
      </c>
      <c r="H24" s="1">
        <v>59.0</v>
      </c>
      <c r="I24" s="1">
        <v>192.0</v>
      </c>
      <c r="J24" s="1">
        <v>171.0</v>
      </c>
      <c r="K24" s="1">
        <v>147.0</v>
      </c>
      <c r="L24" s="2"/>
      <c r="M24" s="2"/>
      <c r="N24" s="2"/>
      <c r="O24" s="2"/>
      <c r="P24" s="2"/>
      <c r="Q24" s="2"/>
      <c r="R24" s="2"/>
      <c r="S24" s="2"/>
      <c r="T24" s="2"/>
      <c r="U24" s="2"/>
      <c r="V24" s="2"/>
      <c r="W24" s="2"/>
      <c r="X24" s="2"/>
      <c r="Y24" s="2"/>
      <c r="Z24" s="2"/>
    </row>
    <row r="25" ht="15.75" customHeight="1">
      <c r="A25" s="1" t="s">
        <v>155</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156</v>
      </c>
      <c r="B26" s="1">
        <v>12.0</v>
      </c>
      <c r="C26" s="1">
        <v>9.0</v>
      </c>
      <c r="D26" s="1">
        <v>14.0</v>
      </c>
      <c r="E26" s="1">
        <v>28.0</v>
      </c>
      <c r="F26" s="1">
        <v>39.0</v>
      </c>
      <c r="G26" s="1">
        <v>47.0</v>
      </c>
      <c r="H26" s="1">
        <v>59.0</v>
      </c>
      <c r="I26" s="1">
        <v>192.0</v>
      </c>
      <c r="J26" s="1">
        <v>171.0</v>
      </c>
      <c r="K26" s="1">
        <v>147.0</v>
      </c>
      <c r="L26" s="2"/>
      <c r="M26" s="2"/>
      <c r="N26" s="2"/>
      <c r="O26" s="2"/>
      <c r="P26" s="2"/>
      <c r="Q26" s="2"/>
      <c r="R26" s="2"/>
      <c r="S26" s="2"/>
      <c r="T26" s="2"/>
      <c r="U26" s="2"/>
      <c r="V26" s="2"/>
      <c r="W26" s="2"/>
      <c r="X26" s="2"/>
      <c r="Y26" s="2"/>
      <c r="Z26" s="2"/>
    </row>
    <row r="27" ht="15.75" customHeight="1">
      <c r="A27" s="1" t="s">
        <v>157</v>
      </c>
      <c r="B27" s="1">
        <v>12.0</v>
      </c>
      <c r="C27" s="1">
        <v>9.0</v>
      </c>
      <c r="D27" s="1">
        <v>14.0</v>
      </c>
      <c r="E27" s="1">
        <v>28.0</v>
      </c>
      <c r="F27" s="1">
        <v>39.0</v>
      </c>
      <c r="G27" s="1">
        <v>47.0</v>
      </c>
      <c r="H27" s="1">
        <v>59.0</v>
      </c>
      <c r="I27" s="1">
        <v>192.0</v>
      </c>
      <c r="J27" s="1">
        <v>171.0</v>
      </c>
      <c r="K27" s="1">
        <v>147.0</v>
      </c>
      <c r="L27" s="2"/>
      <c r="M27" s="2"/>
      <c r="N27" s="2"/>
      <c r="O27" s="2"/>
      <c r="P27" s="2"/>
      <c r="Q27" s="2"/>
      <c r="R27" s="2"/>
      <c r="S27" s="2"/>
      <c r="T27" s="2"/>
      <c r="U27" s="2"/>
      <c r="V27" s="2"/>
      <c r="W27" s="2"/>
      <c r="X27" s="2"/>
      <c r="Y27" s="2"/>
      <c r="Z27" s="2"/>
    </row>
    <row r="28" ht="15.75" customHeight="1">
      <c r="A28" s="1" t="s">
        <v>158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159</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170</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171</v>
      </c>
      <c r="B31" s="1">
        <v>22.0</v>
      </c>
      <c r="C31" s="1">
        <v>26.0</v>
      </c>
      <c r="D31" s="1">
        <v>26.0</v>
      </c>
      <c r="E31" s="1">
        <v>26.0</v>
      </c>
      <c r="F31" s="1">
        <v>28.0</v>
      </c>
      <c r="G31" s="1">
        <v>28.0</v>
      </c>
      <c r="H31" s="1">
        <v>28.0</v>
      </c>
      <c r="I31" s="1">
        <v>29.0</v>
      </c>
      <c r="J31" s="1">
        <v>29.0</v>
      </c>
      <c r="K31" s="1">
        <v>30.0</v>
      </c>
      <c r="L31" s="2"/>
      <c r="M31" s="2"/>
      <c r="N31" s="2"/>
      <c r="O31" s="2"/>
      <c r="P31" s="2"/>
      <c r="Q31" s="2"/>
      <c r="R31" s="2"/>
      <c r="S31" s="2"/>
      <c r="T31" s="2"/>
      <c r="U31" s="2"/>
      <c r="V31" s="2"/>
      <c r="W31" s="2"/>
      <c r="X31" s="2"/>
      <c r="Y31" s="2"/>
      <c r="Z31" s="2"/>
    </row>
    <row r="32" ht="15.75" customHeight="1">
      <c r="A32" s="1" t="s">
        <v>172</v>
      </c>
      <c r="B32" s="1" t="s">
        <v>162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182</v>
      </c>
      <c r="B33" s="1" t="s">
        <v>162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183</v>
      </c>
      <c r="B34" s="1">
        <v>22.0</v>
      </c>
      <c r="C34" s="1">
        <v>26.0</v>
      </c>
      <c r="D34" s="1">
        <v>26.0</v>
      </c>
      <c r="E34" s="1">
        <v>27.0</v>
      </c>
      <c r="F34" s="1">
        <v>28.0</v>
      </c>
      <c r="G34" s="1">
        <v>29.0</v>
      </c>
      <c r="H34" s="1">
        <v>29.0</v>
      </c>
      <c r="I34" s="1">
        <v>30.0</v>
      </c>
      <c r="J34" s="1">
        <v>30.0</v>
      </c>
      <c r="K34" s="1">
        <v>30.0</v>
      </c>
      <c r="L34" s="2"/>
      <c r="M34" s="2"/>
      <c r="N34" s="2"/>
      <c r="O34" s="2"/>
      <c r="P34" s="2"/>
      <c r="Q34" s="2"/>
      <c r="R34" s="2"/>
      <c r="S34" s="2"/>
      <c r="T34" s="2"/>
      <c r="U34" s="2"/>
      <c r="V34" s="2"/>
      <c r="W34" s="2"/>
      <c r="X34" s="2"/>
      <c r="Y34" s="2"/>
      <c r="Z34" s="2"/>
    </row>
    <row r="35" ht="15.75" customHeight="1">
      <c r="A35" s="1" t="s">
        <v>184</v>
      </c>
      <c r="B35" s="1" t="s">
        <v>185</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195</v>
      </c>
      <c r="C36" s="1" t="s">
        <v>195</v>
      </c>
      <c r="D36" s="1" t="s">
        <v>160</v>
      </c>
      <c r="E36" s="1" t="s">
        <v>196</v>
      </c>
      <c r="F36" s="1" t="s">
        <v>197</v>
      </c>
      <c r="G36" s="1" t="s">
        <v>198</v>
      </c>
      <c r="H36" s="1" t="s">
        <v>177</v>
      </c>
      <c r="I36" s="1" t="s">
        <v>199</v>
      </c>
      <c r="J36" s="1" t="s">
        <v>200</v>
      </c>
      <c r="K36" s="1" t="s">
        <v>201</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202</v>
      </c>
      <c r="B38" s="1">
        <v>45.0</v>
      </c>
      <c r="C38" s="1">
        <v>53.0</v>
      </c>
      <c r="D38" s="1">
        <v>55.0</v>
      </c>
      <c r="E38" s="1">
        <v>61.0</v>
      </c>
      <c r="F38" s="1">
        <v>83.0</v>
      </c>
      <c r="G38" s="1">
        <v>95.0</v>
      </c>
      <c r="H38" s="1">
        <v>110.0</v>
      </c>
      <c r="I38" s="1">
        <v>286.0</v>
      </c>
      <c r="J38" s="1">
        <v>268.0</v>
      </c>
      <c r="K38" s="1">
        <v>250.0</v>
      </c>
      <c r="L38" s="2"/>
      <c r="M38" s="2"/>
      <c r="N38" s="2"/>
      <c r="O38" s="2"/>
      <c r="P38" s="2"/>
      <c r="Q38" s="2"/>
      <c r="R38" s="2"/>
      <c r="S38" s="2"/>
      <c r="T38" s="2"/>
      <c r="U38" s="2"/>
      <c r="V38" s="2"/>
      <c r="W38" s="2"/>
      <c r="X38" s="2"/>
      <c r="Y38" s="2"/>
      <c r="Z38" s="2"/>
    </row>
    <row r="39" ht="15.75" customHeight="1">
      <c r="A39" s="1" t="s">
        <v>203</v>
      </c>
      <c r="B39" s="1">
        <v>38.0</v>
      </c>
      <c r="C39" s="1">
        <v>42.0</v>
      </c>
      <c r="D39" s="1">
        <v>41.0</v>
      </c>
      <c r="E39" s="1">
        <v>45.0</v>
      </c>
      <c r="F39" s="1">
        <v>64.0</v>
      </c>
      <c r="G39" s="1">
        <v>73.0</v>
      </c>
      <c r="H39" s="1">
        <v>86.0</v>
      </c>
      <c r="I39" s="1">
        <v>258.0</v>
      </c>
      <c r="J39" s="1">
        <v>232.0</v>
      </c>
      <c r="K39" s="1">
        <v>200.0</v>
      </c>
      <c r="L39" s="2"/>
      <c r="M39" s="2"/>
      <c r="N39" s="2"/>
      <c r="O39" s="2"/>
      <c r="P39" s="2"/>
      <c r="Q39" s="2"/>
      <c r="R39" s="2"/>
      <c r="S39" s="2"/>
      <c r="T39" s="2"/>
      <c r="U39" s="2"/>
      <c r="V39" s="2"/>
      <c r="W39" s="2"/>
      <c r="X39" s="2"/>
      <c r="Y39" s="2"/>
      <c r="Z39" s="2"/>
    </row>
    <row r="40" ht="15.75" customHeight="1">
      <c r="A40" s="1" t="s">
        <v>204</v>
      </c>
      <c r="B40" s="1">
        <v>36.0</v>
      </c>
      <c r="C40" s="1">
        <v>40.0</v>
      </c>
      <c r="D40" s="1">
        <v>38.0</v>
      </c>
      <c r="E40" s="1">
        <v>44.0</v>
      </c>
      <c r="F40" s="1">
        <v>64.0</v>
      </c>
      <c r="G40" s="1">
        <v>73.0</v>
      </c>
      <c r="H40" s="1">
        <v>86.0</v>
      </c>
      <c r="I40" s="1">
        <v>258.0</v>
      </c>
      <c r="J40" s="1">
        <v>232.0</v>
      </c>
      <c r="K40" s="1">
        <v>200.0</v>
      </c>
      <c r="L40" s="2"/>
      <c r="M40" s="2"/>
      <c r="N40" s="2"/>
      <c r="O40" s="2"/>
      <c r="P40" s="2"/>
      <c r="Q40" s="2"/>
      <c r="R40" s="2"/>
      <c r="S40" s="2"/>
      <c r="T40" s="2"/>
      <c r="U40" s="2"/>
      <c r="V40" s="2"/>
      <c r="W40" s="2"/>
      <c r="X40" s="2"/>
      <c r="Y40" s="2"/>
      <c r="Z40" s="2"/>
    </row>
    <row r="41" ht="15.75" customHeight="1">
      <c r="A41" s="1" t="s">
        <v>205</v>
      </c>
      <c r="B41" s="1">
        <v>72.0</v>
      </c>
      <c r="C41" s="1">
        <v>92.0</v>
      </c>
      <c r="D41" s="1">
        <v>96.0</v>
      </c>
      <c r="E41" s="1">
        <v>105.0</v>
      </c>
      <c r="F41" s="1">
        <v>129.0</v>
      </c>
      <c r="G41" s="1">
        <v>141.0</v>
      </c>
      <c r="H41" s="1">
        <v>159.0</v>
      </c>
      <c r="I41" s="1">
        <v>360.0</v>
      </c>
      <c r="J41" s="1">
        <v>357.0</v>
      </c>
      <c r="K41" s="1">
        <v>352.0</v>
      </c>
      <c r="L41" s="2"/>
      <c r="M41" s="2"/>
      <c r="N41" s="2"/>
      <c r="O41" s="2"/>
      <c r="P41" s="2"/>
      <c r="Q41" s="2"/>
      <c r="R41" s="2"/>
      <c r="S41" s="2"/>
      <c r="T41" s="2"/>
      <c r="U41" s="2"/>
      <c r="V41" s="2"/>
      <c r="W41" s="2"/>
      <c r="X41" s="2"/>
      <c r="Y41" s="2"/>
      <c r="Z41" s="2"/>
    </row>
    <row r="42" ht="15.75" customHeight="1">
      <c r="A42" s="1" t="s">
        <v>206</v>
      </c>
      <c r="B42" s="1" t="s">
        <v>207</v>
      </c>
      <c r="C42" s="1">
        <v>43.0</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v>7.0</v>
      </c>
      <c r="C43" s="1">
        <v>3.0</v>
      </c>
      <c r="D43" s="1">
        <v>2.0</v>
      </c>
      <c r="E43" s="1">
        <v>44.0</v>
      </c>
      <c r="F43" s="1">
        <v>4.0</v>
      </c>
      <c r="G43" s="1">
        <v>9.0</v>
      </c>
      <c r="H43" s="1">
        <v>15.0</v>
      </c>
      <c r="I43" s="1">
        <v>55.0</v>
      </c>
      <c r="J43" s="1">
        <v>48.0</v>
      </c>
      <c r="K43" s="1">
        <v>41.0</v>
      </c>
      <c r="L43" s="2"/>
      <c r="M43" s="2"/>
      <c r="N43" s="2"/>
      <c r="O43" s="2"/>
      <c r="P43" s="2"/>
      <c r="Q43" s="2"/>
      <c r="R43" s="2"/>
      <c r="S43" s="2"/>
      <c r="T43" s="2"/>
      <c r="U43" s="2"/>
      <c r="V43" s="2"/>
      <c r="W43" s="2"/>
      <c r="X43" s="2"/>
      <c r="Y43" s="2"/>
      <c r="Z43" s="2"/>
    </row>
    <row r="44" ht="15.75" customHeight="1">
      <c r="A44" s="1" t="s">
        <v>217</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218</v>
      </c>
      <c r="B45" s="1">
        <v>7.0</v>
      </c>
      <c r="C45" s="1">
        <v>3.0</v>
      </c>
      <c r="D45" s="1">
        <v>2.0</v>
      </c>
      <c r="E45" s="1">
        <v>44.0</v>
      </c>
      <c r="F45" s="1">
        <v>4.0</v>
      </c>
      <c r="G45" s="1">
        <v>9.0</v>
      </c>
      <c r="H45" s="1">
        <v>15.0</v>
      </c>
      <c r="I45" s="1">
        <v>55.0</v>
      </c>
      <c r="J45" s="1">
        <v>48.0</v>
      </c>
      <c r="K45" s="1">
        <v>41.0</v>
      </c>
      <c r="L45" s="2"/>
      <c r="M45" s="2"/>
      <c r="N45" s="2"/>
      <c r="O45" s="2"/>
      <c r="P45" s="2"/>
      <c r="Q45" s="2"/>
      <c r="R45" s="2"/>
      <c r="S45" s="2"/>
      <c r="T45" s="2"/>
      <c r="U45" s="2"/>
      <c r="V45" s="2"/>
      <c r="W45" s="2"/>
      <c r="X45" s="2"/>
      <c r="Y45" s="2"/>
      <c r="Z45" s="2"/>
    </row>
    <row r="46" ht="15.75" customHeight="1">
      <c r="A46" s="1" t="s">
        <v>219</v>
      </c>
      <c r="B46" s="1">
        <v>72.0</v>
      </c>
      <c r="C46" s="1">
        <v>3.0</v>
      </c>
      <c r="D46" s="1">
        <v>6.0</v>
      </c>
      <c r="E46" s="1">
        <v>1.0</v>
      </c>
      <c r="F46" s="1">
        <v>4.0</v>
      </c>
      <c r="G46" s="1">
        <v>2.0</v>
      </c>
      <c r="H46" s="1">
        <v>2.0</v>
      </c>
      <c r="I46" s="1">
        <v>4.0</v>
      </c>
      <c r="J46" s="1">
        <v>6.0</v>
      </c>
      <c r="K46" s="1">
        <v>8.0</v>
      </c>
      <c r="L46" s="2"/>
      <c r="M46" s="2"/>
      <c r="N46" s="2"/>
      <c r="O46" s="2"/>
      <c r="P46" s="2"/>
      <c r="Q46" s="2"/>
      <c r="R46" s="2"/>
      <c r="S46" s="2"/>
      <c r="T46" s="2"/>
      <c r="U46" s="2"/>
      <c r="V46" s="2"/>
      <c r="W46" s="2"/>
      <c r="X46" s="2"/>
      <c r="Y46" s="2"/>
      <c r="Z46" s="2"/>
    </row>
    <row r="47" ht="15.75" customHeight="1">
      <c r="A47" s="1" t="s">
        <v>220</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221</v>
      </c>
      <c r="B48" s="1">
        <v>72.0</v>
      </c>
      <c r="C48" s="1">
        <v>3.0</v>
      </c>
      <c r="D48" s="1">
        <v>6.0</v>
      </c>
      <c r="E48" s="1">
        <v>1.0</v>
      </c>
      <c r="F48" s="1">
        <v>4.0</v>
      </c>
      <c r="G48" s="1">
        <v>2.0</v>
      </c>
      <c r="H48" s="1">
        <v>2.0</v>
      </c>
      <c r="I48" s="1">
        <v>4.0</v>
      </c>
      <c r="J48" s="1">
        <v>6.0</v>
      </c>
      <c r="K48" s="1">
        <v>8.0</v>
      </c>
      <c r="L48" s="2"/>
      <c r="M48" s="2"/>
      <c r="N48" s="2"/>
      <c r="O48" s="2"/>
      <c r="P48" s="2"/>
      <c r="Q48" s="2"/>
      <c r="R48" s="2"/>
      <c r="S48" s="2"/>
      <c r="T48" s="2"/>
      <c r="U48" s="2"/>
      <c r="V48" s="2"/>
      <c r="W48" s="2"/>
      <c r="X48" s="2"/>
      <c r="Y48" s="2"/>
      <c r="Z48" s="2"/>
    </row>
    <row r="49" ht="15.75" customHeight="1">
      <c r="A49" s="1" t="s">
        <v>222</v>
      </c>
      <c r="B49" s="1">
        <v>14.0</v>
      </c>
      <c r="C49" s="1">
        <v>16.0</v>
      </c>
      <c r="D49" s="1">
        <v>15.0</v>
      </c>
      <c r="E49" s="1">
        <v>18.0</v>
      </c>
      <c r="F49" s="1">
        <v>30.0</v>
      </c>
      <c r="G49" s="1">
        <v>37.0</v>
      </c>
      <c r="H49" s="1">
        <v>48.0</v>
      </c>
      <c r="I49" s="1">
        <v>158.0</v>
      </c>
      <c r="J49" s="1">
        <v>141.0</v>
      </c>
      <c r="K49" s="1">
        <v>125.0</v>
      </c>
      <c r="L49" s="2"/>
      <c r="M49" s="2"/>
      <c r="N49" s="2"/>
      <c r="O49" s="2"/>
      <c r="P49" s="2"/>
      <c r="Q49" s="2"/>
      <c r="R49" s="2"/>
      <c r="S49" s="2"/>
      <c r="T49" s="2"/>
      <c r="U49" s="2"/>
      <c r="V49" s="2"/>
      <c r="W49" s="2"/>
      <c r="X49" s="2"/>
      <c r="Y49" s="2"/>
      <c r="Z49" s="2"/>
    </row>
    <row r="50" ht="15.75" customHeight="1">
      <c r="A50" s="1" t="s">
        <v>223</v>
      </c>
      <c r="B50" s="1">
        <v>12.0</v>
      </c>
      <c r="C50" s="1">
        <v>10.0</v>
      </c>
      <c r="D50" s="1">
        <v>13.0</v>
      </c>
      <c r="E50" s="1">
        <v>14.0</v>
      </c>
      <c r="F50" s="1">
        <v>15.0</v>
      </c>
      <c r="G50" s="1">
        <v>13.0</v>
      </c>
      <c r="H50" s="1">
        <v>9.0</v>
      </c>
      <c r="I50" s="1">
        <v>4.0</v>
      </c>
      <c r="J50" s="1">
        <v>6.0</v>
      </c>
      <c r="K50" s="1">
        <v>2.0</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11.0</v>
      </c>
      <c r="C52" s="1">
        <v>22.0</v>
      </c>
      <c r="D52" s="1">
        <v>24.0</v>
      </c>
      <c r="E52" s="1">
        <v>25.0</v>
      </c>
      <c r="F52" s="1">
        <v>27.0</v>
      </c>
      <c r="G52" s="1">
        <v>28.0</v>
      </c>
      <c r="H52" s="1">
        <v>24.0</v>
      </c>
      <c r="I52" s="1">
        <v>34.0</v>
      </c>
      <c r="J52" s="1">
        <v>40.0</v>
      </c>
      <c r="K52" s="1">
        <v>44.0</v>
      </c>
      <c r="L52" s="2"/>
      <c r="M52" s="2"/>
      <c r="N52" s="2"/>
      <c r="O52" s="2"/>
      <c r="P52" s="2"/>
      <c r="Q52" s="2"/>
      <c r="R52" s="2"/>
      <c r="S52" s="2"/>
      <c r="T52" s="2"/>
      <c r="U52" s="2"/>
      <c r="V52" s="2"/>
      <c r="W52" s="2"/>
      <c r="X52" s="2"/>
      <c r="Y52" s="2"/>
      <c r="Z52" s="2"/>
    </row>
    <row r="53" ht="15.75" customHeight="1">
      <c r="A53" s="1" t="s">
        <v>226</v>
      </c>
      <c r="B53" s="1">
        <v>0.0</v>
      </c>
      <c r="C53" s="1">
        <v>0.0</v>
      </c>
      <c r="D53" s="1">
        <v>0.0</v>
      </c>
      <c r="E53" s="1">
        <v>0.0</v>
      </c>
      <c r="F53" s="1">
        <v>0.0</v>
      </c>
      <c r="G53" s="1">
        <v>0.0</v>
      </c>
      <c r="H53" s="1">
        <v>24.0</v>
      </c>
      <c r="I53" s="1">
        <v>34.0</v>
      </c>
      <c r="J53" s="1">
        <v>40.0</v>
      </c>
      <c r="K53" s="1">
        <v>44.0</v>
      </c>
      <c r="L53" s="2"/>
      <c r="M53" s="2"/>
      <c r="N53" s="2"/>
      <c r="O53" s="2"/>
      <c r="P53" s="2"/>
      <c r="Q53" s="2"/>
      <c r="R53" s="2"/>
      <c r="S53" s="2"/>
      <c r="T53" s="2"/>
      <c r="U53" s="2"/>
      <c r="V53" s="2"/>
      <c r="W53" s="2"/>
      <c r="X53" s="2"/>
      <c r="Y53" s="2"/>
      <c r="Z53" s="2"/>
    </row>
    <row r="54" ht="15.75" customHeight="1">
      <c r="A54" s="1" t="s">
        <v>227</v>
      </c>
      <c r="B54" s="1">
        <v>27.0</v>
      </c>
      <c r="C54" s="1">
        <v>38.0</v>
      </c>
      <c r="D54" s="1">
        <v>41.0</v>
      </c>
      <c r="E54" s="1">
        <v>43.0</v>
      </c>
      <c r="F54" s="1">
        <v>45.0</v>
      </c>
      <c r="G54" s="1">
        <v>45.0</v>
      </c>
      <c r="H54" s="1">
        <v>48.0</v>
      </c>
      <c r="I54" s="1">
        <v>74.0</v>
      </c>
      <c r="J54" s="1">
        <v>88.0</v>
      </c>
      <c r="K54" s="1">
        <v>102.0</v>
      </c>
      <c r="L54" s="2"/>
      <c r="M54" s="2"/>
      <c r="N54" s="2"/>
      <c r="O54" s="2"/>
      <c r="P54" s="2"/>
      <c r="Q54" s="2"/>
      <c r="R54" s="2"/>
      <c r="S54" s="2"/>
      <c r="T54" s="2"/>
      <c r="U54" s="2"/>
      <c r="V54" s="2"/>
      <c r="W54" s="2"/>
      <c r="X54" s="2"/>
      <c r="Y54" s="2"/>
      <c r="Z54" s="2"/>
    </row>
    <row r="55" ht="15.75" customHeight="1">
      <c r="A55" s="1" t="s">
        <v>228</v>
      </c>
      <c r="B55" s="1">
        <v>26.0</v>
      </c>
      <c r="C55" s="1">
        <v>22.0</v>
      </c>
      <c r="D55" s="1">
        <v>19.0</v>
      </c>
      <c r="E55" s="1">
        <v>23.0</v>
      </c>
      <c r="F55" s="1">
        <v>29.0</v>
      </c>
      <c r="G55" s="1">
        <v>15.0</v>
      </c>
      <c r="H55" s="1">
        <v>9.0</v>
      </c>
      <c r="I55" s="1">
        <v>10.0</v>
      </c>
      <c r="J55" s="1">
        <v>11.0</v>
      </c>
      <c r="K55" s="1">
        <v>3.0</v>
      </c>
      <c r="L55" s="2"/>
      <c r="M55" s="2"/>
      <c r="N55" s="2"/>
      <c r="O55" s="2"/>
      <c r="P55" s="2"/>
      <c r="Q55" s="2"/>
      <c r="R55" s="2"/>
      <c r="S55" s="2"/>
      <c r="T55" s="2"/>
      <c r="U55" s="2"/>
      <c r="V55" s="2"/>
      <c r="W55" s="2"/>
      <c r="X55" s="2"/>
      <c r="Y55" s="2"/>
      <c r="Z55" s="2"/>
    </row>
    <row r="56" ht="15.75" customHeight="1">
      <c r="A56" s="1" t="s">
        <v>229</v>
      </c>
      <c r="B56" s="1">
        <v>74.0</v>
      </c>
      <c r="C56" s="1">
        <v>15.0</v>
      </c>
      <c r="D56" s="1">
        <v>21.0</v>
      </c>
      <c r="E56" s="1">
        <v>20.0</v>
      </c>
      <c r="F56" s="1">
        <v>15.0</v>
      </c>
      <c r="G56" s="1">
        <v>30.0</v>
      </c>
      <c r="H56" s="1">
        <v>39.0</v>
      </c>
      <c r="I56" s="1">
        <v>63.0</v>
      </c>
      <c r="J56" s="1">
        <v>77.0</v>
      </c>
      <c r="K56" s="1">
        <v>97.0</v>
      </c>
      <c r="L56" s="2"/>
      <c r="M56" s="2"/>
      <c r="N56" s="2"/>
      <c r="O56" s="2"/>
      <c r="P56" s="2"/>
      <c r="Q56" s="2"/>
      <c r="R56" s="2"/>
      <c r="S56" s="2"/>
      <c r="T56" s="2"/>
      <c r="U56" s="2"/>
      <c r="V56" s="2"/>
      <c r="W56" s="2"/>
      <c r="X56" s="2"/>
      <c r="Y56" s="2"/>
      <c r="Z56" s="2"/>
    </row>
    <row r="57" ht="15.75" customHeight="1">
      <c r="A57" s="1" t="s">
        <v>230</v>
      </c>
      <c r="B57" s="1">
        <v>40.0</v>
      </c>
      <c r="C57" s="1">
        <v>40.0</v>
      </c>
      <c r="D57" s="1">
        <v>50.0</v>
      </c>
      <c r="E57" s="1">
        <v>40.0</v>
      </c>
      <c r="F57" s="1">
        <v>40.0</v>
      </c>
      <c r="G57" s="1">
        <v>90.0</v>
      </c>
      <c r="H57" s="1">
        <v>1.0</v>
      </c>
      <c r="I57" s="1">
        <v>0.0</v>
      </c>
      <c r="J57" s="1">
        <v>0.0</v>
      </c>
      <c r="K57" s="1">
        <v>0.0</v>
      </c>
      <c r="L57" s="2"/>
      <c r="M57" s="2"/>
      <c r="N57" s="2"/>
      <c r="O57" s="2"/>
      <c r="P57" s="2"/>
      <c r="Q57" s="2"/>
      <c r="R57" s="2"/>
      <c r="S57" s="2"/>
      <c r="T57" s="2"/>
      <c r="U57" s="2"/>
      <c r="V57" s="2"/>
      <c r="W57" s="2"/>
      <c r="X57" s="2"/>
      <c r="Y57" s="2"/>
      <c r="Z57" s="2"/>
    </row>
    <row r="58" ht="15.75" customHeight="1">
      <c r="A58" s="1" t="s">
        <v>231</v>
      </c>
      <c r="B58" s="1">
        <v>1.0</v>
      </c>
      <c r="C58" s="1">
        <v>2.0</v>
      </c>
      <c r="D58" s="1">
        <v>2.0</v>
      </c>
      <c r="E58" s="1">
        <v>1.0</v>
      </c>
      <c r="F58" s="1">
        <v>2.0</v>
      </c>
      <c r="G58" s="1">
        <v>4.0</v>
      </c>
      <c r="H58" s="1">
        <v>5.0</v>
      </c>
      <c r="I58" s="1">
        <v>0.0</v>
      </c>
      <c r="J58" s="1">
        <v>0.0</v>
      </c>
      <c r="K58" s="1">
        <v>0.0</v>
      </c>
      <c r="L58" s="2"/>
      <c r="M58" s="2"/>
      <c r="N58" s="2"/>
      <c r="O58" s="2"/>
      <c r="P58" s="2"/>
      <c r="Q58" s="2"/>
      <c r="R58" s="2"/>
      <c r="S58" s="2"/>
      <c r="T58" s="2"/>
      <c r="U58" s="2"/>
      <c r="V58" s="2"/>
      <c r="W58" s="2"/>
      <c r="X58" s="2"/>
      <c r="Y58" s="2"/>
      <c r="Z58" s="2"/>
    </row>
    <row r="59" ht="15.75" customHeight="1">
      <c r="A59" s="1" t="s">
        <v>232</v>
      </c>
      <c r="B59" s="1">
        <v>0.0</v>
      </c>
      <c r="C59" s="1">
        <v>0.0</v>
      </c>
      <c r="D59" s="1">
        <v>2.0</v>
      </c>
      <c r="E59" s="1">
        <v>0.0</v>
      </c>
      <c r="F59" s="1">
        <v>0.0</v>
      </c>
      <c r="G59" s="1">
        <v>0.0</v>
      </c>
      <c r="H59" s="1">
        <v>0.0</v>
      </c>
      <c r="I59" s="1">
        <v>0.0</v>
      </c>
      <c r="J59" s="1">
        <v>9.0</v>
      </c>
      <c r="K59" s="1">
        <v>12.0</v>
      </c>
      <c r="L59" s="2"/>
      <c r="M59" s="2"/>
      <c r="N59" s="2"/>
      <c r="O59" s="2"/>
      <c r="P59" s="2"/>
      <c r="Q59" s="2"/>
      <c r="R59" s="2"/>
      <c r="S59" s="2"/>
      <c r="T59" s="2"/>
      <c r="U59" s="2"/>
      <c r="V59" s="2"/>
      <c r="W59" s="2"/>
      <c r="X59" s="2"/>
      <c r="Y59" s="2"/>
      <c r="Z59" s="2"/>
    </row>
    <row r="60" ht="15.75" customHeight="1">
      <c r="A60" s="1" t="s">
        <v>233</v>
      </c>
      <c r="B60" s="1">
        <v>2.0</v>
      </c>
      <c r="C60" s="1">
        <v>2.0</v>
      </c>
      <c r="D60" s="1">
        <v>3.0</v>
      </c>
      <c r="E60" s="1">
        <v>2.0</v>
      </c>
      <c r="F60" s="1">
        <v>2.0</v>
      </c>
      <c r="G60" s="1">
        <v>4.0</v>
      </c>
      <c r="H60" s="1">
        <v>7.0</v>
      </c>
      <c r="I60" s="1">
        <v>0.0</v>
      </c>
      <c r="J60" s="1">
        <v>9.0</v>
      </c>
      <c r="K60" s="1">
        <v>12.0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250</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311</v>
      </c>
      <c r="J12" s="1" t="s">
        <v>322</v>
      </c>
      <c r="K12" s="1" t="s">
        <v>313</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336</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306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340</v>
      </c>
      <c r="G17" s="1" t="s">
        <v>352</v>
      </c>
      <c r="H17" s="1" t="s">
        <v>353</v>
      </c>
      <c r="I17" s="1" t="s">
        <v>354</v>
      </c>
      <c r="J17" s="1" t="s">
        <v>355</v>
      </c>
      <c r="K17" s="1" t="s">
        <v>324</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v>1.0</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163</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340</v>
      </c>
      <c r="E23" s="1" t="s">
        <v>401</v>
      </c>
      <c r="F23" s="1" t="s">
        <v>402</v>
      </c>
      <c r="G23" s="1" t="s">
        <v>403</v>
      </c>
      <c r="H23" s="1" t="s">
        <v>404</v>
      </c>
      <c r="I23" s="1" t="s">
        <v>405</v>
      </c>
      <c r="J23" s="1" t="s">
        <v>406</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165</v>
      </c>
      <c r="C25" s="1" t="s">
        <v>410</v>
      </c>
      <c r="D25" s="1" t="s">
        <v>411</v>
      </c>
      <c r="E25" s="1" t="s">
        <v>412</v>
      </c>
      <c r="F25" s="1" t="s">
        <v>413</v>
      </c>
      <c r="G25" s="1" t="s">
        <v>414</v>
      </c>
      <c r="H25" s="1" t="s">
        <v>415</v>
      </c>
      <c r="I25" s="1" t="s">
        <v>416</v>
      </c>
      <c r="J25" s="1" t="s">
        <v>417</v>
      </c>
      <c r="K25" s="1" t="s">
        <v>405</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352</v>
      </c>
      <c r="F26" s="1" t="s">
        <v>422</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352</v>
      </c>
      <c r="C27" s="1" t="s">
        <v>429</v>
      </c>
      <c r="D27" s="1" t="s">
        <v>423</v>
      </c>
      <c r="E27" s="1" t="s">
        <v>430</v>
      </c>
      <c r="F27" s="1" t="s">
        <v>431</v>
      </c>
      <c r="G27" s="1" t="s">
        <v>426</v>
      </c>
      <c r="H27" s="1" t="s">
        <v>350</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400</v>
      </c>
      <c r="D28" s="1" t="s">
        <v>437</v>
      </c>
      <c r="E28" s="1" t="s">
        <v>401</v>
      </c>
      <c r="F28" s="1" t="s">
        <v>438</v>
      </c>
      <c r="G28" s="1" t="s">
        <v>439</v>
      </c>
      <c r="H28" s="1" t="s">
        <v>440</v>
      </c>
      <c r="I28" s="1" t="s">
        <v>436</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v>156.0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t="s">
        <v>501</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436</v>
      </c>
      <c r="C38" s="1" t="s">
        <v>383</v>
      </c>
      <c r="D38" s="1" t="s">
        <v>532</v>
      </c>
      <c r="E38" s="1" t="s">
        <v>533</v>
      </c>
      <c r="F38" s="1" t="s">
        <v>534</v>
      </c>
      <c r="G38" s="1" t="s">
        <v>535</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t="s">
        <v>545</v>
      </c>
      <c r="G39" s="1" t="s">
        <v>546</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553</v>
      </c>
      <c r="D40" s="1" t="s">
        <v>554</v>
      </c>
      <c r="E40" s="1" t="s">
        <v>555</v>
      </c>
      <c r="F40" s="1" t="s">
        <v>324</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565</v>
      </c>
      <c r="F41" s="1" t="s">
        <v>566</v>
      </c>
      <c r="G41" s="1" t="s">
        <v>567</v>
      </c>
      <c r="H41" s="1" t="s">
        <v>568</v>
      </c>
      <c r="I41" s="1" t="s">
        <v>569</v>
      </c>
      <c r="J41" s="1" t="s">
        <v>570</v>
      </c>
      <c r="K41" s="1" t="s">
        <v>410</v>
      </c>
      <c r="L41" s="2"/>
      <c r="M41" s="2"/>
      <c r="N41" s="2"/>
      <c r="O41" s="2"/>
      <c r="P41" s="2"/>
      <c r="Q41" s="2"/>
      <c r="R41" s="2"/>
      <c r="S41" s="2"/>
      <c r="T41" s="2"/>
      <c r="U41" s="2"/>
      <c r="V41" s="2"/>
      <c r="W41" s="2"/>
      <c r="X41" s="2"/>
      <c r="Y41" s="2"/>
      <c r="Z41" s="2"/>
    </row>
    <row r="42" ht="15.75" customHeight="1">
      <c r="A42" s="1" t="s">
        <v>571</v>
      </c>
      <c r="B42" s="1" t="s">
        <v>572</v>
      </c>
      <c r="C42" s="1" t="s">
        <v>573</v>
      </c>
      <c r="D42" s="1" t="s">
        <v>193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v>2.0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403</v>
      </c>
      <c r="I44" s="1" t="s">
        <v>598</v>
      </c>
      <c r="J44" s="1" t="s">
        <v>599</v>
      </c>
      <c r="K44" s="1" t="s">
        <v>165</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252</v>
      </c>
      <c r="F46" s="1" t="s">
        <v>605</v>
      </c>
      <c r="G46" s="1" t="s">
        <v>606</v>
      </c>
      <c r="H46" s="1" t="s">
        <v>329</v>
      </c>
      <c r="I46" s="1" t="s">
        <v>607</v>
      </c>
      <c r="J46" s="1" t="s">
        <v>608</v>
      </c>
      <c r="K46" s="1" t="s">
        <v>186</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195</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244</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645</v>
      </c>
      <c r="G50" s="1" t="s">
        <v>646</v>
      </c>
      <c r="H50" s="1" t="s">
        <v>647</v>
      </c>
      <c r="I50" s="1" t="s">
        <v>648</v>
      </c>
      <c r="J50" s="1" t="s">
        <v>638</v>
      </c>
      <c r="K50" s="1" t="s">
        <v>639</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652</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676</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344</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557</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708</v>
      </c>
      <c r="E57" s="1" t="s">
        <v>103</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169</v>
      </c>
      <c r="E58" s="1" t="s">
        <v>718</v>
      </c>
      <c r="F58" s="1" t="s">
        <v>719</v>
      </c>
      <c r="G58" s="1" t="s">
        <v>720</v>
      </c>
      <c r="H58" s="1" t="s">
        <v>372</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v>0.0</v>
      </c>
      <c r="D59" s="1" t="s">
        <v>726</v>
      </c>
      <c r="E59" s="1" t="s">
        <v>727</v>
      </c>
      <c r="F59" s="1" t="s">
        <v>728</v>
      </c>
      <c r="G59" s="1">
        <v>0.0</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1" t="s">
        <v>745</v>
      </c>
      <c r="C61" s="1" t="s">
        <v>746</v>
      </c>
      <c r="D61" s="1" t="s">
        <v>747</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v>410.0</v>
      </c>
      <c r="D63" s="1" t="s">
        <v>768</v>
      </c>
      <c r="E63" s="1" t="s">
        <v>769</v>
      </c>
      <c r="F63" s="1" t="s">
        <v>770</v>
      </c>
      <c r="G63" s="1" t="s">
        <v>771</v>
      </c>
      <c r="H63" s="1">
        <v>1.0</v>
      </c>
      <c r="I63" s="1" t="s">
        <v>772</v>
      </c>
      <c r="J63" s="1">
        <v>0.0</v>
      </c>
      <c r="K63" s="1" t="s">
        <v>773</v>
      </c>
      <c r="L63" s="2"/>
      <c r="M63" s="2"/>
      <c r="N63" s="2"/>
      <c r="O63" s="2"/>
      <c r="P63" s="2"/>
      <c r="Q63" s="2"/>
      <c r="R63" s="2"/>
      <c r="S63" s="2"/>
      <c r="T63" s="2"/>
      <c r="U63" s="2"/>
      <c r="V63" s="2"/>
      <c r="W63" s="2"/>
      <c r="X63" s="2"/>
      <c r="Y63" s="2"/>
      <c r="Z63" s="2"/>
    </row>
    <row r="64" ht="15.75" customHeight="1">
      <c r="A64" s="1" t="s">
        <v>774</v>
      </c>
      <c r="B64" s="1" t="s">
        <v>775</v>
      </c>
      <c r="C64" s="1">
        <v>0.0</v>
      </c>
      <c r="D64" s="1" t="s">
        <v>776</v>
      </c>
      <c r="E64" s="1" t="s">
        <v>777</v>
      </c>
      <c r="F64" s="1" t="s">
        <v>778</v>
      </c>
      <c r="G64" s="1" t="s">
        <v>779</v>
      </c>
      <c r="H64" s="1">
        <v>0.0</v>
      </c>
      <c r="I64" s="1" t="s">
        <v>780</v>
      </c>
      <c r="J64" s="1">
        <v>-1.0</v>
      </c>
      <c r="K64" s="1" t="s">
        <v>781</v>
      </c>
      <c r="L64" s="2"/>
      <c r="M64" s="2"/>
      <c r="N64" s="2"/>
      <c r="O64" s="2"/>
      <c r="P64" s="2"/>
      <c r="Q64" s="2"/>
      <c r="R64" s="2"/>
      <c r="S64" s="2"/>
      <c r="T64" s="2"/>
      <c r="U64" s="2"/>
      <c r="V64" s="2"/>
      <c r="W64" s="2"/>
      <c r="X64" s="2"/>
      <c r="Y64" s="2"/>
      <c r="Z64" s="2"/>
    </row>
    <row r="65" ht="15.75" customHeight="1">
      <c r="A65" s="1" t="s">
        <v>782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698</v>
      </c>
      <c r="I66" s="1" t="s">
        <v>790</v>
      </c>
      <c r="J66" s="1" t="s">
        <v>791</v>
      </c>
      <c r="K66" s="1" t="s">
        <v>249</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191</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303</v>
      </c>
      <c r="D70" s="1" t="s">
        <v>826</v>
      </c>
      <c r="E70" s="1" t="s">
        <v>827</v>
      </c>
      <c r="F70" s="1" t="s">
        <v>828</v>
      </c>
      <c r="G70" s="1" t="s">
        <v>829</v>
      </c>
      <c r="H70" s="1" t="s">
        <v>830</v>
      </c>
      <c r="I70" s="1" t="s">
        <v>831</v>
      </c>
      <c r="J70" s="1" t="s">
        <v>832</v>
      </c>
      <c r="K70" s="1" t="s">
        <v>823</v>
      </c>
      <c r="L70" s="2"/>
      <c r="M70" s="2"/>
      <c r="N70" s="2"/>
      <c r="O70" s="2"/>
      <c r="P70" s="2"/>
      <c r="Q70" s="2"/>
      <c r="R70" s="2"/>
      <c r="S70" s="2"/>
      <c r="T70" s="2"/>
      <c r="U70" s="2"/>
      <c r="V70" s="2"/>
      <c r="W70" s="2"/>
      <c r="X70" s="2"/>
      <c r="Y70" s="2"/>
      <c r="Z70" s="2"/>
    </row>
    <row r="71" ht="15.75" customHeight="1">
      <c r="A71" s="1" t="s">
        <v>833</v>
      </c>
      <c r="B71" s="1" t="s">
        <v>834</v>
      </c>
      <c r="C71" s="1" t="s">
        <v>835</v>
      </c>
      <c r="D71" s="1" t="s">
        <v>415</v>
      </c>
      <c r="E71" s="1" t="s">
        <v>836</v>
      </c>
      <c r="F71" s="1" t="s">
        <v>837</v>
      </c>
      <c r="G71" s="1" t="s">
        <v>838</v>
      </c>
      <c r="H71" s="1" t="s">
        <v>798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407</v>
      </c>
      <c r="E72" s="1" t="s">
        <v>836</v>
      </c>
      <c r="F72" s="1" t="s">
        <v>837</v>
      </c>
      <c r="G72" s="1" t="s">
        <v>838</v>
      </c>
      <c r="H72" s="1" t="s">
        <v>798</v>
      </c>
      <c r="I72" s="1" t="s">
        <v>839</v>
      </c>
      <c r="J72" s="1" t="s">
        <v>840</v>
      </c>
      <c r="K72" s="1" t="s">
        <v>841</v>
      </c>
      <c r="L72" s="2"/>
      <c r="M72" s="2"/>
      <c r="N72" s="2"/>
      <c r="O72" s="2"/>
      <c r="P72" s="2"/>
      <c r="Q72" s="2"/>
      <c r="R72" s="2"/>
      <c r="S72" s="2"/>
      <c r="T72" s="2"/>
      <c r="U72" s="2"/>
      <c r="V72" s="2"/>
      <c r="W72" s="2"/>
      <c r="X72" s="2"/>
      <c r="Y72" s="2"/>
      <c r="Z72" s="2"/>
    </row>
    <row r="73" ht="15.75" customHeight="1">
      <c r="A73" s="1" t="s">
        <v>845</v>
      </c>
      <c r="B73" s="1" t="s">
        <v>846</v>
      </c>
      <c r="C73" s="1" t="s">
        <v>847</v>
      </c>
      <c r="D73" s="1" t="s">
        <v>848</v>
      </c>
      <c r="E73" s="1" t="s">
        <v>198</v>
      </c>
      <c r="F73" s="1" t="s">
        <v>849</v>
      </c>
      <c r="G73" s="1" t="s">
        <v>850</v>
      </c>
      <c r="H73" s="1" t="s">
        <v>851</v>
      </c>
      <c r="I73" s="1" t="s">
        <v>852</v>
      </c>
      <c r="J73" s="1">
        <v>71.0</v>
      </c>
      <c r="K73" s="1" t="s">
        <v>853</v>
      </c>
      <c r="L73" s="2"/>
      <c r="M73" s="2"/>
      <c r="N73" s="2"/>
      <c r="O73" s="2"/>
      <c r="P73" s="2"/>
      <c r="Q73" s="2"/>
      <c r="R73" s="2"/>
      <c r="S73" s="2"/>
      <c r="T73" s="2"/>
      <c r="U73" s="2"/>
      <c r="V73" s="2"/>
      <c r="W73" s="2"/>
      <c r="X73" s="2"/>
      <c r="Y73" s="2"/>
      <c r="Z73" s="2"/>
    </row>
    <row r="74" ht="15.75" customHeight="1">
      <c r="A74" s="1" t="s">
        <v>854</v>
      </c>
      <c r="B74" s="1" t="s">
        <v>855</v>
      </c>
      <c r="C74" s="1" t="s">
        <v>856</v>
      </c>
      <c r="D74" s="1" t="s">
        <v>857</v>
      </c>
      <c r="E74" s="1" t="s">
        <v>858</v>
      </c>
      <c r="F74" s="1" t="s">
        <v>859</v>
      </c>
      <c r="G74" s="1" t="s">
        <v>860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867</v>
      </c>
      <c r="D75" s="1" t="s">
        <v>618</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877</v>
      </c>
      <c r="D76" s="1" t="s">
        <v>614</v>
      </c>
      <c r="E76" s="1" t="s">
        <v>878</v>
      </c>
      <c r="F76" s="1" t="s">
        <v>879</v>
      </c>
      <c r="G76" s="1" t="s">
        <v>880</v>
      </c>
      <c r="H76" s="1" t="s">
        <v>881</v>
      </c>
      <c r="I76" s="1" t="s">
        <v>882</v>
      </c>
      <c r="J76" s="1" t="s">
        <v>883</v>
      </c>
      <c r="K76" s="1" t="s">
        <v>299</v>
      </c>
      <c r="L76" s="2"/>
      <c r="M76" s="2"/>
      <c r="N76" s="2"/>
      <c r="O76" s="2"/>
      <c r="P76" s="2"/>
      <c r="Q76" s="2"/>
      <c r="R76" s="2"/>
      <c r="S76" s="2"/>
      <c r="T76" s="2"/>
      <c r="U76" s="2"/>
      <c r="V76" s="2"/>
      <c r="W76" s="2"/>
      <c r="X76" s="2"/>
      <c r="Y76" s="2"/>
      <c r="Z76" s="2"/>
    </row>
    <row r="77" ht="15.75" customHeight="1">
      <c r="A77" s="1" t="s">
        <v>884</v>
      </c>
      <c r="B77" s="1" t="s">
        <v>885</v>
      </c>
      <c r="C77" s="1" t="s">
        <v>886</v>
      </c>
      <c r="D77" s="1" t="s">
        <v>887</v>
      </c>
      <c r="E77" s="1" t="s">
        <v>888</v>
      </c>
      <c r="F77" s="1" t="s">
        <v>889</v>
      </c>
      <c r="G77" s="1" t="s">
        <v>890</v>
      </c>
      <c r="H77" s="1" t="s">
        <v>891</v>
      </c>
      <c r="I77" s="1" t="s">
        <v>892</v>
      </c>
      <c r="J77" s="1" t="s">
        <v>893</v>
      </c>
      <c r="K77" s="1" t="s">
        <v>894</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238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908</v>
      </c>
      <c r="E79" s="1" t="s">
        <v>909</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807</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932</v>
      </c>
      <c r="H81" s="1">
        <v>57.0</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577</v>
      </c>
      <c r="I82" s="1" t="s">
        <v>943</v>
      </c>
      <c r="J82" s="1" t="s">
        <v>944</v>
      </c>
      <c r="K82" s="1" t="s">
        <v>945</v>
      </c>
      <c r="L82" s="2"/>
      <c r="M82" s="2"/>
      <c r="N82" s="2"/>
      <c r="O82" s="2"/>
      <c r="P82" s="2"/>
      <c r="Q82" s="2"/>
      <c r="R82" s="2"/>
      <c r="S82" s="2"/>
      <c r="T82" s="2"/>
      <c r="U82" s="2"/>
      <c r="V82" s="2"/>
      <c r="W82" s="2"/>
      <c r="X82" s="2"/>
      <c r="Y82" s="2"/>
      <c r="Z82" s="2"/>
    </row>
    <row r="83" ht="15.75" customHeight="1">
      <c r="A83" s="1" t="s">
        <v>946</v>
      </c>
      <c r="B83" s="1">
        <v>0.0</v>
      </c>
      <c r="C83" s="1" t="s">
        <v>947</v>
      </c>
      <c r="D83" s="1" t="s">
        <v>948</v>
      </c>
      <c r="E83" s="1" t="s">
        <v>949</v>
      </c>
      <c r="F83" s="1" t="s">
        <v>950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v>0.0</v>
      </c>
      <c r="C84" s="1" t="s">
        <v>957</v>
      </c>
      <c r="D84" s="1" t="s">
        <v>958</v>
      </c>
      <c r="E84" s="1" t="s">
        <v>959</v>
      </c>
      <c r="F84" s="1" t="s">
        <v>960</v>
      </c>
      <c r="G84" s="1" t="s">
        <v>961</v>
      </c>
      <c r="H84" s="1" t="s">
        <v>962</v>
      </c>
      <c r="I84" s="1" t="s">
        <v>963</v>
      </c>
      <c r="J84" s="1" t="s">
        <v>964</v>
      </c>
      <c r="K84" s="1">
        <v>936.0</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988</v>
      </c>
      <c r="B88" s="1" t="s">
        <v>989</v>
      </c>
      <c r="C88" s="1" t="s">
        <v>990</v>
      </c>
      <c r="D88" s="1" t="s">
        <v>735</v>
      </c>
      <c r="E88" s="1" t="s">
        <v>608</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993</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245</v>
      </c>
      <c r="F90" s="1" t="s">
        <v>1011</v>
      </c>
      <c r="G90" s="1" t="s">
        <v>1012</v>
      </c>
      <c r="H90" s="1" t="s">
        <v>292</v>
      </c>
      <c r="I90" s="1" t="s">
        <v>1013</v>
      </c>
      <c r="J90" s="1" t="s">
        <v>1014</v>
      </c>
      <c r="K90" s="1" t="s">
        <v>276</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1020</v>
      </c>
      <c r="G92" s="1" t="s">
        <v>1021</v>
      </c>
      <c r="H92" s="1" t="s">
        <v>1022</v>
      </c>
      <c r="I92" s="1" t="s">
        <v>1023</v>
      </c>
      <c r="J92" s="1" t="s">
        <v>1024</v>
      </c>
      <c r="K92" s="1" t="s">
        <v>1025</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1043</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v>0.0</v>
      </c>
      <c r="C95" s="1" t="s">
        <v>1054</v>
      </c>
      <c r="D95" s="1" t="s">
        <v>1055</v>
      </c>
      <c r="E95" s="1" t="s">
        <v>1056</v>
      </c>
      <c r="F95" s="1" t="s">
        <v>1057</v>
      </c>
      <c r="G95" s="1" t="s">
        <v>1058</v>
      </c>
      <c r="H95" s="1" t="s">
        <v>1059</v>
      </c>
      <c r="I95" s="1" t="s">
        <v>1060</v>
      </c>
      <c r="J95" s="1" t="s">
        <v>592</v>
      </c>
      <c r="K95" s="1" t="s">
        <v>1061</v>
      </c>
      <c r="L95" s="2"/>
      <c r="M95" s="2"/>
      <c r="N95" s="2"/>
      <c r="O95" s="2"/>
      <c r="P95" s="2"/>
      <c r="Q95" s="2"/>
      <c r="R95" s="2"/>
      <c r="S95" s="2"/>
      <c r="T95" s="2"/>
      <c r="U95" s="2"/>
      <c r="V95" s="2"/>
      <c r="W95" s="2"/>
      <c r="X95" s="2"/>
      <c r="Y95" s="2"/>
      <c r="Z95" s="2"/>
    </row>
    <row r="96" ht="15.75" customHeight="1">
      <c r="A96" s="1" t="s">
        <v>1062</v>
      </c>
      <c r="B96" s="1">
        <v>0.0</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v>0.0</v>
      </c>
      <c r="C97" s="1" t="s">
        <v>1073</v>
      </c>
      <c r="D97" s="1" t="s">
        <v>1074</v>
      </c>
      <c r="E97" s="1" t="s">
        <v>1075</v>
      </c>
      <c r="F97" s="1" t="s">
        <v>1076</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v>0.0</v>
      </c>
      <c r="C98" s="1" t="s">
        <v>1083</v>
      </c>
      <c r="D98" s="1" t="s">
        <v>1084</v>
      </c>
      <c r="E98" s="1" t="s">
        <v>1085</v>
      </c>
      <c r="F98" s="1" t="s">
        <v>1086</v>
      </c>
      <c r="G98" s="1" t="s">
        <v>1087</v>
      </c>
      <c r="H98" s="1" t="s">
        <v>610</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v>0.0</v>
      </c>
      <c r="C99" s="1" t="s">
        <v>1092</v>
      </c>
      <c r="D99" s="1" t="s">
        <v>340</v>
      </c>
      <c r="E99" s="1" t="s">
        <v>1093</v>
      </c>
      <c r="F99" s="1" t="s">
        <v>1094</v>
      </c>
      <c r="G99" s="1" t="s">
        <v>1095</v>
      </c>
      <c r="H99" s="1" t="s">
        <v>1096</v>
      </c>
      <c r="I99" s="1" t="s">
        <v>1097</v>
      </c>
      <c r="J99" s="1" t="s">
        <v>1098</v>
      </c>
      <c r="K99" s="1" t="s">
        <v>1099</v>
      </c>
      <c r="L99" s="2"/>
      <c r="M99" s="2"/>
      <c r="N99" s="2"/>
      <c r="O99" s="2"/>
      <c r="P99" s="2"/>
      <c r="Q99" s="2"/>
      <c r="R99" s="2"/>
      <c r="S99" s="2"/>
      <c r="T99" s="2"/>
      <c r="U99" s="2"/>
      <c r="V99" s="2"/>
      <c r="W99" s="2"/>
      <c r="X99" s="2"/>
      <c r="Y99" s="2"/>
      <c r="Z99" s="2"/>
    </row>
    <row r="100" ht="15.75" customHeight="1">
      <c r="A100" s="1" t="s">
        <v>1100</v>
      </c>
      <c r="B100" s="1">
        <v>0.0</v>
      </c>
      <c r="C100" s="1" t="s">
        <v>1101</v>
      </c>
      <c r="D100" s="1" t="s">
        <v>1102</v>
      </c>
      <c r="E100" s="1" t="s">
        <v>261</v>
      </c>
      <c r="F100" s="1" t="s">
        <v>1103</v>
      </c>
      <c r="G100" s="1" t="s">
        <v>1104</v>
      </c>
      <c r="H100" s="1" t="s">
        <v>1105</v>
      </c>
      <c r="I100" s="1" t="s">
        <v>1106</v>
      </c>
      <c r="J100" s="1" t="s">
        <v>1107</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t="s">
        <v>1115</v>
      </c>
      <c r="H101" s="1" t="s">
        <v>1116</v>
      </c>
      <c r="I101" s="1">
        <v>12.0</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795</v>
      </c>
      <c r="H102" s="1" t="s">
        <v>199</v>
      </c>
      <c r="I102" s="1" t="s">
        <v>1125</v>
      </c>
      <c r="J102" s="1" t="s">
        <v>1126</v>
      </c>
      <c r="K102" s="1" t="s">
        <v>1127</v>
      </c>
      <c r="L102" s="2"/>
      <c r="M102" s="2"/>
      <c r="N102" s="2"/>
      <c r="O102" s="2"/>
      <c r="P102" s="2"/>
      <c r="Q102" s="2"/>
      <c r="R102" s="2"/>
      <c r="S102" s="2"/>
      <c r="T102" s="2"/>
      <c r="U102" s="2"/>
      <c r="V102" s="2"/>
      <c r="W102" s="2"/>
      <c r="X102" s="2"/>
      <c r="Y102" s="2"/>
      <c r="Z102" s="2"/>
    </row>
    <row r="103" ht="15.75" customHeight="1">
      <c r="A103" s="1" t="s">
        <v>1128</v>
      </c>
      <c r="B103" s="1">
        <v>0.0</v>
      </c>
      <c r="C103" s="1">
        <v>0.0</v>
      </c>
      <c r="D103" s="1" t="s">
        <v>1129</v>
      </c>
      <c r="E103" s="1" t="s">
        <v>1130</v>
      </c>
      <c r="F103" s="1" t="s">
        <v>367</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v>0.0</v>
      </c>
      <c r="C104" s="1">
        <v>0.0</v>
      </c>
      <c r="D104" s="1" t="s">
        <v>1137</v>
      </c>
      <c r="E104" s="1">
        <v>200.0</v>
      </c>
      <c r="F104" s="1" t="s">
        <v>1138</v>
      </c>
      <c r="G104" s="1" t="s">
        <v>1139</v>
      </c>
      <c r="H104" s="1" t="s">
        <v>1140</v>
      </c>
      <c r="I104" s="1" t="s">
        <v>1141</v>
      </c>
      <c r="J104" s="1" t="s">
        <v>1142</v>
      </c>
      <c r="K104" s="1" t="s">
        <v>1143</v>
      </c>
      <c r="L104" s="2"/>
      <c r="M104" s="2"/>
      <c r="N104" s="2"/>
      <c r="O104" s="2"/>
      <c r="P104" s="2"/>
      <c r="Q104" s="2"/>
      <c r="R104" s="2"/>
      <c r="S104" s="2"/>
      <c r="T104" s="2"/>
      <c r="U104" s="2"/>
      <c r="V104" s="2"/>
      <c r="W104" s="2"/>
      <c r="X104" s="2"/>
      <c r="Y104" s="2"/>
      <c r="Z104" s="2"/>
    </row>
    <row r="105" ht="15.75" customHeight="1">
      <c r="A105" s="1" t="s">
        <v>1144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1145</v>
      </c>
      <c r="B106" s="1">
        <v>0.0</v>
      </c>
      <c r="C106" s="1">
        <v>0.0</v>
      </c>
      <c r="D106" s="1" t="s">
        <v>1146</v>
      </c>
      <c r="E106" s="1" t="s">
        <v>1147</v>
      </c>
      <c r="F106" s="1" t="s">
        <v>1148</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v>0.0</v>
      </c>
      <c r="C107" s="1">
        <v>0.0</v>
      </c>
      <c r="D107" s="1" t="s">
        <v>1155</v>
      </c>
      <c r="E107" s="1" t="s">
        <v>1156</v>
      </c>
      <c r="F107" s="1" t="s">
        <v>1157</v>
      </c>
      <c r="G107" s="1" t="s">
        <v>1158</v>
      </c>
      <c r="H107" s="1" t="s">
        <v>1159</v>
      </c>
      <c r="I107" s="1" t="s">
        <v>1046</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1">
        <v>0.0</v>
      </c>
      <c r="C108" s="1">
        <v>0.0</v>
      </c>
      <c r="D108" s="1" t="s">
        <v>1163</v>
      </c>
      <c r="E108" s="1" t="s">
        <v>1164</v>
      </c>
      <c r="F108" s="1" t="s">
        <v>1165</v>
      </c>
      <c r="G108" s="1" t="s">
        <v>1166</v>
      </c>
      <c r="H108" s="1" t="s">
        <v>1167</v>
      </c>
      <c r="I108" s="1" t="s">
        <v>265</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v>0.0</v>
      </c>
      <c r="C109" s="1">
        <v>0.0</v>
      </c>
      <c r="D109" s="1" t="s">
        <v>1171</v>
      </c>
      <c r="E109" s="1" t="s">
        <v>1160</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v>0.0</v>
      </c>
      <c r="C110" s="1">
        <v>0.0</v>
      </c>
      <c r="D110" s="1" t="s">
        <v>1179</v>
      </c>
      <c r="E110" s="1" t="s">
        <v>1180</v>
      </c>
      <c r="F110" s="1" t="s">
        <v>1181</v>
      </c>
      <c r="G110" s="1" t="s">
        <v>1011</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v>0.0</v>
      </c>
      <c r="C111" s="1">
        <v>0.0</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v>0.0</v>
      </c>
      <c r="C112" s="1">
        <v>0.0</v>
      </c>
      <c r="D112" s="1" t="s">
        <v>1196</v>
      </c>
      <c r="E112" s="1" t="s">
        <v>1197</v>
      </c>
      <c r="F112" s="1" t="s">
        <v>1198</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1199</v>
      </c>
      <c r="B113" s="1">
        <v>0.0</v>
      </c>
      <c r="C113" s="1">
        <v>0.0</v>
      </c>
      <c r="D113" s="1" t="s">
        <v>1200</v>
      </c>
      <c r="E113" s="1" t="s">
        <v>1201</v>
      </c>
      <c r="F113" s="1" t="s">
        <v>1202</v>
      </c>
      <c r="G113" s="1" t="s">
        <v>1203</v>
      </c>
      <c r="H113" s="1" t="s">
        <v>1204</v>
      </c>
      <c r="I113" s="1" t="s">
        <v>1205</v>
      </c>
      <c r="J113" s="1" t="s">
        <v>1206</v>
      </c>
      <c r="K113" s="1" t="s">
        <v>1207</v>
      </c>
      <c r="L113" s="2"/>
      <c r="M113" s="2"/>
      <c r="N113" s="2"/>
      <c r="O113" s="2"/>
      <c r="P113" s="2"/>
      <c r="Q113" s="2"/>
      <c r="R113" s="2"/>
      <c r="S113" s="2"/>
      <c r="T113" s="2"/>
      <c r="U113" s="2"/>
      <c r="V113" s="2"/>
      <c r="W113" s="2"/>
      <c r="X113" s="2"/>
      <c r="Y113" s="2"/>
      <c r="Z113" s="2"/>
    </row>
    <row r="114" ht="15.75" customHeight="1">
      <c r="A114" s="1" t="s">
        <v>1208</v>
      </c>
      <c r="B114" s="1">
        <v>0.0</v>
      </c>
      <c r="C114" s="1">
        <v>0.0</v>
      </c>
      <c r="D114" s="1" t="s">
        <v>1209</v>
      </c>
      <c r="E114" s="1" t="s">
        <v>1210</v>
      </c>
      <c r="F114" s="1" t="s">
        <v>1211</v>
      </c>
      <c r="G114" s="1" t="s">
        <v>1212</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v>0.0</v>
      </c>
      <c r="C115" s="1">
        <v>0.0</v>
      </c>
      <c r="D115" s="1">
        <v>0.0</v>
      </c>
      <c r="E115" s="1" t="s">
        <v>1218</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v>0.0</v>
      </c>
      <c r="C116" s="1">
        <v>0.0</v>
      </c>
      <c r="D116" s="1">
        <v>0.0</v>
      </c>
      <c r="E116" s="1" t="s">
        <v>1226</v>
      </c>
      <c r="F116" s="1" t="s">
        <v>1227</v>
      </c>
      <c r="G116" s="1" t="s">
        <v>1228</v>
      </c>
      <c r="H116" s="1" t="s">
        <v>1229</v>
      </c>
      <c r="I116" s="1" t="s">
        <v>1230</v>
      </c>
      <c r="J116" s="1" t="s">
        <v>1231</v>
      </c>
      <c r="K116" s="1" t="s">
        <v>1232</v>
      </c>
      <c r="L116" s="2"/>
      <c r="M116" s="2"/>
      <c r="N116" s="2"/>
      <c r="O116" s="2"/>
      <c r="P116" s="2"/>
      <c r="Q116" s="2"/>
      <c r="R116" s="2"/>
      <c r="S116" s="2"/>
      <c r="T116" s="2"/>
      <c r="U116" s="2"/>
      <c r="V116" s="2"/>
      <c r="W116" s="2"/>
      <c r="X116" s="2"/>
      <c r="Y116" s="2"/>
      <c r="Z116" s="2"/>
    </row>
    <row r="117" ht="15.75" customHeight="1">
      <c r="A117" s="1" t="s">
        <v>1233</v>
      </c>
      <c r="B117" s="1">
        <v>0.0</v>
      </c>
      <c r="C117" s="1">
        <v>0.0</v>
      </c>
      <c r="D117" s="1">
        <v>0.0</v>
      </c>
      <c r="E117" s="1" t="s">
        <v>1234</v>
      </c>
      <c r="F117" s="1" t="s">
        <v>515</v>
      </c>
      <c r="G117" s="1" t="s">
        <v>1235</v>
      </c>
      <c r="H117" s="1" t="s">
        <v>1236</v>
      </c>
      <c r="I117" s="1" t="s">
        <v>1237</v>
      </c>
      <c r="J117" s="1" t="s">
        <v>494</v>
      </c>
      <c r="K117" s="1" t="s">
        <v>1238</v>
      </c>
      <c r="L117" s="2"/>
      <c r="M117" s="2"/>
      <c r="N117" s="2"/>
      <c r="O117" s="2"/>
      <c r="P117" s="2"/>
      <c r="Q117" s="2"/>
      <c r="R117" s="2"/>
      <c r="S117" s="2"/>
      <c r="T117" s="2"/>
      <c r="U117" s="2"/>
      <c r="V117" s="2"/>
      <c r="W117" s="2"/>
      <c r="X117" s="2"/>
      <c r="Y117" s="2"/>
      <c r="Z117" s="2"/>
    </row>
    <row r="118" ht="15.75" customHeight="1">
      <c r="A118" s="1" t="s">
        <v>1239</v>
      </c>
      <c r="B118" s="1">
        <v>0.0</v>
      </c>
      <c r="C118" s="1">
        <v>0.0</v>
      </c>
      <c r="D118" s="1">
        <v>0.0</v>
      </c>
      <c r="E118" s="1" t="s">
        <v>1240</v>
      </c>
      <c r="F118" s="1" t="s">
        <v>1165</v>
      </c>
      <c r="G118" s="1" t="s">
        <v>1241</v>
      </c>
      <c r="H118" s="1" t="s">
        <v>1242</v>
      </c>
      <c r="I118" s="1" t="s">
        <v>626</v>
      </c>
      <c r="J118" s="1" t="s">
        <v>1243</v>
      </c>
      <c r="K118" s="1" t="s">
        <v>847</v>
      </c>
      <c r="L118" s="2"/>
      <c r="M118" s="2"/>
      <c r="N118" s="2"/>
      <c r="O118" s="2"/>
      <c r="P118" s="2"/>
      <c r="Q118" s="2"/>
      <c r="R118" s="2"/>
      <c r="S118" s="2"/>
      <c r="T118" s="2"/>
      <c r="U118" s="2"/>
      <c r="V118" s="2"/>
      <c r="W118" s="2"/>
      <c r="X118" s="2"/>
      <c r="Y118" s="2"/>
      <c r="Z118" s="2"/>
    </row>
    <row r="119" ht="15.75" customHeight="1">
      <c r="A119" s="1" t="s">
        <v>1244</v>
      </c>
      <c r="B119" s="1">
        <v>0.0</v>
      </c>
      <c r="C119" s="1">
        <v>0.0</v>
      </c>
      <c r="D119" s="1">
        <v>0.0</v>
      </c>
      <c r="E119" s="1" t="s">
        <v>1245</v>
      </c>
      <c r="F119" s="1" t="s">
        <v>1246</v>
      </c>
      <c r="G119" s="1" t="s">
        <v>1247</v>
      </c>
      <c r="H119" s="1" t="s">
        <v>1248</v>
      </c>
      <c r="I119" s="1" t="s">
        <v>1249</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v>0.0</v>
      </c>
      <c r="C120" s="1">
        <v>0.0</v>
      </c>
      <c r="D120" s="1">
        <v>0.0</v>
      </c>
      <c r="E120" s="1" t="s">
        <v>1147</v>
      </c>
      <c r="F120" s="1" t="s">
        <v>1253</v>
      </c>
      <c r="G120" s="1" t="s">
        <v>1254</v>
      </c>
      <c r="H120" s="1" t="s">
        <v>1152</v>
      </c>
      <c r="I120" s="1" t="s">
        <v>1255</v>
      </c>
      <c r="J120" s="1" t="s">
        <v>1256</v>
      </c>
      <c r="K120" s="1">
        <v>29.0</v>
      </c>
      <c r="L120" s="2"/>
      <c r="M120" s="2"/>
      <c r="N120" s="2"/>
      <c r="O120" s="2"/>
      <c r="P120" s="2"/>
      <c r="Q120" s="2"/>
      <c r="R120" s="2"/>
      <c r="S120" s="2"/>
      <c r="T120" s="2"/>
      <c r="U120" s="2"/>
      <c r="V120" s="2"/>
      <c r="W120" s="2"/>
      <c r="X120" s="2"/>
      <c r="Y120" s="2"/>
      <c r="Z120" s="2"/>
    </row>
    <row r="121" ht="15.75" customHeight="1">
      <c r="A121" s="1" t="s">
        <v>1257</v>
      </c>
      <c r="B121" s="1">
        <v>0.0</v>
      </c>
      <c r="C121" s="1">
        <v>0.0</v>
      </c>
      <c r="D121" s="1" t="s">
        <v>1258</v>
      </c>
      <c r="E121" s="1" t="s">
        <v>1259</v>
      </c>
      <c r="F121" s="1" t="s">
        <v>1260</v>
      </c>
      <c r="G121" s="1" t="s">
        <v>1261</v>
      </c>
      <c r="H121" s="1" t="s">
        <v>1262</v>
      </c>
      <c r="I121" s="1" t="s">
        <v>1263</v>
      </c>
      <c r="J121" s="1">
        <v>15.0</v>
      </c>
      <c r="K121" s="1" t="s">
        <v>1264</v>
      </c>
      <c r="L121" s="2"/>
      <c r="M121" s="2"/>
      <c r="N121" s="2"/>
      <c r="O121" s="2"/>
      <c r="P121" s="2"/>
      <c r="Q121" s="2"/>
      <c r="R121" s="2"/>
      <c r="S121" s="2"/>
      <c r="T121" s="2"/>
      <c r="U121" s="2"/>
      <c r="V121" s="2"/>
      <c r="W121" s="2"/>
      <c r="X121" s="2"/>
      <c r="Y121" s="2"/>
      <c r="Z121" s="2"/>
    </row>
    <row r="122" ht="15.75" customHeight="1">
      <c r="A122" s="1" t="s">
        <v>1265</v>
      </c>
      <c r="B122" s="1">
        <v>0.0</v>
      </c>
      <c r="C122" s="1">
        <v>0.0</v>
      </c>
      <c r="D122" s="1" t="s">
        <v>1247</v>
      </c>
      <c r="E122" s="1" t="s">
        <v>1266</v>
      </c>
      <c r="F122" s="1" t="s">
        <v>1267</v>
      </c>
      <c r="G122" s="1" t="s">
        <v>1268</v>
      </c>
      <c r="H122" s="1" t="s">
        <v>1269</v>
      </c>
      <c r="I122" s="1" t="s">
        <v>1270</v>
      </c>
      <c r="J122" s="1" t="s">
        <v>1271</v>
      </c>
      <c r="K122" s="1" t="s">
        <v>1083</v>
      </c>
      <c r="L122" s="2"/>
      <c r="M122" s="2"/>
      <c r="N122" s="2"/>
      <c r="O122" s="2"/>
      <c r="P122" s="2"/>
      <c r="Q122" s="2"/>
      <c r="R122" s="2"/>
      <c r="S122" s="2"/>
      <c r="T122" s="2"/>
      <c r="U122" s="2"/>
      <c r="V122" s="2"/>
      <c r="W122" s="2"/>
      <c r="X122" s="2"/>
      <c r="Y122" s="2"/>
      <c r="Z122" s="2"/>
    </row>
    <row r="123" ht="15.75" customHeight="1">
      <c r="A123" s="1" t="s">
        <v>1272</v>
      </c>
      <c r="B123" s="1">
        <v>0.0</v>
      </c>
      <c r="C123" s="1">
        <v>0.0</v>
      </c>
      <c r="D123" s="1">
        <v>0.0</v>
      </c>
      <c r="E123" s="1">
        <v>0.0</v>
      </c>
      <c r="F123" s="1" t="s">
        <v>1273</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1" t="s">
        <v>1279</v>
      </c>
      <c r="B124" s="1">
        <v>0.0</v>
      </c>
      <c r="C124" s="1">
        <v>0.0</v>
      </c>
      <c r="D124" s="1">
        <v>0.0</v>
      </c>
      <c r="E124" s="1">
        <v>0.0</v>
      </c>
      <c r="F124" s="1" t="s">
        <v>1280</v>
      </c>
      <c r="G124" s="1" t="s">
        <v>1281</v>
      </c>
      <c r="H124" s="1" t="s">
        <v>1282</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1301</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1301</v>
      </c>
      <c r="I3" s="1" t="s">
        <v>1301</v>
      </c>
      <c r="J3" s="2"/>
      <c r="K3" s="2"/>
      <c r="L3" s="2"/>
      <c r="M3" s="2"/>
      <c r="N3" s="2"/>
      <c r="O3" s="2"/>
      <c r="P3" s="2"/>
      <c r="Q3" s="2"/>
      <c r="R3" s="2"/>
      <c r="S3" s="2"/>
      <c r="T3" s="2"/>
      <c r="U3" s="2"/>
      <c r="V3" s="2"/>
      <c r="W3" s="2"/>
      <c r="X3" s="2"/>
      <c r="Y3" s="2"/>
      <c r="Z3" s="2"/>
    </row>
    <row r="4">
      <c r="A4" s="1" t="s">
        <v>1308</v>
      </c>
      <c r="B4" s="1" t="s">
        <v>1295</v>
      </c>
      <c r="C4" s="1" t="s">
        <v>1309</v>
      </c>
      <c r="D4" s="1" t="s">
        <v>1310</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1302</v>
      </c>
      <c r="B5" s="1" t="s">
        <v>1301</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1333</v>
      </c>
      <c r="C7" s="1" t="s">
        <v>1334</v>
      </c>
      <c r="D7" s="1" t="s">
        <v>1335</v>
      </c>
      <c r="E7" s="1" t="s">
        <v>1336</v>
      </c>
      <c r="F7" s="1" t="s">
        <v>1337</v>
      </c>
      <c r="G7" s="1" t="s">
        <v>1338</v>
      </c>
      <c r="H7" s="1" t="s">
        <v>1339</v>
      </c>
      <c r="I7" s="1" t="s">
        <v>1340</v>
      </c>
      <c r="J7" s="2"/>
      <c r="K7" s="2"/>
      <c r="L7" s="2"/>
      <c r="M7" s="2"/>
      <c r="N7" s="2"/>
      <c r="O7" s="2"/>
      <c r="P7" s="2"/>
      <c r="Q7" s="2"/>
      <c r="R7" s="2"/>
      <c r="S7" s="2"/>
      <c r="T7" s="2"/>
      <c r="U7" s="2"/>
      <c r="V7" s="2"/>
      <c r="W7" s="2"/>
      <c r="X7" s="2"/>
      <c r="Y7" s="2"/>
      <c r="Z7" s="2"/>
    </row>
    <row r="8">
      <c r="A8" s="1" t="s">
        <v>1341</v>
      </c>
      <c r="B8" s="1" t="s">
        <v>1301</v>
      </c>
      <c r="C8" s="1" t="s">
        <v>1342</v>
      </c>
      <c r="D8" s="1" t="s">
        <v>1343</v>
      </c>
      <c r="E8" s="1" t="s">
        <v>1344</v>
      </c>
      <c r="F8" s="1" t="s">
        <v>1345</v>
      </c>
      <c r="G8" s="1" t="s">
        <v>1346</v>
      </c>
      <c r="H8" s="1" t="s">
        <v>1347</v>
      </c>
      <c r="I8" s="1" t="s">
        <v>1348</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1" t="s">
        <v>1356</v>
      </c>
      <c r="I9" s="1" t="s">
        <v>1357</v>
      </c>
      <c r="J9" s="2"/>
      <c r="K9" s="2"/>
      <c r="L9" s="2"/>
      <c r="M9" s="2"/>
      <c r="N9" s="2"/>
      <c r="O9" s="2"/>
      <c r="P9" s="2"/>
      <c r="Q9" s="2"/>
      <c r="R9" s="2"/>
      <c r="S9" s="2"/>
      <c r="T9" s="2"/>
      <c r="U9" s="2"/>
      <c r="V9" s="2"/>
      <c r="W9" s="2"/>
      <c r="X9" s="2"/>
      <c r="Y9" s="2"/>
      <c r="Z9" s="2"/>
    </row>
    <row r="10">
      <c r="A10" s="1" t="s">
        <v>1358</v>
      </c>
      <c r="B10" s="1" t="s">
        <v>1350</v>
      </c>
      <c r="C10" s="1" t="s">
        <v>1359</v>
      </c>
      <c r="D10" s="1" t="s">
        <v>1357</v>
      </c>
      <c r="E10" s="1" t="s">
        <v>1360</v>
      </c>
      <c r="F10" s="1" t="s">
        <v>1361</v>
      </c>
      <c r="G10" s="1" t="s">
        <v>1362</v>
      </c>
      <c r="H10" s="1" t="s">
        <v>1363</v>
      </c>
      <c r="I10" s="1" t="s">
        <v>1364</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1367</v>
      </c>
      <c r="I12" s="1" t="s">
        <v>1381</v>
      </c>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1" t="s">
        <v>1389</v>
      </c>
      <c r="I13" s="1" t="s">
        <v>1390</v>
      </c>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1" t="s">
        <v>1398</v>
      </c>
      <c r="I14" s="1" t="s">
        <v>1399</v>
      </c>
      <c r="J14" s="2"/>
      <c r="K14" s="2"/>
      <c r="L14" s="2"/>
      <c r="M14" s="2"/>
      <c r="N14" s="2"/>
      <c r="O14" s="2"/>
      <c r="P14" s="2"/>
      <c r="Q14" s="2"/>
      <c r="R14" s="2"/>
      <c r="S14" s="2"/>
      <c r="T14" s="2"/>
      <c r="U14" s="2"/>
      <c r="V14" s="2"/>
      <c r="W14" s="2"/>
      <c r="X14" s="2"/>
      <c r="Y14" s="2"/>
      <c r="Z14" s="2"/>
    </row>
    <row r="15">
      <c r="A15" s="1" t="s">
        <v>1400</v>
      </c>
      <c r="B15" s="1" t="s">
        <v>1301</v>
      </c>
      <c r="C15" s="1" t="s">
        <v>1301</v>
      </c>
      <c r="D15" s="1" t="s">
        <v>1301</v>
      </c>
      <c r="E15" s="1" t="s">
        <v>1301</v>
      </c>
      <c r="F15" s="1" t="s">
        <v>1301</v>
      </c>
      <c r="G15" s="1" t="s">
        <v>1301</v>
      </c>
      <c r="H15" s="1" t="s">
        <v>1301</v>
      </c>
      <c r="I15" s="1" t="s">
        <v>1301</v>
      </c>
      <c r="J15" s="2"/>
      <c r="K15" s="2"/>
      <c r="L15" s="2"/>
      <c r="M15" s="2"/>
      <c r="N15" s="2"/>
      <c r="O15" s="2"/>
      <c r="P15" s="2"/>
      <c r="Q15" s="2"/>
      <c r="R15" s="2"/>
      <c r="S15" s="2"/>
      <c r="T15" s="2"/>
      <c r="U15" s="2"/>
      <c r="V15" s="2"/>
      <c r="W15" s="2"/>
      <c r="X15" s="2"/>
      <c r="Y15" s="2"/>
      <c r="Z15" s="2"/>
    </row>
    <row r="16">
      <c r="A16" s="1" t="s">
        <v>1401</v>
      </c>
      <c r="B16" s="1" t="s">
        <v>1301</v>
      </c>
      <c r="C16" s="1" t="s">
        <v>1301</v>
      </c>
      <c r="D16" s="1" t="s">
        <v>1301</v>
      </c>
      <c r="E16" s="1" t="s">
        <v>1301</v>
      </c>
      <c r="F16" s="1" t="s">
        <v>1301</v>
      </c>
      <c r="G16" s="1" t="s">
        <v>1301</v>
      </c>
      <c r="H16" s="1" t="s">
        <v>1301</v>
      </c>
      <c r="I16" s="1" t="s">
        <v>1301</v>
      </c>
      <c r="J16" s="2"/>
      <c r="K16" s="2"/>
      <c r="L16" s="2"/>
      <c r="M16" s="2"/>
      <c r="N16" s="2"/>
      <c r="O16" s="2"/>
      <c r="P16" s="2"/>
      <c r="Q16" s="2"/>
      <c r="R16" s="2"/>
      <c r="S16" s="2"/>
      <c r="T16" s="2"/>
      <c r="U16" s="2"/>
      <c r="V16" s="2"/>
      <c r="W16" s="2"/>
      <c r="X16" s="2"/>
      <c r="Y16" s="2"/>
      <c r="Z16" s="2"/>
    </row>
    <row r="17">
      <c r="A17" s="1" t="s">
        <v>1402</v>
      </c>
      <c r="B17" s="1" t="s">
        <v>177</v>
      </c>
      <c r="C17" s="1" t="s">
        <v>178</v>
      </c>
      <c r="D17" s="1" t="s">
        <v>179</v>
      </c>
      <c r="E17" s="1" t="s">
        <v>180</v>
      </c>
      <c r="F17" s="1" t="s">
        <v>181</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1301</v>
      </c>
      <c r="C18" s="1" t="s">
        <v>1301</v>
      </c>
      <c r="D18" s="1" t="s">
        <v>1301</v>
      </c>
      <c r="E18" s="1" t="s">
        <v>1301</v>
      </c>
      <c r="F18" s="1" t="s">
        <v>1301</v>
      </c>
      <c r="G18" s="1" t="s">
        <v>1301</v>
      </c>
      <c r="H18" s="1" t="s">
        <v>1301</v>
      </c>
      <c r="I18" s="1" t="s">
        <v>1301</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1301</v>
      </c>
      <c r="C23" s="1" t="s">
        <v>1444</v>
      </c>
      <c r="D23" s="1" t="s">
        <v>1445</v>
      </c>
      <c r="E23" s="1" t="s">
        <v>1446</v>
      </c>
      <c r="F23" s="1" t="s">
        <v>1447</v>
      </c>
      <c r="G23" s="1" t="s">
        <v>1448</v>
      </c>
      <c r="H23" s="1" t="s">
        <v>1449</v>
      </c>
      <c r="I23" s="1" t="s">
        <v>1450</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1301</v>
      </c>
      <c r="I25" s="1" t="s">
        <v>1301</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3100.0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160.34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161.39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155.26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162.9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160.34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161.39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155.26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162.9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2.161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31.353413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23.46717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759751.0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759751.0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760210.0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607070.0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607070.0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161.0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4.766220288E9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69.35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169.83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2.7110941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142.8474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v>132.484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1534</v>
      </c>
      <c r="B53" s="1" t="s">
        <v>1535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5.245444096E9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0.08726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3.0357363E7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3.05253E7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1889192.0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1995266.0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0.0619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0.00667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1.1389099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2.86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0.0734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3.13463E7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33.305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4.6881847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1.7117568E9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1.7432928E9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0.063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1.534E8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v>4.98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1558</v>
      </c>
      <c r="B76" s="1">
        <v>6.59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v>2.984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1560</v>
      </c>
      <c r="B78" s="1">
        <v>20.012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1561</v>
      </c>
      <c r="B79" s="1">
        <v>1.2510178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0.24176979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t="s">
        <v>1564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t="s">
        <v>1566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t="s">
        <v>1570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1571</v>
      </c>
      <c r="B86" s="1" t="s">
        <v>1570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1572</v>
      </c>
      <c r="B87" s="1">
        <v>1.4146758E9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t="s">
        <v>1574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t="s">
        <v>1576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1577</v>
      </c>
      <c r="B90" s="1" t="s">
        <v>1578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t="s">
        <v>1580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v>156.14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v>200.0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v>155.0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178.38461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v>179.0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1.53333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t="s">
        <v>1589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3.7377E7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1.224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v>2.62112992E8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1594</v>
      </c>
      <c r="B104" s="1">
        <v>5.16608E8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1595</v>
      </c>
      <c r="B105" s="1">
        <v>0.126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2.252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1.758043008E9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50.814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57.853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0.0746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0.16415001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-3.9814376E7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1.24162E8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0.056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0.137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0.36868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0.14909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0.09389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t="s">
        <v>1535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1.0</v>
      </c>
      <c r="C3" s="1">
        <v>-13.0</v>
      </c>
      <c r="D3" s="1">
        <v>12.0</v>
      </c>
      <c r="E3" s="1">
        <v>23.0</v>
      </c>
      <c r="F3" s="1">
        <v>27.0</v>
      </c>
      <c r="G3" s="1">
        <v>8.0</v>
      </c>
      <c r="H3" s="1">
        <v>139.0</v>
      </c>
      <c r="I3" s="1">
        <v>-8.0</v>
      </c>
      <c r="J3" s="1">
        <v>-71.0</v>
      </c>
      <c r="K3" s="1">
        <v>58.0</v>
      </c>
      <c r="L3" s="1">
        <f>IF(K3*FORECAST(L2,B3:K3,B2:K2)&gt;0,FORECAST(L2,B3:K3,B2:K2),K3)*$X$1</f>
        <v>28.8</v>
      </c>
      <c r="M3" s="1">
        <f>IF(L3*FORECAST(M2,B3:L3,B2:L2)&gt;0,FORECAST(M2,B3:L3,B2:L2),L3)*$X$1</f>
        <v>30.83636364</v>
      </c>
      <c r="N3" s="1">
        <f>IF(M3*FORECAST(N2,B3:M3,B2:M2)&gt;0,FORECAST(N2,B3:M3,B2:M2),M3)*$X$1</f>
        <v>32.87272727</v>
      </c>
      <c r="O3" s="1">
        <f>IF(N3*FORECAST(O2,B3:N3,B2:N2)&gt;0,FORECAST(O2,B3:N3,B2:N2),N3)*$X$1</f>
        <v>34.90909091</v>
      </c>
      <c r="P3" s="1">
        <f>IF(O3*FORECAST(P2,B3:O3,B2:O2)&gt;0,FORECAST(P2,B3:O3,B2:O2),O3)*$X$1</f>
        <v>36.94545455</v>
      </c>
      <c r="Q3" s="1">
        <f>IF(P3*FORECAST(Q2,B3:P3,B2:P2)&gt;0,FORECAST(Q2,B3:P3,B2:P2),P3)*$X$1</f>
        <v>38.98181818</v>
      </c>
      <c r="R3" s="1">
        <f>IF(Q3*FORECAST(R2,B3:Q3,B2:Q2)&gt;0,FORECAST(R2,B3:Q3,B2:Q2),Q3)*$X$1</f>
        <v>41.01818182</v>
      </c>
      <c r="S3" s="5">
        <f>IF(R3*FORECAST(S2,B3:R3,B2:R2)&gt;0,FORECAST(S2,B3:R3,B2:R2),R3)*$X$1</f>
        <v>43.05454545</v>
      </c>
      <c r="T3" s="5">
        <f>IF(S3*FORECAST(T2,B3:S3,B2:S2)&gt;0,FORECAST(T2,B3:S3,B2:S2),S3)*$X$1</f>
        <v>45.09090909</v>
      </c>
      <c r="U3" s="5">
        <f>IF(T3*FORECAST(U2,B3:T3,B2:T2)&gt;0,FORECAST(U2,B3:T3,B2:T2),T3)*$X$1</f>
        <v>47.12727273</v>
      </c>
      <c r="V3" s="5">
        <f>IF(U3*FORECAST(V2,B3:U3,B2:U2)&gt;0,FORECAST(V2,B3:U3,B2:U2),U3)*$X$1</f>
        <v>49.16363636</v>
      </c>
      <c r="W3" s="5">
        <f>IF(V3*FORECAST(W2,B3:V3,B2:V2)&gt;0,FORECAST(W2,B3:V3,B2:V2),V3)*$X$1</f>
        <v>51.2</v>
      </c>
      <c r="X3" s="2"/>
      <c r="Y3" s="2"/>
      <c r="Z3" s="2"/>
    </row>
    <row r="4">
      <c r="A4" s="3" t="s">
        <v>122</v>
      </c>
      <c r="B4" s="1">
        <v>89.0</v>
      </c>
      <c r="C4" s="1">
        <v>248.0</v>
      </c>
      <c r="D4" s="1">
        <v>230.0</v>
      </c>
      <c r="E4" s="1">
        <v>207.0</v>
      </c>
      <c r="F4" s="1">
        <v>169.0</v>
      </c>
      <c r="G4" s="1">
        <v>365.0</v>
      </c>
      <c r="H4" s="1">
        <v>258.0</v>
      </c>
      <c r="I4" s="1">
        <v>286.0</v>
      </c>
      <c r="J4" s="1">
        <v>430.0</v>
      </c>
      <c r="K4" s="1">
        <v>391.0</v>
      </c>
      <c r="L4" s="2"/>
      <c r="M4" s="2"/>
      <c r="N4" s="2"/>
      <c r="O4" s="2"/>
      <c r="P4" s="2"/>
      <c r="Q4" s="2"/>
      <c r="R4" s="2"/>
      <c r="S4" s="2"/>
      <c r="T4" s="2"/>
      <c r="U4" s="2"/>
      <c r="V4" s="2"/>
      <c r="W4" s="2"/>
      <c r="X4" s="2"/>
      <c r="Y4" s="2"/>
      <c r="Z4" s="2"/>
    </row>
    <row r="5">
      <c r="A5" s="3" t="s">
        <v>1611</v>
      </c>
      <c r="B5" s="1">
        <v>22.0</v>
      </c>
      <c r="C5" s="1">
        <v>26.0</v>
      </c>
      <c r="D5" s="1">
        <v>26.0</v>
      </c>
      <c r="E5" s="1">
        <v>27.0</v>
      </c>
      <c r="F5" s="1">
        <v>28.0</v>
      </c>
      <c r="G5" s="1">
        <v>29.0</v>
      </c>
      <c r="H5" s="1">
        <v>29.0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(1+0.02)/(0.0765-0.02)</f>
        <v>924.3185841</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NPV(0.0765,M3:W3)</f>
        <v>287.0831974</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NPV(0.0765,M16:W16)</f>
        <v>410.8348809</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697.9180783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391.0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306.9180783</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10.23060261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924.3185841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v>
      </c>
      <c r="C3" s="1">
        <v>9.0</v>
      </c>
      <c r="D3" s="1">
        <v>14.0</v>
      </c>
      <c r="E3" s="1">
        <v>28.0</v>
      </c>
      <c r="F3" s="1">
        <v>39.0</v>
      </c>
      <c r="G3" s="1">
        <v>47.0</v>
      </c>
      <c r="H3" s="1">
        <v>59.0</v>
      </c>
      <c r="I3" s="1">
        <v>192.0</v>
      </c>
      <c r="J3" s="1">
        <v>171.0</v>
      </c>
      <c r="K3" s="1">
        <v>147.0</v>
      </c>
      <c r="L3" s="1">
        <f>IF(K3*FORECAST(L2,B3:K3,B2:K2)&gt;0,FORECAST(L2,B3:K3,B2:K2),K3)*$X$1</f>
        <v>182.9333333</v>
      </c>
      <c r="M3" s="1">
        <f>IF(L3*FORECAST(M2,B3:L3,B2:L2)&gt;0,FORECAST(M2,B3:L3,B2:L2),L3)*$X$1</f>
        <v>203.1212121</v>
      </c>
      <c r="N3" s="1">
        <f>IF(M3*FORECAST(N2,B3:M3,B2:M2)&gt;0,FORECAST(N2,B3:M3,B2:M2),M3)*$X$1</f>
        <v>223.3090909</v>
      </c>
      <c r="O3" s="1">
        <f>IF(N3*FORECAST(O2,B3:N3,B2:N2)&gt;0,FORECAST(O2,B3:N3,B2:N2),N3)*$X$1</f>
        <v>243.4969697</v>
      </c>
      <c r="P3" s="1">
        <f>IF(O3*FORECAST(P2,B3:O3,B2:O2)&gt;0,FORECAST(P2,B3:O3,B2:O2),O3)*$X$1</f>
        <v>263.6848485</v>
      </c>
      <c r="Q3" s="1">
        <f>IF(P3*FORECAST(Q2,B3:P3,B2:P2)&gt;0,FORECAST(Q2,B3:P3,B2:P2),P3)*$X$1</f>
        <v>283.8727273</v>
      </c>
      <c r="R3" s="1">
        <f>IF(Q3*FORECAST(R2,B3:Q3,B2:Q2)&gt;0,FORECAST(R2,B3:Q3,B2:Q2),Q3)*$X$1</f>
        <v>304.0606061</v>
      </c>
      <c r="S3" s="5">
        <f>IF(R3*FORECAST(S2,B3:R3,B2:R2)&gt;0,FORECAST(S2,B3:R3,B2:R2),R3)*$X$1</f>
        <v>324.2484848</v>
      </c>
      <c r="T3" s="5">
        <f>IF(S3*FORECAST(T2,B3:S3,B2:S2)&gt;0,FORECAST(T2,B3:S3,B2:S2),S3)*$X$1</f>
        <v>344.4363636</v>
      </c>
      <c r="U3" s="5">
        <f>IF(T3*FORECAST(U2,B3:T3,B2:T2)&gt;0,FORECAST(U2,B3:T3,B2:T2),T3)*$X$1</f>
        <v>364.6242424</v>
      </c>
      <c r="V3" s="5">
        <f>IF(U3*FORECAST(V2,B3:U3,B2:U2)&gt;0,FORECAST(V2,B3:U3,B2:U2),U3)*$X$1</f>
        <v>384.8121212</v>
      </c>
      <c r="W3" s="5">
        <f>IF(V3*FORECAST(W2,B3:V3,B2:V2)&gt;0,FORECAST(W2,B3:V3,B2:V2),V3)*$X$1</f>
        <v>405</v>
      </c>
      <c r="X3" s="2"/>
      <c r="Y3" s="2"/>
      <c r="Z3" s="2"/>
    </row>
    <row r="4">
      <c r="A4" s="3" t="s">
        <v>122</v>
      </c>
      <c r="B4" s="1">
        <v>89.0</v>
      </c>
      <c r="C4" s="1">
        <v>248.0</v>
      </c>
      <c r="D4" s="1">
        <v>230.0</v>
      </c>
      <c r="E4" s="1">
        <v>207.0</v>
      </c>
      <c r="F4" s="1">
        <v>169.0</v>
      </c>
      <c r="G4" s="1">
        <v>365.0</v>
      </c>
      <c r="H4" s="1">
        <v>258.0</v>
      </c>
      <c r="I4" s="1">
        <v>286.0</v>
      </c>
      <c r="J4" s="1">
        <v>430.0</v>
      </c>
      <c r="K4" s="1">
        <v>391.0</v>
      </c>
      <c r="L4" s="2"/>
      <c r="M4" s="2"/>
      <c r="N4" s="2"/>
      <c r="O4" s="2"/>
      <c r="P4" s="2"/>
      <c r="Q4" s="2"/>
      <c r="R4" s="2"/>
      <c r="S4" s="2"/>
      <c r="T4" s="2"/>
      <c r="U4" s="2"/>
      <c r="V4" s="2"/>
      <c r="W4" s="2"/>
      <c r="X4" s="2"/>
      <c r="Y4" s="2"/>
      <c r="Z4" s="2"/>
    </row>
    <row r="5">
      <c r="A5" s="3" t="s">
        <v>1611</v>
      </c>
      <c r="B5" s="1">
        <v>22.0</v>
      </c>
      <c r="C5" s="1">
        <v>26.0</v>
      </c>
      <c r="D5" s="1">
        <v>26.0</v>
      </c>
      <c r="E5" s="1">
        <v>27.0</v>
      </c>
      <c r="F5" s="1">
        <v>28.0</v>
      </c>
      <c r="G5" s="1">
        <v>29.0</v>
      </c>
      <c r="H5" s="1">
        <v>29.0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1612</v>
      </c>
      <c r="L7" s="1">
        <f>IF(W3*FORECAST(W2,B3:W3,B2:W2)&gt;0,FORECAST(W2,B3:W3,B2:W2),V3)*$X$1 * (1+0.02)/(0.0765-0.02)</f>
        <v>7311.504425</v>
      </c>
      <c r="M7" s="2"/>
      <c r="N7" s="2"/>
      <c r="O7" s="2"/>
      <c r="P7" s="2"/>
      <c r="Q7" s="2"/>
      <c r="R7" s="2"/>
      <c r="S7" s="2"/>
      <c r="T7" s="2"/>
      <c r="U7" s="2"/>
      <c r="V7" s="2"/>
      <c r="W7" s="2"/>
      <c r="X7" s="2"/>
      <c r="Y7" s="2"/>
      <c r="Z7" s="2"/>
    </row>
    <row r="8">
      <c r="A8" s="2"/>
      <c r="B8" s="2"/>
      <c r="C8" s="2"/>
      <c r="D8" s="2"/>
      <c r="E8" s="2"/>
      <c r="F8" s="2"/>
      <c r="G8" s="2"/>
      <c r="H8" s="2"/>
      <c r="I8" s="2"/>
      <c r="J8" s="2"/>
      <c r="K8" s="1" t="s">
        <v>1613</v>
      </c>
      <c r="L8" s="6">
        <f t="array" ref="L8">NPV(0.0765,M3:W3)</f>
        <v>2101.132868</v>
      </c>
      <c r="M8" s="2"/>
      <c r="N8" s="2"/>
      <c r="O8" s="2"/>
      <c r="P8" s="2"/>
      <c r="Q8" s="2"/>
      <c r="R8" s="2"/>
      <c r="S8" s="2"/>
      <c r="T8" s="2"/>
      <c r="U8" s="2"/>
      <c r="V8" s="2"/>
      <c r="W8" s="2"/>
      <c r="X8" s="2"/>
      <c r="Y8" s="2"/>
      <c r="Z8" s="2"/>
    </row>
    <row r="9">
      <c r="A9" s="2"/>
      <c r="B9" s="2"/>
      <c r="C9" s="2"/>
      <c r="D9" s="2"/>
      <c r="E9" s="2"/>
      <c r="F9" s="2"/>
      <c r="G9" s="2"/>
      <c r="H9" s="2"/>
      <c r="I9" s="2"/>
      <c r="J9" s="2"/>
      <c r="K9" s="1" t="s">
        <v>1614</v>
      </c>
      <c r="L9" s="6">
        <f t="array" ref="L9">NPV(0.0765,M16:W16)</f>
        <v>3249.768101</v>
      </c>
      <c r="M9" s="2"/>
      <c r="N9" s="2"/>
      <c r="O9" s="2"/>
      <c r="P9" s="2"/>
      <c r="Q9" s="2"/>
      <c r="R9" s="2"/>
      <c r="S9" s="2"/>
      <c r="T9" s="2"/>
      <c r="U9" s="2"/>
      <c r="V9" s="2"/>
      <c r="W9" s="2"/>
      <c r="X9" s="2"/>
      <c r="Y9" s="2"/>
      <c r="Z9" s="2"/>
    </row>
    <row r="10">
      <c r="A10" s="2"/>
      <c r="B10" s="2"/>
      <c r="C10" s="2"/>
      <c r="D10" s="2"/>
      <c r="E10" s="2"/>
      <c r="F10" s="2"/>
      <c r="G10" s="2"/>
      <c r="H10" s="2"/>
      <c r="I10" s="2"/>
      <c r="J10" s="2"/>
      <c r="K10" s="1" t="s">
        <v>1615</v>
      </c>
      <c r="L10" s="6">
        <f>L8 + L9</f>
        <v>5350.900969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391.0</v>
      </c>
      <c r="M11" s="2"/>
      <c r="N11" s="2"/>
      <c r="O11" s="2"/>
      <c r="P11" s="2"/>
      <c r="Q11" s="2"/>
      <c r="R11" s="2"/>
      <c r="S11" s="2"/>
      <c r="T11" s="2"/>
      <c r="U11" s="2"/>
      <c r="V11" s="2"/>
      <c r="W11" s="2"/>
      <c r="X11" s="2"/>
      <c r="Y11" s="2"/>
      <c r="Z11" s="2"/>
    </row>
    <row r="12">
      <c r="A12" s="2"/>
      <c r="B12" s="2"/>
      <c r="C12" s="2"/>
      <c r="D12" s="2"/>
      <c r="E12" s="2"/>
      <c r="F12" s="2"/>
      <c r="G12" s="2"/>
      <c r="H12" s="2"/>
      <c r="I12" s="2"/>
      <c r="J12" s="2"/>
      <c r="K12" s="1" t="s">
        <v>1616</v>
      </c>
      <c r="L12" s="6">
        <f>L10 - L11</f>
        <v>4959.900969</v>
      </c>
      <c r="M12" s="2"/>
      <c r="N12" s="2"/>
      <c r="O12" s="2"/>
      <c r="P12" s="2"/>
      <c r="Q12" s="2"/>
      <c r="R12" s="2"/>
      <c r="S12" s="2"/>
      <c r="T12" s="2"/>
      <c r="U12" s="2"/>
      <c r="V12" s="2"/>
      <c r="W12" s="2"/>
      <c r="X12" s="2"/>
      <c r="Y12" s="2"/>
      <c r="Z12" s="2"/>
    </row>
    <row r="13">
      <c r="A13" s="2"/>
      <c r="B13" s="2"/>
      <c r="C13" s="2"/>
      <c r="D13" s="2"/>
      <c r="E13" s="2"/>
      <c r="F13" s="2"/>
      <c r="G13" s="2"/>
      <c r="H13" s="2"/>
      <c r="I13" s="2"/>
      <c r="J13" s="2"/>
      <c r="K13" s="1" t="s">
        <v>1617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165.3300323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7311.504425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