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<sst xmlns="http://schemas.openxmlformats.org/spreadsheetml/2006/main" count="1416" uniqueCount="1164">
  <si>
    <t>ticker</t>
  </si>
  <si>
    <t>BNGO</t>
  </si>
  <si>
    <t>nombre</t>
  </si>
  <si>
    <t>BIONANO GENOMICS INC</t>
  </si>
  <si>
    <t>empresa</t>
  </si>
  <si>
    <t>Advanced Medical Equipment &amp; Technology</t>
  </si>
  <si>
    <t>Open</t>
  </si>
  <si>
    <t>Target Price</t>
  </si>
  <si>
    <t>Upside</t>
  </si>
  <si>
    <t>-41240.31%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</si>
  <si>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</si>
  <si>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</si>
  <si>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</si>
  <si>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</si>
  <si>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</si>
  <si>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</si>
  <si>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</si>
  <si>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</si>
  <si>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</si>
  <si>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</si>
  <si>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</si>
  <si>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</si>
  <si>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</si>
  <si>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</si>
  <si>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</si>
  <si>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</si>
  <si>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</si>
  <si>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</si>
  <si>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</si>
  <si>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</si>
  <si>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</si>
  <si>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</si>
  <si>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</si>
  <si>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</si>
  <si>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</si>
  <si>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</si>
  <si>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</si>
  <si>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</si>
  <si>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</si>
  <si>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</si>
  <si>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</si>
  <si>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</si>
  <si>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</si>
  <si>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</si>
  <si>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</si>
  <si>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</si>
  <si>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</si>
  <si>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</si>
  <si>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</si>
  <si>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</si>
  <si>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</si>
  <si>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</si>
  <si>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</si>
  <si>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</si>
  <si>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</si>
  <si>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</si>
  <si>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</si>
  <si>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</si>
  <si>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</si>
  <si>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</si>
  <si>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</si>
  <si>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</si>
  <si>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</si>
  <si>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</si>
  <si>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</si>
  <si>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</si>
  <si>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</si>
  <si>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</si>
  <si>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</si>
  <si>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</si>
  <si>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</si>
  <si>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</si>
  <si>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</si>
  <si>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</si>
  <si>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</si>
  <si>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</si>
  <si>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</si>
  <si>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</si>
  <si>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</si>
  <si>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</si>
  <si>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</si>
  <si>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</si>
  <si>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</si>
  <si>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</si>
  <si>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</si>
  <si>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</si>
  <si>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</si>
  <si>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</si>
  <si>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</si>
  <si>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</si>
  <si>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</si>
  <si>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</si>
  <si>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</si>
  <si>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</si>
  <si>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</si>
  <si>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</si>
  <si>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</si>
  <si>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</si>
  <si>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</si>
  <si>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</si>
  <si>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</si>
  <si>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</si>
  <si>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</si>
  <si>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</si>
  <si>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</si>
  <si>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10.08</t>
  </si>
  <si>
    <t>1.05</t>
  </si>
  <si>
    <t>1.85</t>
  </si>
  <si>
    <t>11.64</t>
  </si>
  <si>
    <t>8.39</t>
  </si>
  <si>
    <t>2.1</t>
  </si>
  <si>
    <t>Tangible Book Value</t>
  </si>
  <si>
    <t>Tangible Book Value Per Share</t>
  </si>
  <si>
    <t>1.39</t>
  </si>
  <si>
    <t>8.77</t>
  </si>
  <si>
    <t>4.41</t>
  </si>
  <si>
    <t>1.36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</si>
  <si>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</si>
  <si>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</si>
  <si>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</si>
  <si>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</si>
  <si>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</si>
  <si>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</si>
  <si>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</si>
  <si>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</si>
  <si>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</si>
  <si>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</si>
  <si>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</si>
  <si>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</si>
  <si>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</si>
  <si>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</si>
  <si>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</si>
  <si>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</si>
  <si>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</si>
  <si>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</si>
  <si>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</si>
  <si>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</si>
  <si>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</si>
  <si>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</si>
  <si>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</si>
  <si>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</si>
  <si>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</si>
  <si>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</si>
  <si>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</si>
  <si>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</si>
  <si>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</si>
  <si>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</si>
  <si>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</si>
  <si>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</si>
  <si>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</si>
  <si>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</si>
  <si>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</si>
  <si>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</si>
  <si>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</si>
  <si>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-26.14</t>
  </si>
  <si>
    <t>-19.91</t>
  </si>
  <si>
    <t>-3.94</t>
  </si>
  <si>
    <t>-2.62</t>
  </si>
  <si>
    <t>-4.58</t>
  </si>
  <si>
    <t>-6.81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</si>
  <si>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</si>
  <si>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</si>
  <si>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</si>
  <si>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</si>
  <si>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</si>
  <si>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</si>
  <si>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-16.02</t>
  </si>
  <si>
    <t>-11.88</t>
  </si>
  <si>
    <t>-2.37</t>
  </si>
  <si>
    <t>-1.72</t>
  </si>
  <si>
    <t>-2.78</t>
  </si>
  <si>
    <t>-2.87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</si>
  <si>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</si>
  <si>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</si>
  <si>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</si>
  <si>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</si>
  <si>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</si>
  <si>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</si>
  <si>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</si>
  <si>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-0.07</t>
  </si>
  <si>
    <t>-0.08</t>
  </si>
  <si>
    <t>7.32</t>
  </si>
  <si>
    <t>-1.44</t>
  </si>
  <si>
    <t>-0.03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</si>
  <si>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</si>
  <si>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</si>
  <si>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</si>
  <si>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</si>
  <si>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</si>
  <si>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</si>
  <si>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</si>
  <si>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</si>
  <si>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</si>
  <si>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</si>
  <si>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</si>
  <si>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</si>
  <si>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</si>
  <si>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</si>
  <si>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</si>
  <si>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</si>
  <si>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</si>
  <si>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</si>
  <si>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</si>
  <si>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-113.38</t>
  </si>
  <si>
    <t>-73.02</t>
  </si>
  <si>
    <t>-58.8</t>
  </si>
  <si>
    <t>-51.09</t>
  </si>
  <si>
    <t>-21.6</t>
  </si>
  <si>
    <t>-23.66</t>
  </si>
  <si>
    <t>-33.39</t>
  </si>
  <si>
    <t>Return on Total Capital</t>
  </si>
  <si>
    <t>-656.87</t>
  </si>
  <si>
    <t>-136.61</t>
  </si>
  <si>
    <t>-75.45</t>
  </si>
  <si>
    <t>-61.66</t>
  </si>
  <si>
    <t>-23.67</t>
  </si>
  <si>
    <t>-26.6</t>
  </si>
  <si>
    <t>-39.92</t>
  </si>
  <si>
    <t>Return On Equity %</t>
  </si>
  <si>
    <t>515.82</t>
  </si>
  <si>
    <t>-433.64</t>
  </si>
  <si>
    <t>-212.46</t>
  </si>
  <si>
    <t>-38.92</t>
  </si>
  <si>
    <t>-45.21</t>
  </si>
  <si>
    <t>-134.56</t>
  </si>
  <si>
    <t>Return on Common Equity</t>
  </si>
  <si>
    <t>60.31</t>
  </si>
  <si>
    <t>92.27</t>
  </si>
  <si>
    <t>Margin Analysis</t>
  </si>
  <si>
    <t>Gross Profit Margin %</t>
  </si>
  <si>
    <t>47.32</t>
  </si>
  <si>
    <t>36.55</t>
  </si>
  <si>
    <t>27.41</t>
  </si>
  <si>
    <t>33.18</t>
  </si>
  <si>
    <t>32.61</t>
  </si>
  <si>
    <t>21.54</t>
  </si>
  <si>
    <t>21.38</t>
  </si>
  <si>
    <t>26.49</t>
  </si>
  <si>
    <t>SG&amp;A Margin</t>
  </si>
  <si>
    <t>190.65</t>
  </si>
  <si>
    <t>148.13</t>
  </si>
  <si>
    <t>118.5</t>
  </si>
  <si>
    <t>198.98</t>
  </si>
  <si>
    <t>347.74</t>
  </si>
  <si>
    <t>316.95</t>
  </si>
  <si>
    <t>311.06</t>
  </si>
  <si>
    <t>262.93</t>
  </si>
  <si>
    <t>EBITDA Margin %</t>
  </si>
  <si>
    <t>-295.22</t>
  </si>
  <si>
    <t>-222.1</t>
  </si>
  <si>
    <t>-159.11</t>
  </si>
  <si>
    <t>-244.31</t>
  </si>
  <si>
    <t>-418.34</t>
  </si>
  <si>
    <t>-401.81</t>
  </si>
  <si>
    <t>-431.48</t>
  </si>
  <si>
    <t>-348.1</t>
  </si>
  <si>
    <t>EBITA Margin %</t>
  </si>
  <si>
    <t>-311.63</t>
  </si>
  <si>
    <t>-237.92</t>
  </si>
  <si>
    <t>-170.12</t>
  </si>
  <si>
    <t>-255.44</t>
  </si>
  <si>
    <t>-434.51</t>
  </si>
  <si>
    <t>-412.66</t>
  </si>
  <si>
    <t>-445.23</t>
  </si>
  <si>
    <t>-366.12</t>
  </si>
  <si>
    <t>EBIT Margin %</t>
  </si>
  <si>
    <t>-435.74</t>
  </si>
  <si>
    <t>-420.45</t>
  </si>
  <si>
    <t>-466.09</t>
  </si>
  <si>
    <t>-386.05</t>
  </si>
  <si>
    <t>Income From Continuing Operations Margin %</t>
  </si>
  <si>
    <t>-277.48</t>
  </si>
  <si>
    <t>-245.82</t>
  </si>
  <si>
    <t>-154.13</t>
  </si>
  <si>
    <t>-294.34</t>
  </si>
  <si>
    <t>-483.43</t>
  </si>
  <si>
    <t>-402.84</t>
  </si>
  <si>
    <t>-476.93</t>
  </si>
  <si>
    <t>-643.74</t>
  </si>
  <si>
    <t>Net Income Margin %</t>
  </si>
  <si>
    <t>Net Avail. For Common Margin %</t>
  </si>
  <si>
    <t>Normalized Net Income Margin</t>
  </si>
  <si>
    <t>-173.31</t>
  </si>
  <si>
    <t>-149.54</t>
  </si>
  <si>
    <t>-94.47</t>
  </si>
  <si>
    <t>-175.6</t>
  </si>
  <si>
    <t>-290.91</t>
  </si>
  <si>
    <t>-265.39</t>
  </si>
  <si>
    <t>-289.09</t>
  </si>
  <si>
    <t>-271.02</t>
  </si>
  <si>
    <t>Levered Free Cash Flow Margin</t>
  </si>
  <si>
    <t>-137.01</t>
  </si>
  <si>
    <t>-139.67</t>
  </si>
  <si>
    <t>-176.45</t>
  </si>
  <si>
    <t>-193.22</t>
  </si>
  <si>
    <t>-214.3</t>
  </si>
  <si>
    <t>-220.36</t>
  </si>
  <si>
    <t>-270.59</t>
  </si>
  <si>
    <t>Unlevered Free Cash Flow Margin</t>
  </si>
  <si>
    <t>-134.14</t>
  </si>
  <si>
    <t>-162.34</t>
  </si>
  <si>
    <t>-174.71</t>
  </si>
  <si>
    <t>-211.08</t>
  </si>
  <si>
    <t>-219.69</t>
  </si>
  <si>
    <t>-261.73</t>
  </si>
  <si>
    <t>Asset Turnover</t>
  </si>
  <si>
    <t>0.76</t>
  </si>
  <si>
    <t>0.69</t>
  </si>
  <si>
    <t>0.37</t>
  </si>
  <si>
    <t>0.19</t>
  </si>
  <si>
    <t>0.08</t>
  </si>
  <si>
    <t>0.14</t>
  </si>
  <si>
    <t>Fixed Assets Turnover</t>
  </si>
  <si>
    <t>2.69</t>
  </si>
  <si>
    <t>5.02</t>
  </si>
  <si>
    <t>5.44</t>
  </si>
  <si>
    <t>2.48</t>
  </si>
  <si>
    <t>1.11</t>
  </si>
  <si>
    <t>1.18</t>
  </si>
  <si>
    <t>Receivables Turnover (Average Receivables)</t>
  </si>
  <si>
    <t>3.37</t>
  </si>
  <si>
    <t>2.91</t>
  </si>
  <si>
    <t>1.87</t>
  </si>
  <si>
    <t>4.66</t>
  </si>
  <si>
    <t>4.65</t>
  </si>
  <si>
    <t>4.42</t>
  </si>
  <si>
    <t>Inventory Turnover (Average Inventory)</t>
  </si>
  <si>
    <t>3.45</t>
  </si>
  <si>
    <t>6.31</t>
  </si>
  <si>
    <t>1.7</t>
  </si>
  <si>
    <t>1.8</t>
  </si>
  <si>
    <t>1.04</t>
  </si>
  <si>
    <t>1.01</t>
  </si>
  <si>
    <t>Short Term Liquidity</t>
  </si>
  <si>
    <t>Current Ratio</t>
  </si>
  <si>
    <t>1.15</t>
  </si>
  <si>
    <t>0.43</t>
  </si>
  <si>
    <t>5.09</t>
  </si>
  <si>
    <t>1.07</t>
  </si>
  <si>
    <t>5.23</t>
  </si>
  <si>
    <t>12.47</t>
  </si>
  <si>
    <t>4.38</t>
  </si>
  <si>
    <t>1.4</t>
  </si>
  <si>
    <t>Quick Ratio</t>
  </si>
  <si>
    <t>0.26</t>
  </si>
  <si>
    <t>0.9</t>
  </si>
  <si>
    <t>4.61</t>
  </si>
  <si>
    <t>11.72</t>
  </si>
  <si>
    <t>3.36</t>
  </si>
  <si>
    <t>Operating Cash Flow to Current Liabilities</t>
  </si>
  <si>
    <t>-2.51</t>
  </si>
  <si>
    <t>-1.25</t>
  </si>
  <si>
    <t>-4.41</t>
  </si>
  <si>
    <t>-1.12</t>
  </si>
  <si>
    <t>-4.28</t>
  </si>
  <si>
    <t>-3.29</t>
  </si>
  <si>
    <t>-3.48</t>
  </si>
  <si>
    <t>Days Sales Outstanding (Average Receivables)</t>
  </si>
  <si>
    <t>108.19</t>
  </si>
  <si>
    <t>125.24</t>
  </si>
  <si>
    <t>195.45</t>
  </si>
  <si>
    <t>196.04</t>
  </si>
  <si>
    <t>78.24</t>
  </si>
  <si>
    <t>78.48</t>
  </si>
  <si>
    <t>82.57</t>
  </si>
  <si>
    <t>Days Outstanding Inventory (Average Inventory)</t>
  </si>
  <si>
    <t>105.65</t>
  </si>
  <si>
    <t>57.87</t>
  </si>
  <si>
    <t>121.67</t>
  </si>
  <si>
    <t>215.87</t>
  </si>
  <si>
    <t>203.13</t>
  </si>
  <si>
    <t>351.92</t>
  </si>
  <si>
    <t>361.93</t>
  </si>
  <si>
    <t>Average Days Payable Outstanding</t>
  </si>
  <si>
    <t>95.31</t>
  </si>
  <si>
    <t>82.48</t>
  </si>
  <si>
    <t>80.86</t>
  </si>
  <si>
    <t>183.87</t>
  </si>
  <si>
    <t>99.41</t>
  </si>
  <si>
    <t>108.4</t>
  </si>
  <si>
    <t>212.52</t>
  </si>
  <si>
    <t>Cash Conversion Cycle (Average Days)</t>
  </si>
  <si>
    <t>118.53</t>
  </si>
  <si>
    <t>100.62</t>
  </si>
  <si>
    <t>236.26</t>
  </si>
  <si>
    <t>228.04</t>
  </si>
  <si>
    <t>181.97</t>
  </si>
  <si>
    <t>231.98</t>
  </si>
  <si>
    <t>Long Term Solvency</t>
  </si>
  <si>
    <t>Total Debt/Equity</t>
  </si>
  <si>
    <t>-360.02</t>
  </si>
  <si>
    <t>-93.25</t>
  </si>
  <si>
    <t>89.07</t>
  </si>
  <si>
    <t>555.8</t>
  </si>
  <si>
    <t>46.54</t>
  </si>
  <si>
    <t>3.17</t>
  </si>
  <si>
    <t>4.68</t>
  </si>
  <si>
    <t>82.59</t>
  </si>
  <si>
    <t>Total Debt / Total Capital</t>
  </si>
  <si>
    <t>138.46</t>
  </si>
  <si>
    <t>47.11</t>
  </si>
  <si>
    <t>84.75</t>
  </si>
  <si>
    <t>31.76</t>
  </si>
  <si>
    <t>3.08</t>
  </si>
  <si>
    <t>4.47</t>
  </si>
  <si>
    <t>45.23</t>
  </si>
  <si>
    <t>LT Debt/Equity</t>
  </si>
  <si>
    <t>-328.15</t>
  </si>
  <si>
    <t>2.65</t>
  </si>
  <si>
    <t>3.66</t>
  </si>
  <si>
    <t>7.46</t>
  </si>
  <si>
    <t>Long-Term Debt / Total Capital</t>
  </si>
  <si>
    <t>126.2</t>
  </si>
  <si>
    <t>2.57</t>
  </si>
  <si>
    <t>3.49</t>
  </si>
  <si>
    <t>4.09</t>
  </si>
  <si>
    <t>Total Liabilities / Total Assets</t>
  </si>
  <si>
    <t>112.46</t>
  </si>
  <si>
    <t>171.14</t>
  </si>
  <si>
    <t>59.13</t>
  </si>
  <si>
    <t>88.04</t>
  </si>
  <si>
    <t>41.96</t>
  </si>
  <si>
    <t>10.6</t>
  </si>
  <si>
    <t>18.9</t>
  </si>
  <si>
    <t>55.15</t>
  </si>
  <si>
    <t>EBIT / Interest Expense</t>
  </si>
  <si>
    <t>-45.03</t>
  </si>
  <si>
    <t>-38.27</t>
  </si>
  <si>
    <t>-14.78</t>
  </si>
  <si>
    <t>-11.32</t>
  </si>
  <si>
    <t>-14.71</t>
  </si>
  <si>
    <t>-81.55</t>
  </si>
  <si>
    <t>-434.84</t>
  </si>
  <si>
    <t>-27.24</t>
  </si>
  <si>
    <t>EBITDA / Interest Expense</t>
  </si>
  <si>
    <t>-42.66</t>
  </si>
  <si>
    <t>-35.72</t>
  </si>
  <si>
    <t>-13.83</t>
  </si>
  <si>
    <t>-10.82</t>
  </si>
  <si>
    <t>-14.12</t>
  </si>
  <si>
    <t>-76.32</t>
  </si>
  <si>
    <t>-392.41</t>
  </si>
  <si>
    <t>-23.9</t>
  </si>
  <si>
    <t>(EBITDA - Capex) / Interest Expense</t>
  </si>
  <si>
    <t>-45.53</t>
  </si>
  <si>
    <t>-37.45</t>
  </si>
  <si>
    <t>-14.07</t>
  </si>
  <si>
    <t>-10.85</t>
  </si>
  <si>
    <t>-77.89</t>
  </si>
  <si>
    <t>-403.14</t>
  </si>
  <si>
    <t>-24.23</t>
  </si>
  <si>
    <t>Total Debt / EBITDA</t>
  </si>
  <si>
    <t>-0.33</t>
  </si>
  <si>
    <t>-0.32</t>
  </si>
  <si>
    <t>-0.47</t>
  </si>
  <si>
    <t>-0.81</t>
  </si>
  <si>
    <t>-0.46</t>
  </si>
  <si>
    <t>-0.15</t>
  </si>
  <si>
    <t>-0.1</t>
  </si>
  <si>
    <t>-0.65</t>
  </si>
  <si>
    <t>Net Debt / EBITDA</t>
  </si>
  <si>
    <t>-0.27</t>
  </si>
  <si>
    <t>0.39</t>
  </si>
  <si>
    <t>-0.11</t>
  </si>
  <si>
    <t>0.62</t>
  </si>
  <si>
    <t>3.39</t>
  </si>
  <si>
    <t>0.87</t>
  </si>
  <si>
    <t>Total Debt / (EBITDA - Capex)</t>
  </si>
  <si>
    <t>-0.31</t>
  </si>
  <si>
    <t>-0.3</t>
  </si>
  <si>
    <t>-0.64</t>
  </si>
  <si>
    <t>Net Debt / (EBITDA - Capex)</t>
  </si>
  <si>
    <t>-0.06</t>
  </si>
  <si>
    <t>-0.26</t>
  </si>
  <si>
    <t>3.32</t>
  </si>
  <si>
    <t>0.85</t>
  </si>
  <si>
    <t>Growth Over Prior Year</t>
  </si>
  <si>
    <t>Total Revenues, 1 Yr. Growth %</t>
  </si>
  <si>
    <t>39.93</t>
  </si>
  <si>
    <t>26.26</t>
  </si>
  <si>
    <t>-15.59</t>
  </si>
  <si>
    <t>-16.06</t>
  </si>
  <si>
    <t>111.47</t>
  </si>
  <si>
    <t>54.62</t>
  </si>
  <si>
    <t>29.9</t>
  </si>
  <si>
    <t>Gross Profit, 1 Yr. Growth %</t>
  </si>
  <si>
    <t>8.1</t>
  </si>
  <si>
    <t>-5.33</t>
  </si>
  <si>
    <t>2.19</t>
  </si>
  <si>
    <t>-17.51</t>
  </si>
  <si>
    <t>39.7</t>
  </si>
  <si>
    <t>53.46</t>
  </si>
  <si>
    <t>60.91</t>
  </si>
  <si>
    <t>EBITDA, 1 Yr. Growth %</t>
  </si>
  <si>
    <t>5.27</t>
  </si>
  <si>
    <t>-9.55</t>
  </si>
  <si>
    <t>29.6</t>
  </si>
  <si>
    <t>43.74</t>
  </si>
  <si>
    <t>103.11</t>
  </si>
  <si>
    <t>66.19</t>
  </si>
  <si>
    <t>4.8</t>
  </si>
  <si>
    <t>EBITA, 1 Yr. Growth %</t>
  </si>
  <si>
    <t>6.83</t>
  </si>
  <si>
    <t>-9.72</t>
  </si>
  <si>
    <t>26.74</t>
  </si>
  <si>
    <t>42.79</t>
  </si>
  <si>
    <t>100.81</t>
  </si>
  <si>
    <t>66.97</t>
  </si>
  <si>
    <t>6.82</t>
  </si>
  <si>
    <t>EBIT, 1 Yr. Growth %</t>
  </si>
  <si>
    <t>43.19</t>
  </si>
  <si>
    <t>104.05</t>
  </si>
  <si>
    <t>71.55</t>
  </si>
  <si>
    <t>7.6</t>
  </si>
  <si>
    <t>Earnings From Cont. Operations, 1 Yr. Growth %</t>
  </si>
  <si>
    <t>23.96</t>
  </si>
  <si>
    <t>-20.84</t>
  </si>
  <si>
    <t>61.19</t>
  </si>
  <si>
    <t>37.87</t>
  </si>
  <si>
    <t>76.22</t>
  </si>
  <si>
    <t>83.06</t>
  </si>
  <si>
    <t>75.34</t>
  </si>
  <si>
    <t>Net Income, 1 Yr. Growth %</t>
  </si>
  <si>
    <t>Normalized Net Income, 1 Yr. Growth %</t>
  </si>
  <si>
    <t>20.74</t>
  </si>
  <si>
    <t>-20.24</t>
  </si>
  <si>
    <t>56.9</t>
  </si>
  <si>
    <t>39.06</t>
  </si>
  <si>
    <t>92.92</t>
  </si>
  <si>
    <t>68.57</t>
  </si>
  <si>
    <t>21.88</t>
  </si>
  <si>
    <t>Diluted EPS Before Extra, 1 Yr. Growth %</t>
  </si>
  <si>
    <t>-23.84</t>
  </si>
  <si>
    <t>-80.19</t>
  </si>
  <si>
    <t>-33.63</t>
  </si>
  <si>
    <t>75.19</t>
  </si>
  <si>
    <t>48.54</t>
  </si>
  <si>
    <t>Accounts Receivable, 1 Yr. Growth %</t>
  </si>
  <si>
    <t>81.54</t>
  </si>
  <si>
    <t>34.67</t>
  </si>
  <si>
    <t>40.31</t>
  </si>
  <si>
    <t>-56.19</t>
  </si>
  <si>
    <t>77.8</t>
  </si>
  <si>
    <t>42.32</t>
  </si>
  <si>
    <t>32.71</t>
  </si>
  <si>
    <t>Inventory, 1 Yr. Growth %</t>
  </si>
  <si>
    <t>-5.77</t>
  </si>
  <si>
    <t>-36.91</t>
  </si>
  <si>
    <t>222.26</t>
  </si>
  <si>
    <t>-3.71</t>
  </si>
  <si>
    <t>273.67</t>
  </si>
  <si>
    <t>140.26</t>
  </si>
  <si>
    <t>-23.08</t>
  </si>
  <si>
    <t>Net Property, Plant and Equip., 1 Yr. Growth %</t>
  </si>
  <si>
    <t>-25.82</t>
  </si>
  <si>
    <t>-40.87</t>
  </si>
  <si>
    <t>9.7</t>
  </si>
  <si>
    <t>151.86</t>
  </si>
  <si>
    <t>326.37</t>
  </si>
  <si>
    <t>38.32</t>
  </si>
  <si>
    <t>12.17</t>
  </si>
  <si>
    <t>Total Assets, 1 Yr. Growth %</t>
  </si>
  <si>
    <t>-31.39</t>
  </si>
  <si>
    <t>144.48</t>
  </si>
  <si>
    <t>21.79</t>
  </si>
  <si>
    <t>100.11</t>
  </si>
  <si>
    <t>523.82</t>
  </si>
  <si>
    <t>-18.46</t>
  </si>
  <si>
    <t>-30.28</t>
  </si>
  <si>
    <t>Tangible Book Value, 1 Yr. Growth %</t>
  </si>
  <si>
    <t>84.26</t>
  </si>
  <si>
    <t>-120.18</t>
  </si>
  <si>
    <t>-64.35</t>
  </si>
  <si>
    <t>631.51</t>
  </si>
  <si>
    <t>861.32</t>
  </si>
  <si>
    <t>-48.46</t>
  </si>
  <si>
    <t>-52.52</t>
  </si>
  <si>
    <t>Common Equity, 1 Yr. Growth %</t>
  </si>
  <si>
    <t>870.81</t>
  </si>
  <si>
    <t>860.94</t>
  </si>
  <si>
    <t>-26.02</t>
  </si>
  <si>
    <t>-61.44</t>
  </si>
  <si>
    <t>Cash From Operations, 1 Yr. Growth %</t>
  </si>
  <si>
    <t>-11.4</t>
  </si>
  <si>
    <t>-4.2</t>
  </si>
  <si>
    <t>48.06</t>
  </si>
  <si>
    <t>29.75</t>
  </si>
  <si>
    <t>87.73</t>
  </si>
  <si>
    <t>73.53</t>
  </si>
  <si>
    <t>0.29</t>
  </si>
  <si>
    <t>Capital Expenditures, 1 Yr. Growth %</t>
  </si>
  <si>
    <t>-24.6</t>
  </si>
  <si>
    <t>-67.41</t>
  </si>
  <si>
    <t>-81.59</t>
  </si>
  <si>
    <t>119.18</t>
  </si>
  <si>
    <t>-47.16</t>
  </si>
  <si>
    <t>Levered Free Cash Flow, 1 Yr. Growth %</t>
  </si>
  <si>
    <t>28.71</t>
  </si>
  <si>
    <t>5.48</t>
  </si>
  <si>
    <t>-8.08</t>
  </si>
  <si>
    <t>134.56</t>
  </si>
  <si>
    <t>59.16</t>
  </si>
  <si>
    <t>59.51</t>
  </si>
  <si>
    <t>Unlevered Free Cash Flow, 1 Yr. Growth %</t>
  </si>
  <si>
    <t>26.12</t>
  </si>
  <si>
    <t>2.26</t>
  </si>
  <si>
    <t>-9.66</t>
  </si>
  <si>
    <t>155.52</t>
  </si>
  <si>
    <t>61.1</t>
  </si>
  <si>
    <t>54.76</t>
  </si>
  <si>
    <t>Compound Annual Growth Rate Over Two Years</t>
  </si>
  <si>
    <t>Total Revenues, 2 Yr. CAGR %</t>
  </si>
  <si>
    <t>32.92</t>
  </si>
  <si>
    <t>3.23</t>
  </si>
  <si>
    <t>-15.83</t>
  </si>
  <si>
    <t>33.23</t>
  </si>
  <si>
    <t>80.82</t>
  </si>
  <si>
    <t>41.72</t>
  </si>
  <si>
    <t>Gross Profit, 2 Yr. CAGR %</t>
  </si>
  <si>
    <t>1.16</t>
  </si>
  <si>
    <t>-1.64</t>
  </si>
  <si>
    <t>-8.19</t>
  </si>
  <si>
    <t>7.36</t>
  </si>
  <si>
    <t>46.42</t>
  </si>
  <si>
    <t>57.14</t>
  </si>
  <si>
    <t>EBITDA, 2 Yr. CAGR %</t>
  </si>
  <si>
    <t>-2.42</t>
  </si>
  <si>
    <t>8.27</t>
  </si>
  <si>
    <t>36.49</t>
  </si>
  <si>
    <t>70.87</t>
  </si>
  <si>
    <t>83.64</t>
  </si>
  <si>
    <t>31.97</t>
  </si>
  <si>
    <t>EBITA, 2 Yr. CAGR %</t>
  </si>
  <si>
    <t>-1.8</t>
  </si>
  <si>
    <t>6.97</t>
  </si>
  <si>
    <t>34.53</t>
  </si>
  <si>
    <t>69.34</t>
  </si>
  <si>
    <t>83.03</t>
  </si>
  <si>
    <t>33.55</t>
  </si>
  <si>
    <t>EBIT, 2 Yr. CAGR %</t>
  </si>
  <si>
    <t>34.72</t>
  </si>
  <si>
    <t>70.93</t>
  </si>
  <si>
    <t>87.01</t>
  </si>
  <si>
    <t>35.86</t>
  </si>
  <si>
    <t>Earnings From Cont. Operations, 2 Yr. CAGR %</t>
  </si>
  <si>
    <t>-0.94</t>
  </si>
  <si>
    <t>12.96</t>
  </si>
  <si>
    <t>49.08</t>
  </si>
  <si>
    <t>55.87</t>
  </si>
  <si>
    <t>79.6</t>
  </si>
  <si>
    <t>79.16</t>
  </si>
  <si>
    <t>Net Income, 2 Yr. CAGR %</t>
  </si>
  <si>
    <t>Normalized Net Income, 2 Yr. CAGR %</t>
  </si>
  <si>
    <t>-1.87</t>
  </si>
  <si>
    <t>11.87</t>
  </si>
  <si>
    <t>47.71</t>
  </si>
  <si>
    <t>63.79</t>
  </si>
  <si>
    <t>80.26</t>
  </si>
  <si>
    <t>43.28</t>
  </si>
  <si>
    <t>Diluted EPS Before Extra, 2 Yr. CAGR %</t>
  </si>
  <si>
    <t>-61.16</t>
  </si>
  <si>
    <t>-63.74</t>
  </si>
  <si>
    <t>7.83</t>
  </si>
  <si>
    <t>61.31</t>
  </si>
  <si>
    <t>Accounts Receivable, 2 Yr. CAGR %</t>
  </si>
  <si>
    <t>56.36</t>
  </si>
  <si>
    <t>37.46</t>
  </si>
  <si>
    <t>-11.74</t>
  </si>
  <si>
    <t>59.07</t>
  </si>
  <si>
    <t>37.43</t>
  </si>
  <si>
    <t>Inventory, 2 Yr. CAGR %</t>
  </si>
  <si>
    <t>-22.9</t>
  </si>
  <si>
    <t>42.59</t>
  </si>
  <si>
    <t>76.15</t>
  </si>
  <si>
    <t>89.66</t>
  </si>
  <si>
    <t>199.63</t>
  </si>
  <si>
    <t>35.94</t>
  </si>
  <si>
    <t>Net Property, Plant and Equip., 2 Yr. CAGR %</t>
  </si>
  <si>
    <t>-33.77</t>
  </si>
  <si>
    <t>-19.46</t>
  </si>
  <si>
    <t>66.22</t>
  </si>
  <si>
    <t>227.69</t>
  </si>
  <si>
    <t>142.85</t>
  </si>
  <si>
    <t>24.56</t>
  </si>
  <si>
    <t>Total Assets, 2 Yr. CAGR %</t>
  </si>
  <si>
    <t>29.51</t>
  </si>
  <si>
    <t>72.56</t>
  </si>
  <si>
    <t>56.12</t>
  </si>
  <si>
    <t>253.32</t>
  </si>
  <si>
    <t>125.54</t>
  </si>
  <si>
    <t>Tangible Book Value, 2 Yr. CAGR %</t>
  </si>
  <si>
    <t>-39.02</t>
  </si>
  <si>
    <t>-73.18</t>
  </si>
  <si>
    <t>61.48</t>
  </si>
  <si>
    <t>738.57</t>
  </si>
  <si>
    <t>122.59</t>
  </si>
  <si>
    <t>-50.53</t>
  </si>
  <si>
    <t>Common Equity, 2 Yr. CAGR %</t>
  </si>
  <si>
    <t>86.03</t>
  </si>
  <si>
    <t>865.86</t>
  </si>
  <si>
    <t>166.63</t>
  </si>
  <si>
    <t>-46.59</t>
  </si>
  <si>
    <t>Cash From Operations, 2 Yr. CAGR %</t>
  </si>
  <si>
    <t>-7.87</t>
  </si>
  <si>
    <t>19.1</t>
  </si>
  <si>
    <t>38.6</t>
  </si>
  <si>
    <t>56.07</t>
  </si>
  <si>
    <t>80.49</t>
  </si>
  <si>
    <t>31.92</t>
  </si>
  <si>
    <t>Capital Expenditures, 2 Yr. CAGR %</t>
  </si>
  <si>
    <t>-50.43</t>
  </si>
  <si>
    <t>-75.51</t>
  </si>
  <si>
    <t>7.62</t>
  </si>
  <si>
    <t>Levered Free Cash Flow, 2 Yr. CAGR %</t>
  </si>
  <si>
    <t>17.15</t>
  </si>
  <si>
    <t>-1.53</t>
  </si>
  <si>
    <t>46.83</t>
  </si>
  <si>
    <t>93.11</t>
  </si>
  <si>
    <t>59.34</t>
  </si>
  <si>
    <t>Unlevered Free Cash Flow, 2 Yr. CAGR %</t>
  </si>
  <si>
    <t>13.56</t>
  </si>
  <si>
    <t>-3.89</t>
  </si>
  <si>
    <t>51.92</t>
  </si>
  <si>
    <t>102.78</t>
  </si>
  <si>
    <t>57.9</t>
  </si>
  <si>
    <t>Compound Annual Growth Rate Over Three Years</t>
  </si>
  <si>
    <t>Total Revenues, 3 Yr. CAGR %</t>
  </si>
  <si>
    <t>14.25</t>
  </si>
  <si>
    <t>-3.65</t>
  </si>
  <si>
    <t>14.43</t>
  </si>
  <si>
    <t>40.01</t>
  </si>
  <si>
    <t>61.95</t>
  </si>
  <si>
    <t>Gross Profit, 3 Yr. CAGR %</t>
  </si>
  <si>
    <t>1.5</t>
  </si>
  <si>
    <t>-7.24</t>
  </si>
  <si>
    <t>5.6</t>
  </si>
  <si>
    <t>20.93</t>
  </si>
  <si>
    <t>51.1</t>
  </si>
  <si>
    <t>EBITDA, 3 Yr. CAGR %</t>
  </si>
  <si>
    <t>7.26</t>
  </si>
  <si>
    <t>55.83</t>
  </si>
  <si>
    <t>69.24</t>
  </si>
  <si>
    <t>52.32</t>
  </si>
  <si>
    <t>EBITA, 3 Yr. CAGR %</t>
  </si>
  <si>
    <t>6.92</t>
  </si>
  <si>
    <t>17.78</t>
  </si>
  <si>
    <t>53.75</t>
  </si>
  <si>
    <t>68.5</t>
  </si>
  <si>
    <t>52.96</t>
  </si>
  <si>
    <t>EBIT, 3 Yr. CAGR %</t>
  </si>
  <si>
    <t>17.89</t>
  </si>
  <si>
    <t>54.71</t>
  </si>
  <si>
    <t>71.09</t>
  </si>
  <si>
    <t>55.54</t>
  </si>
  <si>
    <t>Earnings From Cont. Operations, 3 Yr. CAGR %</t>
  </si>
  <si>
    <t>16.52</t>
  </si>
  <si>
    <t>20.72</t>
  </si>
  <si>
    <t>57.62</t>
  </si>
  <si>
    <t>64.45</t>
  </si>
  <si>
    <t>78.17</t>
  </si>
  <si>
    <t>Net Income, 3 Yr. CAGR %</t>
  </si>
  <si>
    <t>Normalized Net Income, 3 Yr. CAGR %</t>
  </si>
  <si>
    <t>14.75</t>
  </si>
  <si>
    <t>20.28</t>
  </si>
  <si>
    <t>61.46</t>
  </si>
  <si>
    <t>65.32</t>
  </si>
  <si>
    <t>58.17</t>
  </si>
  <si>
    <t>Diluted EPS Before Extra, 3 Yr. CAGR %</t>
  </si>
  <si>
    <t>-53.56</t>
  </si>
  <si>
    <t>-38.7</t>
  </si>
  <si>
    <t>19.98</t>
  </si>
  <si>
    <t>Accounts Receivable, 3 Yr. CAGR %</t>
  </si>
  <si>
    <t>50.81</t>
  </si>
  <si>
    <t>-6.1</t>
  </si>
  <si>
    <t>3.01</t>
  </si>
  <si>
    <t>3.5</t>
  </si>
  <si>
    <t>49.75</t>
  </si>
  <si>
    <t>Inventory, 3 Yr. CAGR %</t>
  </si>
  <si>
    <t>24.2</t>
  </si>
  <si>
    <t>25.1</t>
  </si>
  <si>
    <t>126.32</t>
  </si>
  <si>
    <t>105.22</t>
  </si>
  <si>
    <t>90.43</t>
  </si>
  <si>
    <t>Net Property, Plant and Equip., 3 Yr. CAGR %</t>
  </si>
  <si>
    <t>-21.64</t>
  </si>
  <si>
    <t>127.53</t>
  </si>
  <si>
    <t>145.81</t>
  </si>
  <si>
    <t>87.72</t>
  </si>
  <si>
    <t>Total Assets, 3 Yr. CAGR %</t>
  </si>
  <si>
    <t>26.88</t>
  </si>
  <si>
    <t>81.29</t>
  </si>
  <si>
    <t>147.74</t>
  </si>
  <si>
    <t>116.73</t>
  </si>
  <si>
    <t>52.5</t>
  </si>
  <si>
    <t>Tangible Book Value, 3 Yr. CAGR %</t>
  </si>
  <si>
    <t>-49.01</t>
  </si>
  <si>
    <t>-19.26</t>
  </si>
  <si>
    <t>192.66</t>
  </si>
  <si>
    <t>230.93</t>
  </si>
  <si>
    <t>Common Equity, 3 Yr. CAGR %</t>
  </si>
  <si>
    <t>-11.27</t>
  </si>
  <si>
    <t>221.58</t>
  </si>
  <si>
    <t>310.18</t>
  </si>
  <si>
    <t>39.95</t>
  </si>
  <si>
    <t>Cash From Operations, 3 Yr. CAGR %</t>
  </si>
  <si>
    <t>7.92</t>
  </si>
  <si>
    <t>22.55</t>
  </si>
  <si>
    <t>53.35</t>
  </si>
  <si>
    <t>61.69</t>
  </si>
  <si>
    <t>48.39</t>
  </si>
  <si>
    <t>Capital Expenditures, 3 Yr. CAGR %</t>
  </si>
  <si>
    <t>-64.37</t>
  </si>
  <si>
    <t>63.88</t>
  </si>
  <si>
    <t>274.23</t>
  </si>
  <si>
    <t>Levered Free Cash Flow, 3 Yr. CAGR %</t>
  </si>
  <si>
    <t>8.05</t>
  </si>
  <si>
    <t>31.51</t>
  </si>
  <si>
    <t>50.78</t>
  </si>
  <si>
    <t>81.19</t>
  </si>
  <si>
    <t>Unlevered Free Cash Flow, 3 Yr. CAGR %</t>
  </si>
  <si>
    <t>5.22</t>
  </si>
  <si>
    <t>33.14</t>
  </si>
  <si>
    <t>54.87</t>
  </si>
  <si>
    <t>85.31</t>
  </si>
  <si>
    <t>Compound Annual Growth Rate Over Five Years</t>
  </si>
  <si>
    <t>Total Revenues, 5 Yr. CAGR %</t>
  </si>
  <si>
    <t>21.49</t>
  </si>
  <si>
    <t>23.94</t>
  </si>
  <si>
    <t>24.65</t>
  </si>
  <si>
    <t>Gross Profit, 5 Yr. CAGR %</t>
  </si>
  <si>
    <t>3.81</t>
  </si>
  <si>
    <t>11.34</t>
  </si>
  <si>
    <t>23.8</t>
  </si>
  <si>
    <t>EBITDA, 5 Yr. CAGR %</t>
  </si>
  <si>
    <t>29.22</t>
  </si>
  <si>
    <t>41.55</t>
  </si>
  <si>
    <t>45.78</t>
  </si>
  <si>
    <t>EBITA, 5 Yr. CAGR %</t>
  </si>
  <si>
    <t>28.51</t>
  </si>
  <si>
    <t>40.49</t>
  </si>
  <si>
    <t>45.3</t>
  </si>
  <si>
    <t>EBIT, 5 Yr. CAGR %</t>
  </si>
  <si>
    <t>28.99</t>
  </si>
  <si>
    <t>41.79</t>
  </si>
  <si>
    <t>46.85</t>
  </si>
  <si>
    <t>Earnings From Cont. Operations, 5 Yr. CAGR %</t>
  </si>
  <si>
    <t>30.9</t>
  </si>
  <si>
    <t>41.51</t>
  </si>
  <si>
    <t>65.91</t>
  </si>
  <si>
    <t>Net Income, 5 Yr. CAGR %</t>
  </si>
  <si>
    <t>Normalized Net Income, 5 Yr. CAGR %</t>
  </si>
  <si>
    <t>32.3</t>
  </si>
  <si>
    <t>41.41</t>
  </si>
  <si>
    <t>53.9</t>
  </si>
  <si>
    <t>Diluted EPS Before Extra, 5 Yr. CAGR %</t>
  </si>
  <si>
    <t>-23.58</t>
  </si>
  <si>
    <t>Accounts Receivable, 5 Yr. CAGR %</t>
  </si>
  <si>
    <t>21.72</t>
  </si>
  <si>
    <t>15.94</t>
  </si>
  <si>
    <t>15.6</t>
  </si>
  <si>
    <t>Inventory, 5 Yr. CAGR %</t>
  </si>
  <si>
    <t>47.12</t>
  </si>
  <si>
    <t>77.4</t>
  </si>
  <si>
    <t>84.58</t>
  </si>
  <si>
    <t>Net Property, Plant and Equip., 5 Yr. CAGR %</t>
  </si>
  <si>
    <t>38.88</t>
  </si>
  <si>
    <t>57.31</t>
  </si>
  <si>
    <t>78.8</t>
  </si>
  <si>
    <t>Total Assets, 5 Yr. CAGR %</t>
  </si>
  <si>
    <t>91.12</t>
  </si>
  <si>
    <t>97.84</t>
  </si>
  <si>
    <t>53.94</t>
  </si>
  <si>
    <t>Tangible Book Value, 5 Yr. CAGR %</t>
  </si>
  <si>
    <t>56.28</t>
  </si>
  <si>
    <t>21.13</t>
  </si>
  <si>
    <t>43.73</t>
  </si>
  <si>
    <t>Common Equity, 5 Yr. CAGR %</t>
  </si>
  <si>
    <t>65.37</t>
  </si>
  <si>
    <t>37.78</t>
  </si>
  <si>
    <t>56.82</t>
  </si>
  <si>
    <t>Cash From Operations, 5 Yr. CAGR %</t>
  </si>
  <si>
    <t>25.08</t>
  </si>
  <si>
    <t>43.08</t>
  </si>
  <si>
    <t>44.39</t>
  </si>
  <si>
    <t>Capital Expenditures, 5 Yr. CAGR %</t>
  </si>
  <si>
    <t>1.58</t>
  </si>
  <si>
    <t>25.75</t>
  </si>
  <si>
    <t>38.51</t>
  </si>
  <si>
    <t>Levered Free Cash Flow, 5 Yr. CAGR %</t>
  </si>
  <si>
    <t>36.3</t>
  </si>
  <si>
    <t>41.97</t>
  </si>
  <si>
    <t>Unlevered Free Cash Flow, 5 Yr. CAGR %</t>
  </si>
  <si>
    <t>36.8</t>
  </si>
  <si>
    <t>42.51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</si>
  <si>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</si>
  <si>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</si>
  <si>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</si>
  <si>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</si>
  <si>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</si>
  <si>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</si>
  <si>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</si>
  <si>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</si>
  <si>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</si>
  <si>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32.85</t>
  </si>
  <si>
    <t>471.8</t>
  </si>
  <si>
    <t>864.7</t>
  </si>
  <si>
    <t>433.5</t>
  </si>
  <si>
    <t>73.41</t>
  </si>
  <si>
    <t>23.11</t>
  </si>
  <si>
    <t>-</t>
  </si>
  <si>
    <t>Change</t>
  </si>
  <si>
    <t>1,336.38%</t>
  </si>
  <si>
    <t>83.26%</t>
  </si>
  <si>
    <t>-49.86%</t>
  </si>
  <si>
    <t>-83.07%</t>
  </si>
  <si>
    <t>-68.52%</t>
  </si>
  <si>
    <t>0%</t>
  </si>
  <si>
    <t>Enterprise Value (EV)</t>
  </si>
  <si>
    <t>P/E ratio</t>
  </si>
  <si>
    <t>-0.62x</t>
  </si>
  <si>
    <t>-7.9x</t>
  </si>
  <si>
    <t>-11.5x</t>
  </si>
  <si>
    <t>-3.17x</t>
  </si>
  <si>
    <t>-0.28x</t>
  </si>
  <si>
    <t>-0.15x</t>
  </si>
  <si>
    <t>-0.66x</t>
  </si>
  <si>
    <t>-0.89x</t>
  </si>
  <si>
    <t>PBR</t>
  </si>
  <si>
    <t>PEG</t>
  </si>
  <si>
    <t>0.1x</t>
  </si>
  <si>
    <t>0.3x</t>
  </si>
  <si>
    <t>-0x</t>
  </si>
  <si>
    <t>0x</t>
  </si>
  <si>
    <t>Capitalization / Revenue</t>
  </si>
  <si>
    <t>3.24x</t>
  </si>
  <si>
    <t>55.5x</t>
  </si>
  <si>
    <t>48.1x</t>
  </si>
  <si>
    <t>15.6x</t>
  </si>
  <si>
    <t>2.03x</t>
  </si>
  <si>
    <t>0.8x</t>
  </si>
  <si>
    <t>0.63x</t>
  </si>
  <si>
    <t>0.46x</t>
  </si>
  <si>
    <t>EV / Revenue</t>
  </si>
  <si>
    <t>EV / EBITDA</t>
  </si>
  <si>
    <t>-0.25x</t>
  </si>
  <si>
    <t>-2.08x</t>
  </si>
  <si>
    <t>-23.1x</t>
  </si>
  <si>
    <t>EV / EBIT</t>
  </si>
  <si>
    <t>-0.23x</t>
  </si>
  <si>
    <t>-0.73x</t>
  </si>
  <si>
    <t>-0.9x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</si>
  <si>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</si>
  <si>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</si>
  <si>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</si>
  <si>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</si>
  <si>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</si>
  <si>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-19.9</t>
  </si>
  <si>
    <t>-3.9</t>
  </si>
  <si>
    <t>-2.6</t>
  </si>
  <si>
    <t>-4.6</t>
  </si>
  <si>
    <t>-1.553</t>
  </si>
  <si>
    <t>-0.345</t>
  </si>
  <si>
    <t>-0.2533</t>
  </si>
  <si>
    <t>Distribution rate</t>
  </si>
  <si>
    <t>Net sales
                                    1</t>
  </si>
  <si>
    <t>10.13</t>
  </si>
  <si>
    <t>8.503</t>
  </si>
  <si>
    <t>17.98</t>
  </si>
  <si>
    <t>27.8</t>
  </si>
  <si>
    <t>36.12</t>
  </si>
  <si>
    <t>28.9</t>
  </si>
  <si>
    <t>36.57</t>
  </si>
  <si>
    <t>49.76</t>
  </si>
  <si>
    <t>EBITDA
                                    1</t>
  </si>
  <si>
    <t>-122.1</t>
  </si>
  <si>
    <t>-201.5</t>
  </si>
  <si>
    <t>-90.65</t>
  </si>
  <si>
    <t>-11.1</t>
  </si>
  <si>
    <t>-1</t>
  </si>
  <si>
    <t>EBIT
                                    1</t>
  </si>
  <si>
    <t>-25.87</t>
  </si>
  <si>
    <t>-38.55</t>
  </si>
  <si>
    <t>-77.1</t>
  </si>
  <si>
    <t>-131.7</t>
  </si>
  <si>
    <t>-215.2</t>
  </si>
  <si>
    <t>-102.6</t>
  </si>
  <si>
    <t>-31.57</t>
  </si>
  <si>
    <t>-25.64</t>
  </si>
  <si>
    <t>Net income
                                    1</t>
  </si>
  <si>
    <t>-29.82</t>
  </si>
  <si>
    <t>-41.11</t>
  </si>
  <si>
    <t>-72.44</t>
  </si>
  <si>
    <t>-132.6</t>
  </si>
  <si>
    <t>-232.5</t>
  </si>
  <si>
    <t>-103.6</t>
  </si>
  <si>
    <t>-31.65</t>
  </si>
  <si>
    <t>-25.88</t>
  </si>
  <si>
    <t>Reference price
                                    2</t>
  </si>
  <si>
    <t>12.4000</t>
  </si>
  <si>
    <t>30.8000</t>
  </si>
  <si>
    <t>29.9000</t>
  </si>
  <si>
    <t>14.6000</t>
  </si>
  <si>
    <t>1.8900</t>
  </si>
  <si>
    <t>0.2266</t>
  </si>
  <si>
    <t>Nbr of stocks (in thousands)</t>
  </si>
  <si>
    <t>2,649</t>
  </si>
  <si>
    <t>15,319</t>
  </si>
  <si>
    <t>28,918</t>
  </si>
  <si>
    <t>29,692</t>
  </si>
  <si>
    <t>38,840</t>
  </si>
  <si>
    <t>101,993</t>
  </si>
  <si>
    <t>Announcement Date</t>
  </si>
  <si>
    <t>3/5/20</t>
  </si>
  <si>
    <t>3/23/21</t>
  </si>
  <si>
    <t>3/1/22</t>
  </si>
  <si>
    <t>3/9/23</t>
  </si>
  <si>
    <t>3/5/24</t>
  </si>
  <si>
    <t>address1</t>
  </si>
  <si>
    <t>9540 Towne Centre Drive</t>
  </si>
  <si>
    <t>address2</t>
  </si>
  <si>
    <t>Suite 100</t>
  </si>
  <si>
    <t>city</t>
  </si>
  <si>
    <t>San Diego</t>
  </si>
  <si>
    <t>state</t>
  </si>
  <si>
    <t>CA</t>
  </si>
  <si>
    <t>zip</t>
  </si>
  <si>
    <t>92121</t>
  </si>
  <si>
    <t>country</t>
  </si>
  <si>
    <t>phone</t>
  </si>
  <si>
    <t>858 888 7600</t>
  </si>
  <si>
    <t>website</t>
  </si>
  <si>
    <t>https://www.bionano.com</t>
  </si>
  <si>
    <t>industry</t>
  </si>
  <si>
    <t>Medical Instruments &amp; Supplies</t>
  </si>
  <si>
    <t>industryKey</t>
  </si>
  <si>
    <t>medical-instruments-supplies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</si>
  <si>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</si>
  <si>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</si>
  <si>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</si>
  <si>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</si>
  <si>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</si>
  <si>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</si>
  <si>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</si>
  <si>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Bionano Genomics, Inc. provides genome analysis software that enables genomics labs to analyze and interpret data across a range of platforms to generate informative data visualizations for streamlined and simple reporting of causal variants. It offers Saphyr, a sample-to-result solution for structural variation analysis by optical genome mapping for genome analysis and understanding of genetic variation and function; Saphyr instrument, a single-molecule imager; Saphyr Chip, a consumable that packages the nanochannel arrays for DNA linearization; and Bionano Prep Kits and DNA labeling kits, which provide the reagents and protocols for extracting and labeling ultra-high molecular weight DNA. The company also provides Saphyr and Bionano compute servers; and VIA software, which offers one system for analysis and interpretation of genomic variants from microarray and next-generation sequencing data for cytogenetics and molecular genetics. In addition, it offers testing and laboratory services comprising FirstStepDx PLUS, a chromosomal microarray for identifying an underlying genetic cause in individuals with autism spectrum disorder, developmental delay, and intellectual disability; Fragile X syndrome (FXS) testing services; NextStepDx PLUS, a exome sequencing test to identify genetic variants that are associated with disorders of childhood development; OGM-Dx HemeOne testing; OGM-Dx FSHD, a test for individuals suspected of having FSHD type 1; and OGM-Dx Postnatal Whole Genome SV and OGM-Dx Prenatal Whole Genome SV for comprehensive testing. Bionano Genomics, Inc. was founded in 2003 and is headquartered in San Diego, California.</t>
  </si>
  <si>
    <t>fullTimeEmployees</t>
  </si>
  <si>
    <t>companyOfficers</t>
  </si>
  <si>
    <t>[{'maxAge': 1, 'name': 'Dr. Robert Erik Holmlin M.B.A., Ph.D.', 'age': 55, 'title': 'President, CEO &amp; Director and CFO', 'yearBorn': 1968, 'fiscalYear': 2023, 'totalPay': 612622, 'exercisedValue': 0, 'unexercisedValue': 0}, {'maxAge': 1, 'name': 'Mr. Mark  Oldakowski', 'age': 49, 'title': 'Chief Operating Officer', 'yearBorn': 1974, 'fiscalYear': 2023, 'totalPay': 472911, 'exercisedValue': 0, 'unexercisedValue': 0}, {'maxAge': 1, 'name': 'Dr. Alka  Chaubey FACMG, Ph.D.', 'age': 50, 'title': 'Chief Medical Officer', 'yearBorn': 1973, 'fiscalYear': 2023, 'totalPay': 452911, 'exercisedValue': 0, 'unexercisedValue': 0}, {'maxAge': 1, 'name': 'Mr. Mark  Adamchak CPA', 'title': 'VP of Accounting &amp; Controller', 'fiscalYear': 2023, 'exercisedValue': 0, 'unexercisedValue': 0}, {'maxAge': 1, 'name': 'Mr. Jonathan  Dixon J.D.', 'age': 48, 'title': 'General Counsel &amp; Secretary', 'yearBorn': 1975, 'fiscalYear': 2023, 'exercisedValue': 0, 'unexercisedValue': 0}, {'maxAge': 1, 'name': 'Mr. Stanislas  Marin M.B.A., M.S.', 'title': 'Vice President of Global Sales', 'fiscalYear': 2023, 'exercisedValue': 0, 'unexercisedValue': 0}, {'maxAge': 1, 'name': 'Ms. Donna  Polizio', 'title': 'Global Head of Market Access', 'fiscalYear': 2023, 'exercisedValue': 0, 'unexercisedValue': 0}, {'maxAge': 1, 'name': 'Mr. Cory  Kreeck', 'title': 'Global Head of People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</si>
  <si>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</si>
  <si>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</si>
  <si>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</si>
  <si>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</si>
  <si>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</si>
  <si>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</si>
  <si>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</si>
  <si>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</si>
  <si>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</si>
  <si>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</si>
  <si>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</si>
  <si>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</si>
  <si>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</si>
  <si>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</si>
  <si>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</si>
  <si>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</si>
  <si>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</si>
  <si>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</si>
  <si>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</si>
  <si>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</si>
  <si>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</si>
  <si>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</si>
  <si>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</si>
  <si>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</si>
  <si>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</si>
  <si>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</si>
  <si>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</si>
  <si>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</si>
  <si>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</si>
  <si>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</si>
  <si>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</si>
  <si>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</si>
  <si>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</si>
  <si>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</si>
  <si>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</si>
  <si>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</si>
  <si>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</si>
  <si>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</si>
  <si>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</si>
  <si>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</si>
  <si>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</si>
  <si>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</si>
  <si>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</si>
  <si>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</si>
  <si>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</si>
  <si>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</si>
  <si>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</si>
  <si>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</si>
  <si>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</si>
  <si>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</si>
  <si>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</si>
  <si>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</si>
  <si>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</si>
  <si>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</si>
  <si>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</si>
  <si>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</si>
  <si>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</si>
  <si>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</si>
  <si>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</si>
  <si>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</si>
  <si>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</si>
  <si>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</si>
  <si>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</si>
  <si>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</si>
  <si>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</si>
  <si>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</si>
  <si>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</si>
  <si>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</si>
  <si>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</si>
  <si>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</si>
  <si>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</si>
  <si>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Bionano Genomics,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</si>
  <si>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</si>
  <si>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</si>
  <si>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</si>
  <si>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</si>
  <si>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</si>
  <si>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</si>
  <si>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</si>
  <si>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b62a5cf8-b7ae-336a-8f8b-f6a25125d0d8</t>
  </si>
  <si>
    <t>messageBoardId</t>
  </si>
  <si>
    <t>finmb_5900432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</si>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</sst>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onan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0.2306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-94.86955330743334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3.168412E7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2.102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-0.47208336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-18.0</v>
      </c>
      <c r="C2" s="1">
        <v>-23.0</v>
      </c>
      <c r="D2" s="1">
        <v>-18.0</v>
      </c>
      <c r="E2" s="1">
        <v>-29.0</v>
      </c>
      <c r="F2" s="1">
        <v>-41.0</v>
      </c>
      <c r="G2" s="1">
        <v>-72.0</v>
      </c>
      <c r="H2" s="1">
        <v>-133.0</v>
      </c>
      <c r="I2" s="1">
        <v>-232.0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1">
        <v>4.0</v>
      </c>
      <c r="I3" s="1">
        <v>6.0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10.0</v>
      </c>
      <c r="G4" s="1">
        <v>1.0</v>
      </c>
      <c r="H4" s="1">
        <v>5.0</v>
      </c>
      <c r="I4" s="1">
        <v>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3.0</v>
      </c>
      <c r="H5" s="1">
        <v>9.0</v>
      </c>
      <c r="I5" s="1">
        <v>13.0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7.0</v>
      </c>
      <c r="C6" s="1">
        <v>9.0</v>
      </c>
      <c r="D6" s="1">
        <v>18.0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1.0</v>
      </c>
      <c r="F7" s="1">
        <v>0.0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6.0</v>
      </c>
      <c r="I8" s="1">
        <v>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60.0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77.0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13.0</v>
      </c>
      <c r="C10" s="1">
        <v>38.0</v>
      </c>
      <c r="D10" s="1">
        <v>1.0</v>
      </c>
      <c r="E10" s="1">
        <v>1.0</v>
      </c>
      <c r="F10" s="1">
        <v>1.0</v>
      </c>
      <c r="G10" s="1">
        <v>9.0</v>
      </c>
      <c r="H10" s="1">
        <v>22.0</v>
      </c>
      <c r="I10" s="1">
        <v>15.0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26.0</v>
      </c>
      <c r="D11" s="1">
        <v>-26.0</v>
      </c>
      <c r="E11" s="1">
        <v>55.0</v>
      </c>
      <c r="F11" s="1">
        <v>1.0</v>
      </c>
      <c r="G11" s="1">
        <v>0.0</v>
      </c>
      <c r="H11" s="1">
        <v>64.0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-3.0</v>
      </c>
      <c r="C12" s="1">
        <v>-38.0</v>
      </c>
      <c r="D12" s="1">
        <v>-1.0</v>
      </c>
      <c r="E12" s="1">
        <v>2.0</v>
      </c>
      <c r="F12" s="1">
        <v>1.0</v>
      </c>
      <c r="G12" s="1">
        <v>-4.0</v>
      </c>
      <c r="H12" s="1">
        <v>3.0</v>
      </c>
      <c r="I12" s="1">
        <v>15.0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-85.0</v>
      </c>
      <c r="C13" s="1">
        <v>-1.0</v>
      </c>
      <c r="D13" s="1">
        <v>-90.0</v>
      </c>
      <c r="E13" s="1">
        <v>-2.0</v>
      </c>
      <c r="F13" s="1">
        <v>2.0</v>
      </c>
      <c r="G13" s="1">
        <v>-49.0</v>
      </c>
      <c r="H13" s="1">
        <v>-2.0</v>
      </c>
      <c r="I13" s="1">
        <v>-2.0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-72.0</v>
      </c>
      <c r="C14" s="1">
        <v>-33.0</v>
      </c>
      <c r="D14" s="1">
        <v>-41.0</v>
      </c>
      <c r="E14" s="1">
        <v>-3.0</v>
      </c>
      <c r="F14" s="1">
        <v>-4.0</v>
      </c>
      <c r="G14" s="1">
        <v>-15.0</v>
      </c>
      <c r="H14" s="1">
        <v>-23.0</v>
      </c>
      <c r="I14" s="1">
        <v>-4.0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-60.0</v>
      </c>
      <c r="C15" s="1">
        <v>1.0</v>
      </c>
      <c r="D15" s="1">
        <v>-95.0</v>
      </c>
      <c r="E15" s="1">
        <v>1.0</v>
      </c>
      <c r="F15" s="1">
        <v>-1.0</v>
      </c>
      <c r="G15" s="1">
        <v>6.0</v>
      </c>
      <c r="H15" s="1">
        <v>1.0</v>
      </c>
      <c r="I15" s="1">
        <v>-2.0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-77.0</v>
      </c>
      <c r="C16" s="1">
        <v>64.0</v>
      </c>
      <c r="D16" s="1">
        <v>-9.0</v>
      </c>
      <c r="E16" s="1">
        <v>-31.0</v>
      </c>
      <c r="F16" s="1">
        <v>48.0</v>
      </c>
      <c r="G16" s="1">
        <v>1.0</v>
      </c>
      <c r="H16" s="1">
        <v>-3.0</v>
      </c>
      <c r="I16" s="1">
        <v>-6.0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-23.0</v>
      </c>
      <c r="C17" s="1">
        <v>-20.0</v>
      </c>
      <c r="D17" s="1">
        <v>-19.0</v>
      </c>
      <c r="E17" s="1">
        <v>-29.0</v>
      </c>
      <c r="F17" s="1">
        <v>-38.0</v>
      </c>
      <c r="G17" s="1">
        <v>-71.0</v>
      </c>
      <c r="H17" s="1">
        <v>-125.0</v>
      </c>
      <c r="I17" s="1">
        <v>-125.0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-1.0</v>
      </c>
      <c r="C18" s="1">
        <v>-1.0</v>
      </c>
      <c r="D18" s="1">
        <v>-33.0</v>
      </c>
      <c r="E18" s="1">
        <v>-6.0</v>
      </c>
      <c r="F18" s="1">
        <v>0.0</v>
      </c>
      <c r="G18" s="1">
        <v>-1.0</v>
      </c>
      <c r="H18" s="1">
        <v>-3.0</v>
      </c>
      <c r="I18" s="1">
        <v>-1.0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-2.0</v>
      </c>
      <c r="G20" s="1">
        <v>-49.0</v>
      </c>
      <c r="H20" s="1">
        <v>-30.0</v>
      </c>
      <c r="I20" s="1">
        <v>9.0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-227.0</v>
      </c>
      <c r="H22" s="1">
        <v>117.0</v>
      </c>
      <c r="I22" s="1">
        <v>25.0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-60.0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-1.0</v>
      </c>
      <c r="C24" s="1">
        <v>-1.0</v>
      </c>
      <c r="D24" s="1">
        <v>-33.0</v>
      </c>
      <c r="E24" s="1">
        <v>-6.0</v>
      </c>
      <c r="F24" s="1">
        <v>-2.0</v>
      </c>
      <c r="G24" s="1">
        <v>-278.0</v>
      </c>
      <c r="H24" s="1">
        <v>82.0</v>
      </c>
      <c r="I24" s="1">
        <v>24.0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14.0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6.0</v>
      </c>
      <c r="C26" s="1">
        <v>0.0</v>
      </c>
      <c r="D26" s="1">
        <v>9.0</v>
      </c>
      <c r="E26" s="1">
        <v>24.0</v>
      </c>
      <c r="F26" s="1">
        <v>2.0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6.0</v>
      </c>
      <c r="C27" s="1">
        <v>0.0</v>
      </c>
      <c r="D27" s="1">
        <v>23.0</v>
      </c>
      <c r="E27" s="1">
        <v>24.0</v>
      </c>
      <c r="F27" s="1">
        <v>2.0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-9.0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-5.0</v>
      </c>
      <c r="C29" s="1">
        <v>0.0</v>
      </c>
      <c r="D29" s="1">
        <v>-7.0</v>
      </c>
      <c r="E29" s="1">
        <v>-14.0</v>
      </c>
      <c r="F29" s="1">
        <v>-7.0</v>
      </c>
      <c r="G29" s="1">
        <v>-15.0</v>
      </c>
      <c r="H29" s="1">
        <v>-3.0</v>
      </c>
      <c r="I29" s="1">
        <v>-4.0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-5.0</v>
      </c>
      <c r="C30" s="1">
        <v>0.0</v>
      </c>
      <c r="D30" s="1">
        <v>-7.0</v>
      </c>
      <c r="E30" s="1">
        <v>-14.0</v>
      </c>
      <c r="F30" s="1">
        <v>-7.0</v>
      </c>
      <c r="G30" s="1">
        <v>-15.0</v>
      </c>
      <c r="H30" s="1">
        <v>-3.0</v>
      </c>
      <c r="I30" s="1">
        <v>-9.0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1.0</v>
      </c>
      <c r="D31" s="1">
        <v>19.0</v>
      </c>
      <c r="E31" s="1">
        <v>20.0</v>
      </c>
      <c r="F31" s="1">
        <v>68.0</v>
      </c>
      <c r="G31" s="1">
        <v>353.0</v>
      </c>
      <c r="H31" s="1">
        <v>23.0</v>
      </c>
      <c r="I31" s="1">
        <v>57.0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-1.0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23.0</v>
      </c>
      <c r="C33" s="1">
        <v>17.0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0.0</v>
      </c>
      <c r="F34" s="1">
        <v>-2.0</v>
      </c>
      <c r="G34" s="1">
        <v>0.0</v>
      </c>
      <c r="H34" s="1">
        <v>-57.0</v>
      </c>
      <c r="I34" s="1">
        <v>65.0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25.0</v>
      </c>
      <c r="C35" s="1">
        <v>17.0</v>
      </c>
      <c r="D35" s="1">
        <v>35.0</v>
      </c>
      <c r="E35" s="1">
        <v>30.0</v>
      </c>
      <c r="F35" s="1">
        <v>61.0</v>
      </c>
      <c r="G35" s="1">
        <v>336.0</v>
      </c>
      <c r="H35" s="1">
        <v>23.0</v>
      </c>
      <c r="I35" s="1">
        <v>114.0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-3.0</v>
      </c>
      <c r="I36" s="1">
        <v>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58.0</v>
      </c>
      <c r="C37" s="1">
        <v>-4.0</v>
      </c>
      <c r="D37" s="1">
        <v>15.0</v>
      </c>
      <c r="E37" s="1">
        <v>78.0</v>
      </c>
      <c r="F37" s="1">
        <v>21.0</v>
      </c>
      <c r="G37" s="1">
        <v>-13.0</v>
      </c>
      <c r="H37" s="1">
        <v>-19.0</v>
      </c>
      <c r="I37" s="1">
        <v>12.0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44.0</v>
      </c>
      <c r="C39" s="1">
        <v>53.0</v>
      </c>
      <c r="D39" s="1">
        <v>70.0</v>
      </c>
      <c r="E39" s="1">
        <v>1.0</v>
      </c>
      <c r="F39" s="1">
        <v>1.0</v>
      </c>
      <c r="G39" s="1">
        <v>1.0</v>
      </c>
      <c r="H39" s="1">
        <v>29.0</v>
      </c>
      <c r="I39" s="1">
        <v>1.0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-13.0</v>
      </c>
      <c r="D40" s="1">
        <v>-16.0</v>
      </c>
      <c r="E40" s="1">
        <v>-17.0</v>
      </c>
      <c r="F40" s="1">
        <v>-16.0</v>
      </c>
      <c r="G40" s="1">
        <v>-38.0</v>
      </c>
      <c r="H40" s="1">
        <v>-61.0</v>
      </c>
      <c r="I40" s="1">
        <v>-97.0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-12.0</v>
      </c>
      <c r="D41" s="1">
        <v>-16.0</v>
      </c>
      <c r="E41" s="1">
        <v>-16.0</v>
      </c>
      <c r="F41" s="1">
        <v>-14.0</v>
      </c>
      <c r="G41" s="1">
        <v>-37.0</v>
      </c>
      <c r="H41" s="1">
        <v>-61.0</v>
      </c>
      <c r="I41" s="1">
        <v>-94.0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0.0</v>
      </c>
      <c r="C42" s="1">
        <v>-51.0</v>
      </c>
      <c r="D42" s="1">
        <v>5.0</v>
      </c>
      <c r="E42" s="1">
        <v>2.0</v>
      </c>
      <c r="F42" s="1">
        <v>-5.0</v>
      </c>
      <c r="G42" s="1">
        <v>2.0</v>
      </c>
      <c r="H42" s="1">
        <v>9.0</v>
      </c>
      <c r="I42" s="1">
        <v>34.0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1.0</v>
      </c>
      <c r="C43" s="1">
        <v>0.0</v>
      </c>
      <c r="D43" s="1">
        <v>16.0</v>
      </c>
      <c r="E43" s="1">
        <v>9.0</v>
      </c>
      <c r="F43" s="1">
        <v>-4.0</v>
      </c>
      <c r="G43" s="1">
        <v>-15.0</v>
      </c>
      <c r="H43" s="1">
        <v>-3.0</v>
      </c>
      <c r="I43" s="1">
        <v>-9.0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5.0</v>
      </c>
      <c r="C3" s="1">
        <v>1.0</v>
      </c>
      <c r="D3" s="1">
        <v>16.0</v>
      </c>
      <c r="E3" s="1">
        <v>17.0</v>
      </c>
      <c r="F3" s="1">
        <v>38.0</v>
      </c>
      <c r="G3" s="1">
        <v>24.0</v>
      </c>
      <c r="H3" s="1">
        <v>5.0</v>
      </c>
      <c r="I3" s="1">
        <v>17.0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226.0</v>
      </c>
      <c r="H4" s="1">
        <v>108.0</v>
      </c>
      <c r="I4" s="1">
        <v>48.0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5.0</v>
      </c>
      <c r="C5" s="1">
        <v>1.0</v>
      </c>
      <c r="D5" s="1">
        <v>16.0</v>
      </c>
      <c r="E5" s="1">
        <v>17.0</v>
      </c>
      <c r="F5" s="1">
        <v>38.0</v>
      </c>
      <c r="G5" s="1">
        <v>251.0</v>
      </c>
      <c r="H5" s="1">
        <v>113.0</v>
      </c>
      <c r="I5" s="1">
        <v>66.0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1.0</v>
      </c>
      <c r="C6" s="1">
        <v>3.0</v>
      </c>
      <c r="D6" s="1">
        <v>4.0</v>
      </c>
      <c r="E6" s="1">
        <v>6.0</v>
      </c>
      <c r="F6" s="1">
        <v>2.0</v>
      </c>
      <c r="G6" s="1">
        <v>4.0</v>
      </c>
      <c r="H6" s="1">
        <v>7.0</v>
      </c>
      <c r="I6" s="1">
        <v>9.0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38.0</v>
      </c>
      <c r="H7" s="1">
        <v>47.0</v>
      </c>
      <c r="I7" s="1">
        <v>34.0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1.0</v>
      </c>
      <c r="C8" s="1">
        <v>3.0</v>
      </c>
      <c r="D8" s="1">
        <v>4.0</v>
      </c>
      <c r="E8" s="1">
        <v>6.0</v>
      </c>
      <c r="F8" s="1">
        <v>2.0</v>
      </c>
      <c r="G8" s="1">
        <v>5.0</v>
      </c>
      <c r="H8" s="1">
        <v>7.0</v>
      </c>
      <c r="I8" s="1">
        <v>9.0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1.0</v>
      </c>
      <c r="C9" s="1">
        <v>1.0</v>
      </c>
      <c r="D9" s="1">
        <v>1.0</v>
      </c>
      <c r="E9" s="1">
        <v>3.0</v>
      </c>
      <c r="F9" s="1">
        <v>3.0</v>
      </c>
      <c r="G9" s="1">
        <v>12.0</v>
      </c>
      <c r="H9" s="1">
        <v>29.0</v>
      </c>
      <c r="I9" s="1">
        <v>22.0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0.0</v>
      </c>
      <c r="C10" s="1">
        <v>0.0</v>
      </c>
      <c r="D10" s="1">
        <v>46.0</v>
      </c>
      <c r="E10" s="1">
        <v>30.0</v>
      </c>
      <c r="F10" s="1">
        <v>64.0</v>
      </c>
      <c r="G10" s="1">
        <v>1.0</v>
      </c>
      <c r="H10" s="1">
        <v>1.0</v>
      </c>
      <c r="I10" s="1">
        <v>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1.0</v>
      </c>
      <c r="C11" s="1">
        <v>1.0</v>
      </c>
      <c r="D11" s="1">
        <v>45.0</v>
      </c>
      <c r="E11" s="1">
        <v>86.0</v>
      </c>
      <c r="F11" s="1">
        <v>1.0</v>
      </c>
      <c r="G11" s="1">
        <v>2.0</v>
      </c>
      <c r="H11" s="1">
        <v>5.0</v>
      </c>
      <c r="I11" s="1">
        <v>39.0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10.0</v>
      </c>
      <c r="C12" s="1">
        <v>7.0</v>
      </c>
      <c r="D12" s="1">
        <v>23.0</v>
      </c>
      <c r="E12" s="1">
        <v>28.0</v>
      </c>
      <c r="F12" s="1">
        <v>46.0</v>
      </c>
      <c r="G12" s="1">
        <v>272.0</v>
      </c>
      <c r="H12" s="1">
        <v>157.0</v>
      </c>
      <c r="I12" s="1">
        <v>140.0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6.0</v>
      </c>
      <c r="C13" s="1">
        <v>6.0</v>
      </c>
      <c r="D13" s="1">
        <v>6.0</v>
      </c>
      <c r="E13" s="1">
        <v>8.0</v>
      </c>
      <c r="F13" s="1">
        <v>12.0</v>
      </c>
      <c r="G13" s="1">
        <v>30.0</v>
      </c>
      <c r="H13" s="1">
        <v>42.0</v>
      </c>
      <c r="I13" s="1">
        <v>51.0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-2.0</v>
      </c>
      <c r="C14" s="1">
        <v>-3.0</v>
      </c>
      <c r="D14" s="1">
        <v>-5.0</v>
      </c>
      <c r="E14" s="1">
        <v>-6.0</v>
      </c>
      <c r="F14" s="1">
        <v>-7.0</v>
      </c>
      <c r="G14" s="1">
        <v>-9.0</v>
      </c>
      <c r="H14" s="1">
        <v>-13.0</v>
      </c>
      <c r="I14" s="1">
        <v>-19.0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4.0</v>
      </c>
      <c r="C15" s="1">
        <v>3.0</v>
      </c>
      <c r="D15" s="1">
        <v>1.0</v>
      </c>
      <c r="E15" s="1">
        <v>1.0</v>
      </c>
      <c r="F15" s="1">
        <v>4.0</v>
      </c>
      <c r="G15" s="1">
        <v>20.0</v>
      </c>
      <c r="H15" s="1">
        <v>28.0</v>
      </c>
      <c r="I15" s="1">
        <v>32.0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0.0</v>
      </c>
      <c r="E16" s="1">
        <v>0.0</v>
      </c>
      <c r="F16" s="1">
        <v>7.0</v>
      </c>
      <c r="G16" s="1">
        <v>56.0</v>
      </c>
      <c r="H16" s="1">
        <v>77.0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>
        <v>0.0</v>
      </c>
      <c r="E17" s="1">
        <v>0.0</v>
      </c>
      <c r="F17" s="1">
        <v>1.0</v>
      </c>
      <c r="G17" s="1">
        <v>26.0</v>
      </c>
      <c r="H17" s="1">
        <v>41.0</v>
      </c>
      <c r="I17" s="1">
        <v>33.0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0.0</v>
      </c>
      <c r="C18" s="1">
        <v>0.0</v>
      </c>
      <c r="D18" s="1">
        <v>0.0</v>
      </c>
      <c r="E18" s="1">
        <v>0.0</v>
      </c>
      <c r="F18" s="1">
        <v>10.0</v>
      </c>
      <c r="G18" s="1">
        <v>74.0</v>
      </c>
      <c r="H18" s="1">
        <v>2.0</v>
      </c>
      <c r="I18" s="1">
        <v>7.0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14.0</v>
      </c>
      <c r="C19" s="1">
        <v>10.0</v>
      </c>
      <c r="D19" s="1">
        <v>24.0</v>
      </c>
      <c r="E19" s="1">
        <v>30.0</v>
      </c>
      <c r="F19" s="1">
        <v>60.0</v>
      </c>
      <c r="G19" s="1">
        <v>377.0</v>
      </c>
      <c r="H19" s="1">
        <v>308.0</v>
      </c>
      <c r="I19" s="1">
        <v>214.0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79.0</v>
      </c>
      <c r="C21" s="1">
        <v>2.0</v>
      </c>
      <c r="D21" s="1">
        <v>1.0</v>
      </c>
      <c r="E21" s="1">
        <v>2.0</v>
      </c>
      <c r="F21" s="1">
        <v>2.0</v>
      </c>
      <c r="G21" s="1">
        <v>9.0</v>
      </c>
      <c r="H21" s="1">
        <v>12.0</v>
      </c>
      <c r="I21" s="1">
        <v>10.0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2.0</v>
      </c>
      <c r="C22" s="1">
        <v>3.0</v>
      </c>
      <c r="D22" s="1">
        <v>2.0</v>
      </c>
      <c r="E22" s="1">
        <v>2.0</v>
      </c>
      <c r="F22" s="1">
        <v>4.0</v>
      </c>
      <c r="G22" s="1">
        <v>7.0</v>
      </c>
      <c r="H22" s="1">
        <v>9.0</v>
      </c>
      <c r="I22" s="1">
        <v>6.0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69.0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58.0</v>
      </c>
      <c r="C24" s="1">
        <v>6.0</v>
      </c>
      <c r="D24" s="1">
        <v>0.0</v>
      </c>
      <c r="E24" s="1">
        <v>20.0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1.0</v>
      </c>
      <c r="H25" s="1">
        <v>2.0</v>
      </c>
      <c r="I25" s="1">
        <v>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0.0</v>
      </c>
      <c r="D26" s="1">
        <v>0.0</v>
      </c>
      <c r="E26" s="1">
        <v>0.0</v>
      </c>
      <c r="F26" s="1">
        <v>56.0</v>
      </c>
      <c r="G26" s="1">
        <v>67.0</v>
      </c>
      <c r="H26" s="1">
        <v>82.0</v>
      </c>
      <c r="I26" s="1">
        <v>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44.0</v>
      </c>
      <c r="C27" s="1">
        <v>21.0</v>
      </c>
      <c r="D27" s="1">
        <v>27.0</v>
      </c>
      <c r="E27" s="1">
        <v>35.0</v>
      </c>
      <c r="F27" s="1">
        <v>41.0</v>
      </c>
      <c r="G27" s="1">
        <v>68.0</v>
      </c>
      <c r="H27" s="1">
        <v>87.0</v>
      </c>
      <c r="I27" s="1">
        <v>78.0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4.0</v>
      </c>
      <c r="C28" s="1">
        <v>3.0</v>
      </c>
      <c r="D28" s="1">
        <v>0.0</v>
      </c>
      <c r="E28" s="1">
        <v>45.0</v>
      </c>
      <c r="F28" s="1">
        <v>56.0</v>
      </c>
      <c r="G28" s="1">
        <v>1.0</v>
      </c>
      <c r="H28" s="1">
        <v>9.0</v>
      </c>
      <c r="I28" s="1">
        <v>8.0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9.0</v>
      </c>
      <c r="C29" s="1">
        <v>16.0</v>
      </c>
      <c r="D29" s="1">
        <v>4.0</v>
      </c>
      <c r="E29" s="1">
        <v>26.0</v>
      </c>
      <c r="F29" s="1">
        <v>8.0</v>
      </c>
      <c r="G29" s="1">
        <v>21.0</v>
      </c>
      <c r="H29" s="1">
        <v>35.0</v>
      </c>
      <c r="I29" s="1">
        <v>100.0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6.0</v>
      </c>
      <c r="C30" s="1">
        <v>0.0</v>
      </c>
      <c r="D30" s="1">
        <v>9.0</v>
      </c>
      <c r="E30" s="1">
        <v>0.0</v>
      </c>
      <c r="F30" s="1">
        <v>16.0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8.0</v>
      </c>
      <c r="H31" s="1">
        <v>9.0</v>
      </c>
      <c r="I31" s="1">
        <v>7.0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24.0</v>
      </c>
      <c r="C32" s="1">
        <v>14.0</v>
      </c>
      <c r="D32" s="1">
        <v>30.0</v>
      </c>
      <c r="E32" s="1">
        <v>18.0</v>
      </c>
      <c r="F32" s="1">
        <v>9.0</v>
      </c>
      <c r="G32" s="1">
        <v>14.0</v>
      </c>
      <c r="H32" s="1">
        <v>12.0</v>
      </c>
      <c r="I32" s="1">
        <v>15.0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97.0</v>
      </c>
      <c r="C33" s="1">
        <v>56.0</v>
      </c>
      <c r="D33" s="1">
        <v>80.0</v>
      </c>
      <c r="E33" s="1">
        <v>4.0</v>
      </c>
      <c r="F33" s="1">
        <v>0.0</v>
      </c>
      <c r="G33" s="1">
        <v>9.0</v>
      </c>
      <c r="H33" s="1">
        <v>12.0</v>
      </c>
      <c r="I33" s="1">
        <v>10.0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16.0</v>
      </c>
      <c r="C34" s="1">
        <v>17.0</v>
      </c>
      <c r="D34" s="1">
        <v>14.0</v>
      </c>
      <c r="E34" s="1">
        <v>26.0</v>
      </c>
      <c r="F34" s="1">
        <v>25.0</v>
      </c>
      <c r="G34" s="1">
        <v>39.0</v>
      </c>
      <c r="H34" s="1">
        <v>58.0</v>
      </c>
      <c r="I34" s="1">
        <v>118.0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25.0</v>
      </c>
      <c r="C35" s="1">
        <v>43.0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25.0</v>
      </c>
      <c r="C36" s="1">
        <v>43.0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302.0</v>
      </c>
      <c r="C37" s="1">
        <v>332.0</v>
      </c>
      <c r="D37" s="1">
        <v>0.0</v>
      </c>
      <c r="E37" s="1">
        <v>0.0</v>
      </c>
      <c r="F37" s="1">
        <v>1.0</v>
      </c>
      <c r="G37" s="1">
        <v>2.0</v>
      </c>
      <c r="H37" s="1">
        <v>3.0</v>
      </c>
      <c r="I37" s="1">
        <v>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3.0</v>
      </c>
      <c r="C38" s="1">
        <v>4.0</v>
      </c>
      <c r="D38" s="1">
        <v>82.0</v>
      </c>
      <c r="E38" s="1">
        <v>106.0</v>
      </c>
      <c r="F38" s="1">
        <v>179.0</v>
      </c>
      <c r="G38" s="1">
        <v>554.0</v>
      </c>
      <c r="H38" s="1">
        <v>599.0</v>
      </c>
      <c r="I38" s="1">
        <v>677.0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-30.0</v>
      </c>
      <c r="C39" s="1">
        <v>-54.0</v>
      </c>
      <c r="D39" s="1">
        <v>-72.0</v>
      </c>
      <c r="E39" s="1">
        <v>-103.0</v>
      </c>
      <c r="F39" s="1">
        <v>-144.0</v>
      </c>
      <c r="G39" s="1">
        <v>-216.0</v>
      </c>
      <c r="H39" s="1">
        <v>-349.0</v>
      </c>
      <c r="I39" s="1">
        <v>-581.0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-53.0</v>
      </c>
      <c r="H40" s="1">
        <v>-1.0</v>
      </c>
      <c r="I40" s="1">
        <v>2.0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-27.0</v>
      </c>
      <c r="C41" s="1">
        <v>-50.0</v>
      </c>
      <c r="D41" s="1">
        <v>10.0</v>
      </c>
      <c r="E41" s="1">
        <v>3.0</v>
      </c>
      <c r="F41" s="1">
        <v>35.0</v>
      </c>
      <c r="G41" s="1">
        <v>337.0</v>
      </c>
      <c r="H41" s="1">
        <v>249.0</v>
      </c>
      <c r="I41" s="1">
        <v>96.0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-1.0</v>
      </c>
      <c r="C42" s="1">
        <v>-7.0</v>
      </c>
      <c r="D42" s="1">
        <v>10.0</v>
      </c>
      <c r="E42" s="1">
        <v>3.0</v>
      </c>
      <c r="F42" s="1">
        <v>35.0</v>
      </c>
      <c r="G42" s="1">
        <v>337.0</v>
      </c>
      <c r="H42" s="1">
        <v>249.0</v>
      </c>
      <c r="I42" s="1">
        <v>96.0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14.0</v>
      </c>
      <c r="C43" s="1">
        <v>10.0</v>
      </c>
      <c r="D43" s="1">
        <v>24.0</v>
      </c>
      <c r="E43" s="1">
        <v>30.0</v>
      </c>
      <c r="F43" s="1">
        <v>60.0</v>
      </c>
      <c r="G43" s="1">
        <v>377.0</v>
      </c>
      <c r="H43" s="1">
        <v>308.0</v>
      </c>
      <c r="I43" s="1">
        <v>214.0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0.0</v>
      </c>
      <c r="C45" s="1">
        <v>0.0</v>
      </c>
      <c r="D45" s="1">
        <v>1.0</v>
      </c>
      <c r="E45" s="1">
        <v>3.0</v>
      </c>
      <c r="F45" s="1">
        <v>27.0</v>
      </c>
      <c r="G45" s="1">
        <v>28.0</v>
      </c>
      <c r="H45" s="1">
        <v>30.0</v>
      </c>
      <c r="I45" s="1">
        <v>54.0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0.0</v>
      </c>
      <c r="C46" s="1">
        <v>0.0</v>
      </c>
      <c r="D46" s="1">
        <v>1.0</v>
      </c>
      <c r="E46" s="1">
        <v>3.0</v>
      </c>
      <c r="F46" s="1">
        <v>19.0</v>
      </c>
      <c r="G46" s="1">
        <v>28.0</v>
      </c>
      <c r="H46" s="1">
        <v>29.0</v>
      </c>
      <c r="I46" s="1">
        <v>45.0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0.0</v>
      </c>
      <c r="D47" s="1" t="s">
        <v>105</v>
      </c>
      <c r="E47" s="1" t="s">
        <v>106</v>
      </c>
      <c r="F47" s="1" t="s">
        <v>107</v>
      </c>
      <c r="G47" s="1" t="s">
        <v>108</v>
      </c>
      <c r="H47" s="1" t="s">
        <v>109</v>
      </c>
      <c r="I47" s="1" t="s">
        <v>110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-27.0</v>
      </c>
      <c r="C48" s="1">
        <v>-50.0</v>
      </c>
      <c r="D48" s="1">
        <v>10.0</v>
      </c>
      <c r="E48" s="1">
        <v>3.0</v>
      </c>
      <c r="F48" s="1">
        <v>26.0</v>
      </c>
      <c r="G48" s="1">
        <v>254.0</v>
      </c>
      <c r="H48" s="1">
        <v>131.0</v>
      </c>
      <c r="I48" s="1">
        <v>62.0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0.0</v>
      </c>
      <c r="D49" s="1" t="s">
        <v>105</v>
      </c>
      <c r="E49" s="1" t="s">
        <v>106</v>
      </c>
      <c r="F49" s="1" t="s">
        <v>113</v>
      </c>
      <c r="G49" s="1" t="s">
        <v>114</v>
      </c>
      <c r="H49" s="1" t="s">
        <v>115</v>
      </c>
      <c r="I49" s="1" t="s">
        <v>116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6.0</v>
      </c>
      <c r="C50" s="1">
        <v>6.0</v>
      </c>
      <c r="D50" s="1">
        <v>9.0</v>
      </c>
      <c r="E50" s="1">
        <v>20.0</v>
      </c>
      <c r="F50" s="1">
        <v>16.0</v>
      </c>
      <c r="G50" s="1">
        <v>10.0</v>
      </c>
      <c r="H50" s="1">
        <v>11.0</v>
      </c>
      <c r="I50" s="1">
        <v>79.0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1.0</v>
      </c>
      <c r="C51" s="1">
        <v>5.0</v>
      </c>
      <c r="D51" s="1">
        <v>-7.0</v>
      </c>
      <c r="E51" s="1">
        <v>2.0</v>
      </c>
      <c r="F51" s="1">
        <v>-22.0</v>
      </c>
      <c r="G51" s="1">
        <v>-240.0</v>
      </c>
      <c r="H51" s="1">
        <v>-102.0</v>
      </c>
      <c r="I51" s="1">
        <v>12.0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3.0</v>
      </c>
      <c r="C52" s="1">
        <v>4.0</v>
      </c>
      <c r="D52" s="1">
        <v>4.0</v>
      </c>
      <c r="E52" s="1">
        <v>1.0</v>
      </c>
      <c r="F52" s="1">
        <v>1.0</v>
      </c>
      <c r="G52" s="1">
        <v>12.0</v>
      </c>
      <c r="H52" s="1">
        <v>24.0</v>
      </c>
      <c r="I52" s="1">
        <v>26.0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0.0</v>
      </c>
      <c r="C53" s="1">
        <v>5.0</v>
      </c>
      <c r="D53" s="1">
        <v>5.0</v>
      </c>
      <c r="E53" s="1">
        <v>5.0</v>
      </c>
      <c r="F53" s="1">
        <v>5.0</v>
      </c>
      <c r="G53" s="1">
        <v>5.0</v>
      </c>
      <c r="H53" s="1">
        <v>5.0</v>
      </c>
      <c r="I53" s="1">
        <v>5.0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11.0</v>
      </c>
      <c r="C54" s="1">
        <v>20.0</v>
      </c>
      <c r="D54" s="1">
        <v>16.0</v>
      </c>
      <c r="E54" s="1">
        <v>95.0</v>
      </c>
      <c r="F54" s="1">
        <v>2.0</v>
      </c>
      <c r="G54" s="1">
        <v>74.0</v>
      </c>
      <c r="H54" s="1">
        <v>5.0</v>
      </c>
      <c r="I54" s="1">
        <v>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7.0</v>
      </c>
      <c r="I55" s="1">
        <v>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1.0</v>
      </c>
      <c r="C56" s="1">
        <v>1.0</v>
      </c>
      <c r="D56" s="1">
        <v>90.0</v>
      </c>
      <c r="E56" s="1">
        <v>2.0</v>
      </c>
      <c r="F56" s="1">
        <v>1.0</v>
      </c>
      <c r="G56" s="1">
        <v>11.0</v>
      </c>
      <c r="H56" s="1">
        <v>17.0</v>
      </c>
      <c r="I56" s="1">
        <v>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124</v>
      </c>
      <c r="B57" s="1">
        <v>4.0</v>
      </c>
      <c r="C57" s="1">
        <v>5.0</v>
      </c>
      <c r="D57" s="1">
        <v>5.0</v>
      </c>
      <c r="E57" s="1">
        <v>6.0</v>
      </c>
      <c r="F57" s="1">
        <v>10.0</v>
      </c>
      <c r="G57" s="1">
        <v>16.0</v>
      </c>
      <c r="H57" s="1">
        <v>27.0</v>
      </c>
      <c r="I57" s="1">
        <v>38.0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125</v>
      </c>
      <c r="B58" s="1">
        <v>0.0</v>
      </c>
      <c r="C58" s="1">
        <v>65.0</v>
      </c>
      <c r="D58" s="1">
        <v>77.0</v>
      </c>
      <c r="E58" s="1">
        <v>97.0</v>
      </c>
      <c r="F58" s="1">
        <v>147.0</v>
      </c>
      <c r="G58" s="1">
        <v>299.0</v>
      </c>
      <c r="H58" s="1">
        <v>405.0</v>
      </c>
      <c r="I58" s="1">
        <v>344.0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126</v>
      </c>
      <c r="B59" s="1">
        <v>0.0</v>
      </c>
      <c r="C59" s="1">
        <v>26.0</v>
      </c>
      <c r="D59" s="1">
        <v>0.0</v>
      </c>
      <c r="E59" s="1">
        <v>55.0</v>
      </c>
      <c r="F59" s="1">
        <v>2.0</v>
      </c>
      <c r="G59" s="1">
        <v>69.0</v>
      </c>
      <c r="H59" s="1">
        <v>29.0</v>
      </c>
      <c r="I59" s="1">
        <v>48.0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6.0</v>
      </c>
      <c r="C2" s="1">
        <v>8.0</v>
      </c>
      <c r="D2" s="1">
        <v>11.0</v>
      </c>
      <c r="E2" s="1">
        <v>10.0</v>
      </c>
      <c r="F2" s="1">
        <v>8.0</v>
      </c>
      <c r="G2" s="1">
        <v>17.0</v>
      </c>
      <c r="H2" s="1">
        <v>27.0</v>
      </c>
      <c r="I2" s="1">
        <v>36.0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63.0</v>
      </c>
      <c r="C3" s="1">
        <v>73.0</v>
      </c>
      <c r="D3" s="1">
        <v>53.0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6.0</v>
      </c>
      <c r="C4" s="1">
        <v>9.0</v>
      </c>
      <c r="D4" s="1">
        <v>12.0</v>
      </c>
      <c r="E4" s="1">
        <v>10.0</v>
      </c>
      <c r="F4" s="1">
        <v>8.0</v>
      </c>
      <c r="G4" s="1">
        <v>17.0</v>
      </c>
      <c r="H4" s="1">
        <v>27.0</v>
      </c>
      <c r="I4" s="1">
        <v>36.0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3.0</v>
      </c>
      <c r="C5" s="1">
        <v>6.0</v>
      </c>
      <c r="D5" s="1">
        <v>8.0</v>
      </c>
      <c r="E5" s="1">
        <v>6.0</v>
      </c>
      <c r="F5" s="1">
        <v>5.0</v>
      </c>
      <c r="G5" s="1">
        <v>14.0</v>
      </c>
      <c r="H5" s="1">
        <v>21.0</v>
      </c>
      <c r="I5" s="1">
        <v>26.0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3.0</v>
      </c>
      <c r="C6" s="1">
        <v>3.0</v>
      </c>
      <c r="D6" s="1">
        <v>3.0</v>
      </c>
      <c r="E6" s="1">
        <v>3.0</v>
      </c>
      <c r="F6" s="1">
        <v>2.0</v>
      </c>
      <c r="G6" s="1">
        <v>3.0</v>
      </c>
      <c r="H6" s="1">
        <v>5.0</v>
      </c>
      <c r="I6" s="1">
        <v>9.0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12.0</v>
      </c>
      <c r="C7" s="1">
        <v>14.0</v>
      </c>
      <c r="D7" s="1">
        <v>14.0</v>
      </c>
      <c r="E7" s="1">
        <v>20.0</v>
      </c>
      <c r="F7" s="1">
        <v>29.0</v>
      </c>
      <c r="G7" s="1">
        <v>56.0</v>
      </c>
      <c r="H7" s="1">
        <v>86.0</v>
      </c>
      <c r="I7" s="1">
        <v>94.0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11.0</v>
      </c>
      <c r="C8" s="1">
        <v>12.0</v>
      </c>
      <c r="D8" s="1">
        <v>9.0</v>
      </c>
      <c r="E8" s="1">
        <v>9.0</v>
      </c>
      <c r="F8" s="1">
        <v>10.0</v>
      </c>
      <c r="G8" s="1">
        <v>22.0</v>
      </c>
      <c r="H8" s="1">
        <v>49.0</v>
      </c>
      <c r="I8" s="1">
        <v>54.0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24.0</v>
      </c>
      <c r="C9" s="1">
        <v>26.0</v>
      </c>
      <c r="D9" s="1">
        <v>23.0</v>
      </c>
      <c r="E9" s="1">
        <v>29.0</v>
      </c>
      <c r="F9" s="1">
        <v>39.0</v>
      </c>
      <c r="G9" s="1">
        <v>79.0</v>
      </c>
      <c r="H9" s="1">
        <v>136.0</v>
      </c>
      <c r="I9" s="1">
        <v>149.0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-21.0</v>
      </c>
      <c r="C10" s="1">
        <v>-22.0</v>
      </c>
      <c r="D10" s="1">
        <v>-20.0</v>
      </c>
      <c r="E10" s="1">
        <v>-25.0</v>
      </c>
      <c r="F10" s="1">
        <v>-37.0</v>
      </c>
      <c r="G10" s="1">
        <v>-75.0</v>
      </c>
      <c r="H10" s="1">
        <v>-130.0</v>
      </c>
      <c r="I10" s="1">
        <v>-139.0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-47.0</v>
      </c>
      <c r="C11" s="1">
        <v>-59.0</v>
      </c>
      <c r="D11" s="1">
        <v>-1.0</v>
      </c>
      <c r="E11" s="1">
        <v>-2.0</v>
      </c>
      <c r="F11" s="1">
        <v>-2.0</v>
      </c>
      <c r="G11" s="1">
        <v>-92.0</v>
      </c>
      <c r="H11" s="1">
        <v>-29.0</v>
      </c>
      <c r="I11" s="1">
        <v>-5.0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23.0</v>
      </c>
      <c r="H12" s="1">
        <v>1.0</v>
      </c>
      <c r="I12" s="1">
        <v>3.0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-47.0</v>
      </c>
      <c r="C13" s="1">
        <v>-59.0</v>
      </c>
      <c r="D13" s="1">
        <v>-1.0</v>
      </c>
      <c r="E13" s="1">
        <v>-2.0</v>
      </c>
      <c r="F13" s="1">
        <v>-2.0</v>
      </c>
      <c r="G13" s="1">
        <v>-69.0</v>
      </c>
      <c r="H13" s="1">
        <v>1.0</v>
      </c>
      <c r="I13" s="1">
        <v>-1.0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2.0</v>
      </c>
      <c r="C14" s="1">
        <v>46.0</v>
      </c>
      <c r="D14" s="1">
        <v>3.0</v>
      </c>
      <c r="E14" s="1">
        <v>-29.0</v>
      </c>
      <c r="F14" s="1">
        <v>0.0</v>
      </c>
      <c r="G14" s="1">
        <v>-5.0</v>
      </c>
      <c r="H14" s="1">
        <v>-22.0</v>
      </c>
      <c r="I14" s="1">
        <v>-15.0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-18.0</v>
      </c>
      <c r="C15" s="1">
        <v>-22.0</v>
      </c>
      <c r="D15" s="1">
        <v>-18.0</v>
      </c>
      <c r="E15" s="1">
        <v>-28.0</v>
      </c>
      <c r="F15" s="1">
        <v>-39.0</v>
      </c>
      <c r="G15" s="1">
        <v>-76.0</v>
      </c>
      <c r="H15" s="1">
        <v>-129.0</v>
      </c>
      <c r="I15" s="1">
        <v>-157.0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1">
        <v>-1.0</v>
      </c>
      <c r="H16" s="1">
        <v>-1.0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-77.0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>
        <v>-60.0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>
        <v>0.0</v>
      </c>
      <c r="D19" s="1">
        <v>-34.0</v>
      </c>
      <c r="E19" s="1">
        <v>-1.0</v>
      </c>
      <c r="F19" s="1">
        <v>0.0</v>
      </c>
      <c r="G19" s="1">
        <v>-30.0</v>
      </c>
      <c r="H19" s="1">
        <v>-31.0</v>
      </c>
      <c r="I19" s="1">
        <v>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-18.0</v>
      </c>
      <c r="C20" s="1">
        <v>-23.0</v>
      </c>
      <c r="D20" s="1">
        <v>-18.0</v>
      </c>
      <c r="E20" s="1">
        <v>-29.0</v>
      </c>
      <c r="F20" s="1">
        <v>-41.0</v>
      </c>
      <c r="G20" s="1">
        <v>-78.0</v>
      </c>
      <c r="H20" s="1">
        <v>-131.0</v>
      </c>
      <c r="I20" s="1">
        <v>-232.0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1.0</v>
      </c>
      <c r="C21" s="1">
        <v>1.0</v>
      </c>
      <c r="D21" s="1">
        <v>1.0</v>
      </c>
      <c r="E21" s="1">
        <v>2.0</v>
      </c>
      <c r="F21" s="1">
        <v>2.0</v>
      </c>
      <c r="G21" s="1">
        <v>-5.0</v>
      </c>
      <c r="H21" s="1">
        <v>1.0</v>
      </c>
      <c r="I21" s="1">
        <v>6.0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-18.0</v>
      </c>
      <c r="C22" s="1">
        <v>-23.0</v>
      </c>
      <c r="D22" s="1">
        <v>-18.0</v>
      </c>
      <c r="E22" s="1">
        <v>-29.0</v>
      </c>
      <c r="F22" s="1">
        <v>-41.0</v>
      </c>
      <c r="G22" s="1">
        <v>-72.0</v>
      </c>
      <c r="H22" s="1">
        <v>-133.0</v>
      </c>
      <c r="I22" s="1">
        <v>-232.0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-18.0</v>
      </c>
      <c r="C23" s="1">
        <v>-23.0</v>
      </c>
      <c r="D23" s="1">
        <v>-18.0</v>
      </c>
      <c r="E23" s="1">
        <v>-29.0</v>
      </c>
      <c r="F23" s="1">
        <v>-41.0</v>
      </c>
      <c r="G23" s="1">
        <v>-72.0</v>
      </c>
      <c r="H23" s="1">
        <v>-133.0</v>
      </c>
      <c r="I23" s="1">
        <v>-232.0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</v>
      </c>
      <c r="B24" s="1">
        <v>-18.0</v>
      </c>
      <c r="C24" s="1">
        <v>-23.0</v>
      </c>
      <c r="D24" s="1">
        <v>-18.0</v>
      </c>
      <c r="E24" s="1">
        <v>-29.0</v>
      </c>
      <c r="F24" s="1">
        <v>-41.0</v>
      </c>
      <c r="G24" s="1">
        <v>-72.0</v>
      </c>
      <c r="H24" s="1">
        <v>-133.0</v>
      </c>
      <c r="I24" s="1">
        <v>-232.0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</v>
      </c>
      <c r="B25" s="1">
        <v>-18.0</v>
      </c>
      <c r="C25" s="1">
        <v>-23.0</v>
      </c>
      <c r="D25" s="1">
        <v>-18.0</v>
      </c>
      <c r="E25" s="1">
        <v>-29.0</v>
      </c>
      <c r="F25" s="1">
        <v>-41.0</v>
      </c>
      <c r="G25" s="1">
        <v>-72.0</v>
      </c>
      <c r="H25" s="1">
        <v>-133.0</v>
      </c>
      <c r="I25" s="1">
        <v>-232.0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-18.0</v>
      </c>
      <c r="C26" s="1">
        <v>-23.0</v>
      </c>
      <c r="D26" s="1">
        <v>-18.0</v>
      </c>
      <c r="E26" s="1">
        <v>-29.0</v>
      </c>
      <c r="F26" s="1">
        <v>-41.0</v>
      </c>
      <c r="G26" s="1">
        <v>-72.0</v>
      </c>
      <c r="H26" s="1">
        <v>-133.0</v>
      </c>
      <c r="I26" s="1">
        <v>-232.0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>
        <v>0.0</v>
      </c>
      <c r="C28" s="1">
        <v>0.0</v>
      </c>
      <c r="D28" s="1" t="s">
        <v>154</v>
      </c>
      <c r="E28" s="1" t="s">
        <v>155</v>
      </c>
      <c r="F28" s="1" t="s">
        <v>156</v>
      </c>
      <c r="G28" s="1" t="s">
        <v>157</v>
      </c>
      <c r="H28" s="1" t="s">
        <v>158</v>
      </c>
      <c r="I28" s="1" t="s">
        <v>159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1">
        <v>0.0</v>
      </c>
      <c r="C29" s="1">
        <v>0.0</v>
      </c>
      <c r="D29" s="1" t="s">
        <v>154</v>
      </c>
      <c r="E29" s="1" t="s">
        <v>155</v>
      </c>
      <c r="F29" s="1" t="s">
        <v>156</v>
      </c>
      <c r="G29" s="1" t="s">
        <v>157</v>
      </c>
      <c r="H29" s="1" t="s">
        <v>158</v>
      </c>
      <c r="I29" s="1" t="s">
        <v>159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0.0</v>
      </c>
      <c r="C30" s="1">
        <v>0.0</v>
      </c>
      <c r="D30" s="1">
        <v>70.0</v>
      </c>
      <c r="E30" s="1">
        <v>1.0</v>
      </c>
      <c r="F30" s="1">
        <v>10.0</v>
      </c>
      <c r="G30" s="1">
        <v>27.0</v>
      </c>
      <c r="H30" s="1">
        <v>28.0</v>
      </c>
      <c r="I30" s="1">
        <v>34.0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0.0</v>
      </c>
      <c r="C31" s="1">
        <v>0.0</v>
      </c>
      <c r="D31" s="1" t="s">
        <v>154</v>
      </c>
      <c r="E31" s="1" t="s">
        <v>155</v>
      </c>
      <c r="F31" s="1" t="s">
        <v>156</v>
      </c>
      <c r="G31" s="1" t="s">
        <v>157</v>
      </c>
      <c r="H31" s="1" t="s">
        <v>158</v>
      </c>
      <c r="I31" s="1" t="s">
        <v>159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0.0</v>
      </c>
      <c r="C32" s="1">
        <v>0.0</v>
      </c>
      <c r="D32" s="1" t="s">
        <v>154</v>
      </c>
      <c r="E32" s="1" t="s">
        <v>155</v>
      </c>
      <c r="F32" s="1" t="s">
        <v>156</v>
      </c>
      <c r="G32" s="1" t="s">
        <v>157</v>
      </c>
      <c r="H32" s="1" t="s">
        <v>158</v>
      </c>
      <c r="I32" s="1" t="s">
        <v>159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0.0</v>
      </c>
      <c r="C33" s="1">
        <v>0.0</v>
      </c>
      <c r="D33" s="1">
        <v>70.0</v>
      </c>
      <c r="E33" s="1">
        <v>1.0</v>
      </c>
      <c r="F33" s="1">
        <v>10.0</v>
      </c>
      <c r="G33" s="1">
        <v>27.0</v>
      </c>
      <c r="H33" s="1">
        <v>28.0</v>
      </c>
      <c r="I33" s="1">
        <v>34.0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0.0</v>
      </c>
      <c r="C34" s="1">
        <v>0.0</v>
      </c>
      <c r="D34" s="1" t="s">
        <v>166</v>
      </c>
      <c r="E34" s="1" t="s">
        <v>167</v>
      </c>
      <c r="F34" s="1" t="s">
        <v>168</v>
      </c>
      <c r="G34" s="1" t="s">
        <v>169</v>
      </c>
      <c r="H34" s="1" t="s">
        <v>170</v>
      </c>
      <c r="I34" s="1" t="s">
        <v>171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0.0</v>
      </c>
      <c r="C35" s="1">
        <v>0.0</v>
      </c>
      <c r="D35" s="1" t="s">
        <v>166</v>
      </c>
      <c r="E35" s="1" t="s">
        <v>167</v>
      </c>
      <c r="F35" s="1" t="s">
        <v>168</v>
      </c>
      <c r="G35" s="1" t="s">
        <v>169</v>
      </c>
      <c r="H35" s="1" t="s">
        <v>170</v>
      </c>
      <c r="I35" s="1" t="s">
        <v>171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-20.0</v>
      </c>
      <c r="C37" s="1">
        <v>-21.0</v>
      </c>
      <c r="D37" s="1">
        <v>-19.0</v>
      </c>
      <c r="E37" s="1">
        <v>-24.0</v>
      </c>
      <c r="F37" s="1">
        <v>-35.0</v>
      </c>
      <c r="G37" s="1">
        <v>-72.0</v>
      </c>
      <c r="H37" s="1">
        <v>-120.0</v>
      </c>
      <c r="I37" s="1">
        <v>-126.0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-21.0</v>
      </c>
      <c r="C38" s="1">
        <v>-22.0</v>
      </c>
      <c r="D38" s="1">
        <v>-20.0</v>
      </c>
      <c r="E38" s="1">
        <v>-25.0</v>
      </c>
      <c r="F38" s="1">
        <v>-36.0</v>
      </c>
      <c r="G38" s="1">
        <v>-74.0</v>
      </c>
      <c r="H38" s="1">
        <v>-124.0</v>
      </c>
      <c r="I38" s="1">
        <v>-132.0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-21.0</v>
      </c>
      <c r="C39" s="1">
        <v>-22.0</v>
      </c>
      <c r="D39" s="1">
        <v>-20.0</v>
      </c>
      <c r="E39" s="1">
        <v>-25.0</v>
      </c>
      <c r="F39" s="1">
        <v>-37.0</v>
      </c>
      <c r="G39" s="1">
        <v>-75.0</v>
      </c>
      <c r="H39" s="1">
        <v>-130.0</v>
      </c>
      <c r="I39" s="1">
        <v>-139.0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>
        <v>-19.0</v>
      </c>
      <c r="C40" s="1">
        <v>-20.0</v>
      </c>
      <c r="D40" s="1">
        <v>-18.0</v>
      </c>
      <c r="E40" s="1">
        <v>-24.0</v>
      </c>
      <c r="F40" s="1">
        <v>-35.0</v>
      </c>
      <c r="G40" s="1">
        <v>-70.0</v>
      </c>
      <c r="H40" s="1">
        <v>-117.0</v>
      </c>
      <c r="I40" s="1">
        <v>-122.0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6.0</v>
      </c>
      <c r="C41" s="1">
        <v>9.0</v>
      </c>
      <c r="D41" s="1">
        <v>12.0</v>
      </c>
      <c r="E41" s="1">
        <v>10.0</v>
      </c>
      <c r="F41" s="1">
        <v>8.0</v>
      </c>
      <c r="G41" s="1">
        <v>17.0</v>
      </c>
      <c r="H41" s="1">
        <v>27.0</v>
      </c>
      <c r="I41" s="1">
        <v>36.0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 t="s">
        <v>179</v>
      </c>
      <c r="C42" s="1" t="s">
        <v>180</v>
      </c>
      <c r="D42" s="1" t="s">
        <v>180</v>
      </c>
      <c r="E42" s="1" t="s">
        <v>179</v>
      </c>
      <c r="F42" s="1" t="s">
        <v>179</v>
      </c>
      <c r="G42" s="1" t="s">
        <v>181</v>
      </c>
      <c r="H42" s="1" t="s">
        <v>182</v>
      </c>
      <c r="I42" s="1" t="s">
        <v>183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184</v>
      </c>
      <c r="B43" s="1">
        <v>864.0</v>
      </c>
      <c r="C43" s="1">
        <v>0.0</v>
      </c>
      <c r="D43" s="1">
        <v>0.0</v>
      </c>
      <c r="E43" s="1">
        <v>0.0</v>
      </c>
      <c r="F43" s="1">
        <v>0.0</v>
      </c>
      <c r="G43" s="1">
        <v>2.0</v>
      </c>
      <c r="H43" s="1">
        <v>0.0</v>
      </c>
      <c r="I43" s="1">
        <v>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1.0</v>
      </c>
      <c r="C44" s="1">
        <v>1.0</v>
      </c>
      <c r="D44" s="1">
        <v>1.0</v>
      </c>
      <c r="E44" s="1">
        <v>1.0</v>
      </c>
      <c r="F44" s="1">
        <v>2.0</v>
      </c>
      <c r="G44" s="1">
        <v>2.0</v>
      </c>
      <c r="H44" s="1">
        <v>12.0</v>
      </c>
      <c r="I44" s="1">
        <v>6.0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1.0</v>
      </c>
      <c r="C45" s="1">
        <v>1.0</v>
      </c>
      <c r="D45" s="1">
        <v>1.0</v>
      </c>
      <c r="E45" s="1">
        <v>2.0</v>
      </c>
      <c r="F45" s="1">
        <v>2.0</v>
      </c>
      <c r="G45" s="1">
        <v>4.0</v>
      </c>
      <c r="H45" s="1">
        <v>12.0</v>
      </c>
      <c r="I45" s="1">
        <v>6.0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1.0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1.0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>
        <v>-11.0</v>
      </c>
      <c r="C48" s="1">
        <v>-14.0</v>
      </c>
      <c r="D48" s="1">
        <v>-11.0</v>
      </c>
      <c r="E48" s="1">
        <v>-17.0</v>
      </c>
      <c r="F48" s="1">
        <v>-24.0</v>
      </c>
      <c r="G48" s="1">
        <v>-47.0</v>
      </c>
      <c r="H48" s="1">
        <v>-80.0</v>
      </c>
      <c r="I48" s="1">
        <v>-97.0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190</v>
      </c>
      <c r="B49" s="1">
        <v>47.0</v>
      </c>
      <c r="C49" s="1">
        <v>59.0</v>
      </c>
      <c r="D49" s="1">
        <v>1.0</v>
      </c>
      <c r="E49" s="1">
        <v>2.0</v>
      </c>
      <c r="F49" s="1">
        <v>2.0</v>
      </c>
      <c r="G49" s="1">
        <v>92.0</v>
      </c>
      <c r="H49" s="1">
        <v>29.0</v>
      </c>
      <c r="I49" s="1">
        <v>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192</v>
      </c>
      <c r="B51" s="1">
        <v>11.0</v>
      </c>
      <c r="C51" s="1">
        <v>12.0</v>
      </c>
      <c r="D51" s="1">
        <v>9.0</v>
      </c>
      <c r="E51" s="1">
        <v>9.0</v>
      </c>
      <c r="F51" s="1">
        <v>10.0</v>
      </c>
      <c r="G51" s="1">
        <v>22.0</v>
      </c>
      <c r="H51" s="1">
        <v>49.0</v>
      </c>
      <c r="I51" s="1">
        <v>54.0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193</v>
      </c>
      <c r="B52" s="1">
        <v>49.0</v>
      </c>
      <c r="C52" s="1">
        <v>59.0</v>
      </c>
      <c r="D52" s="1">
        <v>55.0</v>
      </c>
      <c r="E52" s="1">
        <v>17.0</v>
      </c>
      <c r="F52" s="1">
        <v>24.0</v>
      </c>
      <c r="G52" s="1">
        <v>1.0</v>
      </c>
      <c r="H52" s="1">
        <v>3.0</v>
      </c>
      <c r="I52" s="1">
        <v>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194</v>
      </c>
      <c r="B53" s="1">
        <v>0.0</v>
      </c>
      <c r="C53" s="1">
        <v>41.0</v>
      </c>
      <c r="D53" s="1">
        <v>78.0</v>
      </c>
      <c r="E53" s="1">
        <v>21.0</v>
      </c>
      <c r="F53" s="1">
        <v>26.0</v>
      </c>
      <c r="G53" s="1">
        <v>82.0</v>
      </c>
      <c r="H53" s="1">
        <v>64.0</v>
      </c>
      <c r="I53" s="1">
        <v>3.0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195</v>
      </c>
      <c r="B54" s="1">
        <v>0.0</v>
      </c>
      <c r="C54" s="1">
        <v>17.0</v>
      </c>
      <c r="D54" s="1">
        <v>-22.0</v>
      </c>
      <c r="E54" s="1">
        <v>-4.0</v>
      </c>
      <c r="F54" s="1">
        <v>-2.0</v>
      </c>
      <c r="G54" s="1">
        <v>67.0</v>
      </c>
      <c r="H54" s="1">
        <v>2.0</v>
      </c>
      <c r="I54" s="1">
        <v>33.0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196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70.0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197</v>
      </c>
      <c r="B56" s="1">
        <v>0.0</v>
      </c>
      <c r="C56" s="1">
        <v>0.0</v>
      </c>
      <c r="D56" s="1">
        <v>26.0</v>
      </c>
      <c r="E56" s="1">
        <v>24.0</v>
      </c>
      <c r="F56" s="1">
        <v>37.0</v>
      </c>
      <c r="G56" s="1">
        <v>3.0</v>
      </c>
      <c r="H56" s="1">
        <v>13.0</v>
      </c>
      <c r="I56" s="1">
        <v>5.0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198</v>
      </c>
      <c r="B57" s="1">
        <v>0.0</v>
      </c>
      <c r="C57" s="1">
        <v>0.0</v>
      </c>
      <c r="D57" s="1">
        <v>93.0</v>
      </c>
      <c r="E57" s="1">
        <v>1.0</v>
      </c>
      <c r="F57" s="1">
        <v>1.0</v>
      </c>
      <c r="G57" s="1">
        <v>6.0</v>
      </c>
      <c r="H57" s="1">
        <v>9.0</v>
      </c>
      <c r="I57" s="1">
        <v>9.0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199</v>
      </c>
      <c r="B58" s="1">
        <v>13.0</v>
      </c>
      <c r="C58" s="1">
        <v>38.0</v>
      </c>
      <c r="D58" s="1">
        <v>28.0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200</v>
      </c>
      <c r="B59" s="1">
        <v>13.0</v>
      </c>
      <c r="C59" s="1">
        <v>38.0</v>
      </c>
      <c r="D59" s="1">
        <v>1.0</v>
      </c>
      <c r="E59" s="1">
        <v>1.0</v>
      </c>
      <c r="F59" s="1">
        <v>1.0</v>
      </c>
      <c r="G59" s="1">
        <v>9.0</v>
      </c>
      <c r="H59" s="1">
        <v>22.0</v>
      </c>
      <c r="I59" s="1">
        <v>15.0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202</v>
      </c>
      <c r="B3" s="1">
        <v>0.0</v>
      </c>
      <c r="C3" s="1" t="s">
        <v>203</v>
      </c>
      <c r="D3" s="1" t="s">
        <v>204</v>
      </c>
      <c r="E3" s="1" t="s">
        <v>205</v>
      </c>
      <c r="F3" s="1" t="s">
        <v>206</v>
      </c>
      <c r="G3" s="1" t="s">
        <v>207</v>
      </c>
      <c r="H3" s="1" t="s">
        <v>208</v>
      </c>
      <c r="I3" s="1" t="s">
        <v>209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1" t="s">
        <v>216</v>
      </c>
      <c r="I4" s="1" t="s">
        <v>217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218</v>
      </c>
      <c r="B5" s="1">
        <v>0.0</v>
      </c>
      <c r="C5" s="1" t="s">
        <v>219</v>
      </c>
      <c r="D5" s="1">
        <v>0.0</v>
      </c>
      <c r="E5" s="1" t="s">
        <v>220</v>
      </c>
      <c r="F5" s="1" t="s">
        <v>221</v>
      </c>
      <c r="G5" s="1" t="s">
        <v>222</v>
      </c>
      <c r="H5" s="1" t="s">
        <v>223</v>
      </c>
      <c r="I5" s="1" t="s">
        <v>224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>
        <v>0.0</v>
      </c>
      <c r="C6" s="1" t="s">
        <v>226</v>
      </c>
      <c r="D6" s="1" t="s">
        <v>227</v>
      </c>
      <c r="E6" s="1" t="s">
        <v>220</v>
      </c>
      <c r="F6" s="1" t="s">
        <v>221</v>
      </c>
      <c r="G6" s="1" t="s">
        <v>222</v>
      </c>
      <c r="H6" s="1" t="s">
        <v>223</v>
      </c>
      <c r="I6" s="1" t="s">
        <v>224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 t="s">
        <v>231</v>
      </c>
      <c r="D8" s="1" t="s">
        <v>232</v>
      </c>
      <c r="E8" s="1" t="s">
        <v>233</v>
      </c>
      <c r="F8" s="1" t="s">
        <v>234</v>
      </c>
      <c r="G8" s="1" t="s">
        <v>235</v>
      </c>
      <c r="H8" s="1" t="s">
        <v>236</v>
      </c>
      <c r="I8" s="1" t="s">
        <v>237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238</v>
      </c>
      <c r="B9" s="1" t="s">
        <v>239</v>
      </c>
      <c r="C9" s="1" t="s">
        <v>240</v>
      </c>
      <c r="D9" s="1" t="s">
        <v>241</v>
      </c>
      <c r="E9" s="1" t="s">
        <v>242</v>
      </c>
      <c r="F9" s="1" t="s">
        <v>243</v>
      </c>
      <c r="G9" s="1" t="s">
        <v>244</v>
      </c>
      <c r="H9" s="1" t="s">
        <v>245</v>
      </c>
      <c r="I9" s="1" t="s">
        <v>246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247</v>
      </c>
      <c r="B10" s="1" t="s">
        <v>248</v>
      </c>
      <c r="C10" s="1" t="s">
        <v>249</v>
      </c>
      <c r="D10" s="1" t="s">
        <v>250</v>
      </c>
      <c r="E10" s="1" t="s">
        <v>251</v>
      </c>
      <c r="F10" s="1" t="s">
        <v>252</v>
      </c>
      <c r="G10" s="1" t="s">
        <v>253</v>
      </c>
      <c r="H10" s="1" t="s">
        <v>254</v>
      </c>
      <c r="I10" s="1" t="s">
        <v>255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256</v>
      </c>
      <c r="B11" s="1" t="s">
        <v>257</v>
      </c>
      <c r="C11" s="1" t="s">
        <v>258</v>
      </c>
      <c r="D11" s="1" t="s">
        <v>259</v>
      </c>
      <c r="E11" s="1" t="s">
        <v>260</v>
      </c>
      <c r="F11" s="1" t="s">
        <v>261</v>
      </c>
      <c r="G11" s="1" t="s">
        <v>262</v>
      </c>
      <c r="H11" s="1" t="s">
        <v>263</v>
      </c>
      <c r="I11" s="1" t="s">
        <v>264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265</v>
      </c>
      <c r="B12" s="1" t="s">
        <v>257</v>
      </c>
      <c r="C12" s="1" t="s">
        <v>258</v>
      </c>
      <c r="D12" s="1" t="s">
        <v>259</v>
      </c>
      <c r="E12" s="1" t="s">
        <v>260</v>
      </c>
      <c r="F12" s="1" t="s">
        <v>266</v>
      </c>
      <c r="G12" s="1" t="s">
        <v>267</v>
      </c>
      <c r="H12" s="1" t="s">
        <v>268</v>
      </c>
      <c r="I12" s="1" t="s">
        <v>269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270</v>
      </c>
      <c r="B13" s="1" t="s">
        <v>271</v>
      </c>
      <c r="C13" s="1" t="s">
        <v>272</v>
      </c>
      <c r="D13" s="1" t="s">
        <v>273</v>
      </c>
      <c r="E13" s="1" t="s">
        <v>274</v>
      </c>
      <c r="F13" s="1" t="s">
        <v>275</v>
      </c>
      <c r="G13" s="1" t="s">
        <v>276</v>
      </c>
      <c r="H13" s="1" t="s">
        <v>277</v>
      </c>
      <c r="I13" s="1" t="s">
        <v>278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279</v>
      </c>
      <c r="B14" s="1" t="s">
        <v>271</v>
      </c>
      <c r="C14" s="1" t="s">
        <v>272</v>
      </c>
      <c r="D14" s="1" t="s">
        <v>273</v>
      </c>
      <c r="E14" s="1" t="s">
        <v>274</v>
      </c>
      <c r="F14" s="1" t="s">
        <v>275</v>
      </c>
      <c r="G14" s="1" t="s">
        <v>276</v>
      </c>
      <c r="H14" s="1" t="s">
        <v>277</v>
      </c>
      <c r="I14" s="1" t="s">
        <v>278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280</v>
      </c>
      <c r="B15" s="1" t="s">
        <v>271</v>
      </c>
      <c r="C15" s="1" t="s">
        <v>272</v>
      </c>
      <c r="D15" s="1" t="s">
        <v>273</v>
      </c>
      <c r="E15" s="1" t="s">
        <v>274</v>
      </c>
      <c r="F15" s="1" t="s">
        <v>275</v>
      </c>
      <c r="G15" s="1" t="s">
        <v>276</v>
      </c>
      <c r="H15" s="1" t="s">
        <v>277</v>
      </c>
      <c r="I15" s="1" t="s">
        <v>278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281</v>
      </c>
      <c r="B16" s="1" t="s">
        <v>282</v>
      </c>
      <c r="C16" s="1" t="s">
        <v>283</v>
      </c>
      <c r="D16" s="1" t="s">
        <v>284</v>
      </c>
      <c r="E16" s="1" t="s">
        <v>285</v>
      </c>
      <c r="F16" s="1" t="s">
        <v>286</v>
      </c>
      <c r="G16" s="1" t="s">
        <v>287</v>
      </c>
      <c r="H16" s="1" t="s">
        <v>288</v>
      </c>
      <c r="I16" s="1" t="s">
        <v>289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290</v>
      </c>
      <c r="B17" s="1">
        <v>0.0</v>
      </c>
      <c r="C17" s="1" t="s">
        <v>291</v>
      </c>
      <c r="D17" s="1" t="s">
        <v>292</v>
      </c>
      <c r="E17" s="1" t="s">
        <v>293</v>
      </c>
      <c r="F17" s="1" t="s">
        <v>294</v>
      </c>
      <c r="G17" s="1" t="s">
        <v>295</v>
      </c>
      <c r="H17" s="1" t="s">
        <v>296</v>
      </c>
      <c r="I17" s="1" t="s">
        <v>297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298</v>
      </c>
      <c r="B18" s="1">
        <v>0.0</v>
      </c>
      <c r="C18" s="1" t="s">
        <v>299</v>
      </c>
      <c r="D18" s="1">
        <v>-134.0</v>
      </c>
      <c r="E18" s="1" t="s">
        <v>300</v>
      </c>
      <c r="F18" s="1" t="s">
        <v>301</v>
      </c>
      <c r="G18" s="1" t="s">
        <v>302</v>
      </c>
      <c r="H18" s="1" t="s">
        <v>303</v>
      </c>
      <c r="I18" s="1" t="s">
        <v>304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305</v>
      </c>
      <c r="B20" s="1">
        <v>0.0</v>
      </c>
      <c r="C20" s="1" t="s">
        <v>306</v>
      </c>
      <c r="D20" s="1" t="s">
        <v>307</v>
      </c>
      <c r="E20" s="1" t="s">
        <v>308</v>
      </c>
      <c r="F20" s="1" t="s">
        <v>309</v>
      </c>
      <c r="G20" s="1" t="s">
        <v>310</v>
      </c>
      <c r="H20" s="1" t="s">
        <v>310</v>
      </c>
      <c r="I20" s="1" t="s">
        <v>311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312</v>
      </c>
      <c r="B21" s="1">
        <v>0.0</v>
      </c>
      <c r="C21" s="1" t="s">
        <v>313</v>
      </c>
      <c r="D21" s="1" t="s">
        <v>314</v>
      </c>
      <c r="E21" s="1" t="s">
        <v>315</v>
      </c>
      <c r="F21" s="1" t="s">
        <v>316</v>
      </c>
      <c r="G21" s="1" t="s">
        <v>113</v>
      </c>
      <c r="H21" s="1" t="s">
        <v>317</v>
      </c>
      <c r="I21" s="1" t="s">
        <v>318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319</v>
      </c>
      <c r="B22" s="1">
        <v>0.0</v>
      </c>
      <c r="C22" s="1" t="s">
        <v>320</v>
      </c>
      <c r="D22" s="1" t="s">
        <v>321</v>
      </c>
      <c r="E22" s="1" t="s">
        <v>322</v>
      </c>
      <c r="F22" s="1" t="s">
        <v>322</v>
      </c>
      <c r="G22" s="1" t="s">
        <v>323</v>
      </c>
      <c r="H22" s="1" t="s">
        <v>324</v>
      </c>
      <c r="I22" s="1" t="s">
        <v>325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326</v>
      </c>
      <c r="B23" s="1">
        <v>0.0</v>
      </c>
      <c r="C23" s="1" t="s">
        <v>327</v>
      </c>
      <c r="D23" s="1" t="s">
        <v>328</v>
      </c>
      <c r="E23" s="1">
        <v>3.0</v>
      </c>
      <c r="F23" s="1" t="s">
        <v>329</v>
      </c>
      <c r="G23" s="1" t="s">
        <v>330</v>
      </c>
      <c r="H23" s="1" t="s">
        <v>331</v>
      </c>
      <c r="I23" s="1" t="s">
        <v>332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334</v>
      </c>
      <c r="B25" s="1" t="s">
        <v>335</v>
      </c>
      <c r="C25" s="1" t="s">
        <v>336</v>
      </c>
      <c r="D25" s="1" t="s">
        <v>337</v>
      </c>
      <c r="E25" s="1" t="s">
        <v>338</v>
      </c>
      <c r="F25" s="1" t="s">
        <v>339</v>
      </c>
      <c r="G25" s="1" t="s">
        <v>340</v>
      </c>
      <c r="H25" s="1" t="s">
        <v>341</v>
      </c>
      <c r="I25" s="1" t="s">
        <v>342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343</v>
      </c>
      <c r="B26" s="1" t="s">
        <v>306</v>
      </c>
      <c r="C26" s="1" t="s">
        <v>344</v>
      </c>
      <c r="D26" s="1" t="s">
        <v>324</v>
      </c>
      <c r="E26" s="1" t="s">
        <v>345</v>
      </c>
      <c r="F26" s="1" t="s">
        <v>346</v>
      </c>
      <c r="G26" s="1" t="s">
        <v>347</v>
      </c>
      <c r="H26" s="1" t="s">
        <v>348</v>
      </c>
      <c r="I26" s="1" t="s">
        <v>306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349</v>
      </c>
      <c r="B27" s="1" t="s">
        <v>350</v>
      </c>
      <c r="C27" s="1" t="s">
        <v>351</v>
      </c>
      <c r="D27" s="1" t="s">
        <v>352</v>
      </c>
      <c r="E27" s="1" t="s">
        <v>353</v>
      </c>
      <c r="F27" s="1" t="s">
        <v>354</v>
      </c>
      <c r="G27" s="1" t="s">
        <v>355</v>
      </c>
      <c r="H27" s="1" t="s">
        <v>356</v>
      </c>
      <c r="I27" s="1" t="s">
        <v>351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357</v>
      </c>
      <c r="B28" s="1">
        <v>0.0</v>
      </c>
      <c r="C28" s="1" t="s">
        <v>358</v>
      </c>
      <c r="D28" s="1" t="s">
        <v>359</v>
      </c>
      <c r="E28" s="1" t="s">
        <v>360</v>
      </c>
      <c r="F28" s="1" t="s">
        <v>361</v>
      </c>
      <c r="G28" s="1" t="s">
        <v>362</v>
      </c>
      <c r="H28" s="1" t="s">
        <v>363</v>
      </c>
      <c r="I28" s="1" t="s">
        <v>364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365</v>
      </c>
      <c r="B29" s="1">
        <v>0.0</v>
      </c>
      <c r="C29" s="1" t="s">
        <v>366</v>
      </c>
      <c r="D29" s="1" t="s">
        <v>367</v>
      </c>
      <c r="E29" s="1" t="s">
        <v>368</v>
      </c>
      <c r="F29" s="1" t="s">
        <v>369</v>
      </c>
      <c r="G29" s="1" t="s">
        <v>370</v>
      </c>
      <c r="H29" s="1" t="s">
        <v>371</v>
      </c>
      <c r="I29" s="1" t="s">
        <v>372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373</v>
      </c>
      <c r="B30" s="1">
        <v>0.0</v>
      </c>
      <c r="C30" s="1" t="s">
        <v>374</v>
      </c>
      <c r="D30" s="1" t="s">
        <v>375</v>
      </c>
      <c r="E30" s="1" t="s">
        <v>376</v>
      </c>
      <c r="F30" s="1" t="s">
        <v>377</v>
      </c>
      <c r="G30" s="1" t="s">
        <v>378</v>
      </c>
      <c r="H30" s="1" t="s">
        <v>379</v>
      </c>
      <c r="I30" s="1" t="s">
        <v>380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381</v>
      </c>
      <c r="B31" s="1">
        <v>0.0</v>
      </c>
      <c r="C31" s="1" t="s">
        <v>382</v>
      </c>
      <c r="D31" s="1" t="s">
        <v>383</v>
      </c>
      <c r="E31" s="1" t="s">
        <v>384</v>
      </c>
      <c r="F31" s="1" t="s">
        <v>385</v>
      </c>
      <c r="G31" s="1" t="s">
        <v>386</v>
      </c>
      <c r="H31" s="1">
        <v>322.0</v>
      </c>
      <c r="I31" s="1" t="s">
        <v>387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389</v>
      </c>
      <c r="B33" s="1" t="s">
        <v>390</v>
      </c>
      <c r="C33" s="1" t="s">
        <v>391</v>
      </c>
      <c r="D33" s="1" t="s">
        <v>392</v>
      </c>
      <c r="E33" s="1" t="s">
        <v>393</v>
      </c>
      <c r="F33" s="1" t="s">
        <v>394</v>
      </c>
      <c r="G33" s="1" t="s">
        <v>395</v>
      </c>
      <c r="H33" s="1" t="s">
        <v>396</v>
      </c>
      <c r="I33" s="1" t="s">
        <v>397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398</v>
      </c>
      <c r="B34" s="1" t="s">
        <v>399</v>
      </c>
      <c r="C34" s="1">
        <v>0.0</v>
      </c>
      <c r="D34" s="1" t="s">
        <v>400</v>
      </c>
      <c r="E34" s="1" t="s">
        <v>401</v>
      </c>
      <c r="F34" s="1" t="s">
        <v>402</v>
      </c>
      <c r="G34" s="1" t="s">
        <v>403</v>
      </c>
      <c r="H34" s="1" t="s">
        <v>404</v>
      </c>
      <c r="I34" s="1" t="s">
        <v>405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406</v>
      </c>
      <c r="B35" s="1" t="s">
        <v>407</v>
      </c>
      <c r="C35" s="1">
        <v>0.0</v>
      </c>
      <c r="D35" s="1" t="s">
        <v>392</v>
      </c>
      <c r="E35" s="1">
        <v>0.0</v>
      </c>
      <c r="F35" s="1" t="s">
        <v>394</v>
      </c>
      <c r="G35" s="1" t="s">
        <v>408</v>
      </c>
      <c r="H35" s="1" t="s">
        <v>409</v>
      </c>
      <c r="I35" s="1" t="s">
        <v>410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411</v>
      </c>
      <c r="B36" s="1" t="s">
        <v>412</v>
      </c>
      <c r="C36" s="1">
        <v>0.0</v>
      </c>
      <c r="D36" s="1" t="s">
        <v>400</v>
      </c>
      <c r="E36" s="1">
        <v>0.0</v>
      </c>
      <c r="F36" s="1" t="s">
        <v>402</v>
      </c>
      <c r="G36" s="1" t="s">
        <v>413</v>
      </c>
      <c r="H36" s="1" t="s">
        <v>414</v>
      </c>
      <c r="I36" s="1" t="s">
        <v>415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416</v>
      </c>
      <c r="B37" s="1" t="s">
        <v>417</v>
      </c>
      <c r="C37" s="1" t="s">
        <v>418</v>
      </c>
      <c r="D37" s="1" t="s">
        <v>419</v>
      </c>
      <c r="E37" s="1" t="s">
        <v>420</v>
      </c>
      <c r="F37" s="1" t="s">
        <v>421</v>
      </c>
      <c r="G37" s="1" t="s">
        <v>422</v>
      </c>
      <c r="H37" s="1" t="s">
        <v>423</v>
      </c>
      <c r="I37" s="1" t="s">
        <v>424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425</v>
      </c>
      <c r="B38" s="1" t="s">
        <v>426</v>
      </c>
      <c r="C38" s="1" t="s">
        <v>427</v>
      </c>
      <c r="D38" s="1" t="s">
        <v>428</v>
      </c>
      <c r="E38" s="1" t="s">
        <v>429</v>
      </c>
      <c r="F38" s="1" t="s">
        <v>430</v>
      </c>
      <c r="G38" s="1" t="s">
        <v>431</v>
      </c>
      <c r="H38" s="1" t="s">
        <v>432</v>
      </c>
      <c r="I38" s="1" t="s">
        <v>433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434</v>
      </c>
      <c r="B39" s="1" t="s">
        <v>435</v>
      </c>
      <c r="C39" s="1" t="s">
        <v>436</v>
      </c>
      <c r="D39" s="1" t="s">
        <v>437</v>
      </c>
      <c r="E39" s="1" t="s">
        <v>438</v>
      </c>
      <c r="F39" s="1" t="s">
        <v>439</v>
      </c>
      <c r="G39" s="1" t="s">
        <v>440</v>
      </c>
      <c r="H39" s="1" t="s">
        <v>441</v>
      </c>
      <c r="I39" s="1" t="s">
        <v>442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443</v>
      </c>
      <c r="B40" s="1" t="s">
        <v>444</v>
      </c>
      <c r="C40" s="1" t="s">
        <v>445</v>
      </c>
      <c r="D40" s="1" t="s">
        <v>446</v>
      </c>
      <c r="E40" s="1" t="s">
        <v>447</v>
      </c>
      <c r="F40" s="1" t="s">
        <v>439</v>
      </c>
      <c r="G40" s="1" t="s">
        <v>448</v>
      </c>
      <c r="H40" s="1" t="s">
        <v>449</v>
      </c>
      <c r="I40" s="1" t="s">
        <v>450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451</v>
      </c>
      <c r="B41" s="1" t="s">
        <v>452</v>
      </c>
      <c r="C41" s="1" t="s">
        <v>453</v>
      </c>
      <c r="D41" s="1" t="s">
        <v>454</v>
      </c>
      <c r="E41" s="1" t="s">
        <v>455</v>
      </c>
      <c r="F41" s="1" t="s">
        <v>456</v>
      </c>
      <c r="G41" s="1" t="s">
        <v>457</v>
      </c>
      <c r="H41" s="1" t="s">
        <v>458</v>
      </c>
      <c r="I41" s="1" t="s">
        <v>459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460</v>
      </c>
      <c r="B42" s="1" t="s">
        <v>179</v>
      </c>
      <c r="C42" s="1" t="s">
        <v>461</v>
      </c>
      <c r="D42" s="1" t="s">
        <v>462</v>
      </c>
      <c r="E42" s="1" t="s">
        <v>463</v>
      </c>
      <c r="F42" s="1" t="s">
        <v>464</v>
      </c>
      <c r="G42" s="1" t="s">
        <v>465</v>
      </c>
      <c r="H42" s="1" t="s">
        <v>466</v>
      </c>
      <c r="I42" s="1" t="s">
        <v>458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467</v>
      </c>
      <c r="B43" s="1" t="s">
        <v>468</v>
      </c>
      <c r="C43" s="1" t="s">
        <v>469</v>
      </c>
      <c r="D43" s="1" t="s">
        <v>456</v>
      </c>
      <c r="E43" s="1" t="s">
        <v>455</v>
      </c>
      <c r="F43" s="1" t="s">
        <v>456</v>
      </c>
      <c r="G43" s="1" t="s">
        <v>457</v>
      </c>
      <c r="H43" s="1" t="s">
        <v>458</v>
      </c>
      <c r="I43" s="1" t="s">
        <v>470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471</v>
      </c>
      <c r="B44" s="1" t="s">
        <v>472</v>
      </c>
      <c r="C44" s="1" t="s">
        <v>473</v>
      </c>
      <c r="D44" s="1" t="s">
        <v>462</v>
      </c>
      <c r="E44" s="1" t="s">
        <v>463</v>
      </c>
      <c r="F44" s="1" t="s">
        <v>464</v>
      </c>
      <c r="G44" s="1" t="s">
        <v>474</v>
      </c>
      <c r="H44" s="1" t="s">
        <v>475</v>
      </c>
      <c r="I44" s="1" t="s">
        <v>458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477</v>
      </c>
      <c r="B46" s="1">
        <v>0.0</v>
      </c>
      <c r="C46" s="1" t="s">
        <v>478</v>
      </c>
      <c r="D46" s="1" t="s">
        <v>479</v>
      </c>
      <c r="E46" s="1" t="s">
        <v>480</v>
      </c>
      <c r="F46" s="1" t="s">
        <v>481</v>
      </c>
      <c r="G46" s="1" t="s">
        <v>482</v>
      </c>
      <c r="H46" s="1" t="s">
        <v>483</v>
      </c>
      <c r="I46" s="1" t="s">
        <v>484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485</v>
      </c>
      <c r="B47" s="1">
        <v>0.0</v>
      </c>
      <c r="C47" s="1" t="s">
        <v>486</v>
      </c>
      <c r="D47" s="1" t="s">
        <v>487</v>
      </c>
      <c r="E47" s="1" t="s">
        <v>488</v>
      </c>
      <c r="F47" s="1" t="s">
        <v>489</v>
      </c>
      <c r="G47" s="1" t="s">
        <v>490</v>
      </c>
      <c r="H47" s="1" t="s">
        <v>491</v>
      </c>
      <c r="I47" s="1" t="s">
        <v>492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493</v>
      </c>
      <c r="B48" s="1">
        <v>0.0</v>
      </c>
      <c r="C48" s="1" t="s">
        <v>494</v>
      </c>
      <c r="D48" s="1" t="s">
        <v>495</v>
      </c>
      <c r="E48" s="1" t="s">
        <v>496</v>
      </c>
      <c r="F48" s="1" t="s">
        <v>497</v>
      </c>
      <c r="G48" s="1" t="s">
        <v>498</v>
      </c>
      <c r="H48" s="1" t="s">
        <v>499</v>
      </c>
      <c r="I48" s="1" t="s">
        <v>500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501</v>
      </c>
      <c r="B49" s="1">
        <v>0.0</v>
      </c>
      <c r="C49" s="1" t="s">
        <v>502</v>
      </c>
      <c r="D49" s="1" t="s">
        <v>503</v>
      </c>
      <c r="E49" s="1" t="s">
        <v>504</v>
      </c>
      <c r="F49" s="1" t="s">
        <v>505</v>
      </c>
      <c r="G49" s="1" t="s">
        <v>506</v>
      </c>
      <c r="H49" s="1" t="s">
        <v>507</v>
      </c>
      <c r="I49" s="1" t="s">
        <v>508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509</v>
      </c>
      <c r="B50" s="1">
        <v>0.0</v>
      </c>
      <c r="C50" s="1" t="s">
        <v>502</v>
      </c>
      <c r="D50" s="1" t="s">
        <v>503</v>
      </c>
      <c r="E50" s="1" t="s">
        <v>504</v>
      </c>
      <c r="F50" s="1" t="s">
        <v>510</v>
      </c>
      <c r="G50" s="1" t="s">
        <v>511</v>
      </c>
      <c r="H50" s="1" t="s">
        <v>512</v>
      </c>
      <c r="I50" s="1" t="s">
        <v>513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514</v>
      </c>
      <c r="B51" s="1">
        <v>0.0</v>
      </c>
      <c r="C51" s="1" t="s">
        <v>515</v>
      </c>
      <c r="D51" s="1" t="s">
        <v>516</v>
      </c>
      <c r="E51" s="1" t="s">
        <v>517</v>
      </c>
      <c r="F51" s="1" t="s">
        <v>518</v>
      </c>
      <c r="G51" s="1" t="s">
        <v>519</v>
      </c>
      <c r="H51" s="1" t="s">
        <v>520</v>
      </c>
      <c r="I51" s="1" t="s">
        <v>521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522</v>
      </c>
      <c r="B52" s="1">
        <v>0.0</v>
      </c>
      <c r="C52" s="1" t="s">
        <v>515</v>
      </c>
      <c r="D52" s="1" t="s">
        <v>516</v>
      </c>
      <c r="E52" s="1" t="s">
        <v>517</v>
      </c>
      <c r="F52" s="1" t="s">
        <v>518</v>
      </c>
      <c r="G52" s="1" t="s">
        <v>519</v>
      </c>
      <c r="H52" s="1" t="s">
        <v>520</v>
      </c>
      <c r="I52" s="1" t="s">
        <v>521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523</v>
      </c>
      <c r="B53" s="1">
        <v>0.0</v>
      </c>
      <c r="C53" s="1" t="s">
        <v>524</v>
      </c>
      <c r="D53" s="1" t="s">
        <v>525</v>
      </c>
      <c r="E53" s="1" t="s">
        <v>526</v>
      </c>
      <c r="F53" s="1" t="s">
        <v>527</v>
      </c>
      <c r="G53" s="1" t="s">
        <v>528</v>
      </c>
      <c r="H53" s="1" t="s">
        <v>529</v>
      </c>
      <c r="I53" s="1" t="s">
        <v>530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531</v>
      </c>
      <c r="B54" s="1">
        <v>0.0</v>
      </c>
      <c r="C54" s="1">
        <v>0.0</v>
      </c>
      <c r="D54" s="1">
        <v>0.0</v>
      </c>
      <c r="E54" s="1" t="s">
        <v>532</v>
      </c>
      <c r="F54" s="1" t="s">
        <v>533</v>
      </c>
      <c r="G54" s="1" t="s">
        <v>534</v>
      </c>
      <c r="H54" s="1" t="s">
        <v>535</v>
      </c>
      <c r="I54" s="1" t="s">
        <v>536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537</v>
      </c>
      <c r="B55" s="1">
        <v>0.0</v>
      </c>
      <c r="C55" s="1" t="s">
        <v>538</v>
      </c>
      <c r="D55" s="1" t="s">
        <v>539</v>
      </c>
      <c r="E55" s="1" t="s">
        <v>540</v>
      </c>
      <c r="F55" s="1" t="s">
        <v>541</v>
      </c>
      <c r="G55" s="1" t="s">
        <v>542</v>
      </c>
      <c r="H55" s="1" t="s">
        <v>543</v>
      </c>
      <c r="I55" s="1" t="s">
        <v>544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545</v>
      </c>
      <c r="B56" s="1">
        <v>0.0</v>
      </c>
      <c r="C56" s="1" t="s">
        <v>546</v>
      </c>
      <c r="D56" s="1" t="s">
        <v>547</v>
      </c>
      <c r="E56" s="1" t="s">
        <v>548</v>
      </c>
      <c r="F56" s="1" t="s">
        <v>549</v>
      </c>
      <c r="G56" s="1" t="s">
        <v>550</v>
      </c>
      <c r="H56" s="1" t="s">
        <v>551</v>
      </c>
      <c r="I56" s="1" t="s">
        <v>552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553</v>
      </c>
      <c r="B57" s="1">
        <v>0.0</v>
      </c>
      <c r="C57" s="1" t="s">
        <v>554</v>
      </c>
      <c r="D57" s="1" t="s">
        <v>555</v>
      </c>
      <c r="E57" s="1" t="s">
        <v>556</v>
      </c>
      <c r="F57" s="1" t="s">
        <v>557</v>
      </c>
      <c r="G57" s="1" t="s">
        <v>558</v>
      </c>
      <c r="H57" s="1" t="s">
        <v>559</v>
      </c>
      <c r="I57" s="1" t="s">
        <v>560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561</v>
      </c>
      <c r="B58" s="1">
        <v>0.0</v>
      </c>
      <c r="C58" s="1" t="s">
        <v>562</v>
      </c>
      <c r="D58" s="1" t="s">
        <v>563</v>
      </c>
      <c r="E58" s="1" t="s">
        <v>564</v>
      </c>
      <c r="F58" s="1" t="s">
        <v>565</v>
      </c>
      <c r="G58" s="1" t="s">
        <v>566</v>
      </c>
      <c r="H58" s="1" t="s">
        <v>567</v>
      </c>
      <c r="I58" s="1" t="s">
        <v>568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569</v>
      </c>
      <c r="B59" s="1">
        <v>0.0</v>
      </c>
      <c r="C59" s="1" t="s">
        <v>570</v>
      </c>
      <c r="D59" s="1" t="s">
        <v>571</v>
      </c>
      <c r="E59" s="1" t="s">
        <v>572</v>
      </c>
      <c r="F59" s="1" t="s">
        <v>573</v>
      </c>
      <c r="G59" s="1" t="s">
        <v>574</v>
      </c>
      <c r="H59" s="1" t="s">
        <v>575</v>
      </c>
      <c r="I59" s="1" t="s">
        <v>576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577</v>
      </c>
      <c r="B60" s="1">
        <v>0.0</v>
      </c>
      <c r="C60" s="1" t="s">
        <v>570</v>
      </c>
      <c r="D60" s="1" t="s">
        <v>571</v>
      </c>
      <c r="E60" s="1" t="s">
        <v>572</v>
      </c>
      <c r="F60" s="1" t="s">
        <v>578</v>
      </c>
      <c r="G60" s="1" t="s">
        <v>579</v>
      </c>
      <c r="H60" s="1" t="s">
        <v>580</v>
      </c>
      <c r="I60" s="1" t="s">
        <v>581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582</v>
      </c>
      <c r="B61" s="1">
        <v>0.0</v>
      </c>
      <c r="C61" s="1" t="s">
        <v>583</v>
      </c>
      <c r="D61" s="1" t="s">
        <v>584</v>
      </c>
      <c r="E61" s="1" t="s">
        <v>585</v>
      </c>
      <c r="F61" s="1" t="s">
        <v>586</v>
      </c>
      <c r="G61" s="1" t="s">
        <v>587</v>
      </c>
      <c r="H61" s="1" t="s">
        <v>588</v>
      </c>
      <c r="I61" s="1" t="s">
        <v>589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590</v>
      </c>
      <c r="B62" s="1">
        <v>0.0</v>
      </c>
      <c r="C62" s="1" t="s">
        <v>591</v>
      </c>
      <c r="D62" s="1" t="s">
        <v>592</v>
      </c>
      <c r="E62" s="1" t="s">
        <v>593</v>
      </c>
      <c r="F62" s="1">
        <v>0.0</v>
      </c>
      <c r="G62" s="1">
        <v>0.0</v>
      </c>
      <c r="H62" s="1" t="s">
        <v>594</v>
      </c>
      <c r="I62" s="1" t="s">
        <v>595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596</v>
      </c>
      <c r="B63" s="1">
        <v>0.0</v>
      </c>
      <c r="C63" s="1">
        <v>0.0</v>
      </c>
      <c r="D63" s="1" t="s">
        <v>597</v>
      </c>
      <c r="E63" s="1" t="s">
        <v>598</v>
      </c>
      <c r="F63" s="1" t="s">
        <v>599</v>
      </c>
      <c r="G63" s="1" t="s">
        <v>600</v>
      </c>
      <c r="H63" s="1" t="s">
        <v>601</v>
      </c>
      <c r="I63" s="1" t="s">
        <v>602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603</v>
      </c>
      <c r="B64" s="1">
        <v>0.0</v>
      </c>
      <c r="C64" s="1">
        <v>0.0</v>
      </c>
      <c r="D64" s="1" t="s">
        <v>604</v>
      </c>
      <c r="E64" s="1" t="s">
        <v>605</v>
      </c>
      <c r="F64" s="1" t="s">
        <v>606</v>
      </c>
      <c r="G64" s="1" t="s">
        <v>607</v>
      </c>
      <c r="H64" s="1" t="s">
        <v>608</v>
      </c>
      <c r="I64" s="1" t="s">
        <v>609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611</v>
      </c>
      <c r="B66" s="1">
        <v>0.0</v>
      </c>
      <c r="C66" s="1">
        <v>0.0</v>
      </c>
      <c r="D66" s="1" t="s">
        <v>612</v>
      </c>
      <c r="E66" s="1" t="s">
        <v>613</v>
      </c>
      <c r="F66" s="1" t="s">
        <v>614</v>
      </c>
      <c r="G66" s="1" t="s">
        <v>615</v>
      </c>
      <c r="H66" s="1" t="s">
        <v>616</v>
      </c>
      <c r="I66" s="1" t="s">
        <v>617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618</v>
      </c>
      <c r="B67" s="1">
        <v>0.0</v>
      </c>
      <c r="C67" s="1">
        <v>0.0</v>
      </c>
      <c r="D67" s="1" t="s">
        <v>619</v>
      </c>
      <c r="E67" s="1" t="s">
        <v>620</v>
      </c>
      <c r="F67" s="1" t="s">
        <v>621</v>
      </c>
      <c r="G67" s="1" t="s">
        <v>622</v>
      </c>
      <c r="H67" s="1" t="s">
        <v>623</v>
      </c>
      <c r="I67" s="1" t="s">
        <v>624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625</v>
      </c>
      <c r="B68" s="1">
        <v>0.0</v>
      </c>
      <c r="C68" s="1">
        <v>0.0</v>
      </c>
      <c r="D68" s="1" t="s">
        <v>626</v>
      </c>
      <c r="E68" s="1" t="s">
        <v>627</v>
      </c>
      <c r="F68" s="1" t="s">
        <v>628</v>
      </c>
      <c r="G68" s="1" t="s">
        <v>629</v>
      </c>
      <c r="H68" s="1" t="s">
        <v>630</v>
      </c>
      <c r="I68" s="1" t="s">
        <v>631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632</v>
      </c>
      <c r="B69" s="1">
        <v>0.0</v>
      </c>
      <c r="C69" s="1">
        <v>0.0</v>
      </c>
      <c r="D69" s="1" t="s">
        <v>633</v>
      </c>
      <c r="E69" s="1" t="s">
        <v>634</v>
      </c>
      <c r="F69" s="1" t="s">
        <v>635</v>
      </c>
      <c r="G69" s="1" t="s">
        <v>636</v>
      </c>
      <c r="H69" s="1" t="s">
        <v>637</v>
      </c>
      <c r="I69" s="1" t="s">
        <v>638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639</v>
      </c>
      <c r="B70" s="1">
        <v>0.0</v>
      </c>
      <c r="C70" s="1">
        <v>0.0</v>
      </c>
      <c r="D70" s="1" t="s">
        <v>633</v>
      </c>
      <c r="E70" s="1" t="s">
        <v>634</v>
      </c>
      <c r="F70" s="1" t="s">
        <v>640</v>
      </c>
      <c r="G70" s="1" t="s">
        <v>641</v>
      </c>
      <c r="H70" s="1" t="s">
        <v>642</v>
      </c>
      <c r="I70" s="1" t="s">
        <v>643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644</v>
      </c>
      <c r="B71" s="1">
        <v>0.0</v>
      </c>
      <c r="C71" s="1">
        <v>0.0</v>
      </c>
      <c r="D71" s="1" t="s">
        <v>645</v>
      </c>
      <c r="E71" s="1" t="s">
        <v>646</v>
      </c>
      <c r="F71" s="1" t="s">
        <v>647</v>
      </c>
      <c r="G71" s="1" t="s">
        <v>648</v>
      </c>
      <c r="H71" s="1" t="s">
        <v>649</v>
      </c>
      <c r="I71" s="1" t="s">
        <v>650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651</v>
      </c>
      <c r="B72" s="1">
        <v>0.0</v>
      </c>
      <c r="C72" s="1">
        <v>0.0</v>
      </c>
      <c r="D72" s="1" t="s">
        <v>645</v>
      </c>
      <c r="E72" s="1" t="s">
        <v>646</v>
      </c>
      <c r="F72" s="1" t="s">
        <v>647</v>
      </c>
      <c r="G72" s="1" t="s">
        <v>648</v>
      </c>
      <c r="H72" s="1" t="s">
        <v>649</v>
      </c>
      <c r="I72" s="1" t="s">
        <v>650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652</v>
      </c>
      <c r="B73" s="1">
        <v>0.0</v>
      </c>
      <c r="C73" s="1">
        <v>0.0</v>
      </c>
      <c r="D73" s="1" t="s">
        <v>653</v>
      </c>
      <c r="E73" s="1" t="s">
        <v>654</v>
      </c>
      <c r="F73" s="1" t="s">
        <v>655</v>
      </c>
      <c r="G73" s="1" t="s">
        <v>656</v>
      </c>
      <c r="H73" s="1" t="s">
        <v>657</v>
      </c>
      <c r="I73" s="1" t="s">
        <v>658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659</v>
      </c>
      <c r="B74" s="1">
        <v>0.0</v>
      </c>
      <c r="C74" s="1">
        <v>0.0</v>
      </c>
      <c r="D74" s="1">
        <v>0.0</v>
      </c>
      <c r="E74" s="1">
        <v>0.0</v>
      </c>
      <c r="F74" s="1" t="s">
        <v>660</v>
      </c>
      <c r="G74" s="1" t="s">
        <v>661</v>
      </c>
      <c r="H74" s="1" t="s">
        <v>662</v>
      </c>
      <c r="I74" s="1" t="s">
        <v>663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664</v>
      </c>
      <c r="B75" s="1">
        <v>0.0</v>
      </c>
      <c r="C75" s="1">
        <v>0.0</v>
      </c>
      <c r="D75" s="1" t="s">
        <v>665</v>
      </c>
      <c r="E75" s="1" t="s">
        <v>666</v>
      </c>
      <c r="F75" s="1" t="s">
        <v>207</v>
      </c>
      <c r="G75" s="1" t="s">
        <v>667</v>
      </c>
      <c r="H75" s="1" t="s">
        <v>668</v>
      </c>
      <c r="I75" s="1" t="s">
        <v>669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670</v>
      </c>
      <c r="B76" s="1">
        <v>0.0</v>
      </c>
      <c r="C76" s="1">
        <v>0.0</v>
      </c>
      <c r="D76" s="1" t="s">
        <v>671</v>
      </c>
      <c r="E76" s="1" t="s">
        <v>672</v>
      </c>
      <c r="F76" s="1" t="s">
        <v>673</v>
      </c>
      <c r="G76" s="1" t="s">
        <v>674</v>
      </c>
      <c r="H76" s="1" t="s">
        <v>675</v>
      </c>
      <c r="I76" s="1" t="s">
        <v>676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677</v>
      </c>
      <c r="B77" s="1">
        <v>0.0</v>
      </c>
      <c r="C77" s="1">
        <v>0.0</v>
      </c>
      <c r="D77" s="1" t="s">
        <v>678</v>
      </c>
      <c r="E77" s="1" t="s">
        <v>679</v>
      </c>
      <c r="F77" s="1" t="s">
        <v>680</v>
      </c>
      <c r="G77" s="1" t="s">
        <v>681</v>
      </c>
      <c r="H77" s="1" t="s">
        <v>682</v>
      </c>
      <c r="I77" s="1" t="s">
        <v>683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684</v>
      </c>
      <c r="B78" s="1">
        <v>0.0</v>
      </c>
      <c r="C78" s="1">
        <v>0.0</v>
      </c>
      <c r="D78" s="1" t="s">
        <v>685</v>
      </c>
      <c r="E78" s="1" t="s">
        <v>686</v>
      </c>
      <c r="F78" s="1" t="s">
        <v>687</v>
      </c>
      <c r="G78" s="1" t="s">
        <v>688</v>
      </c>
      <c r="H78" s="1" t="s">
        <v>689</v>
      </c>
      <c r="I78" s="1" t="s">
        <v>591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690</v>
      </c>
      <c r="B79" s="1">
        <v>0.0</v>
      </c>
      <c r="C79" s="1">
        <v>0.0</v>
      </c>
      <c r="D79" s="1" t="s">
        <v>691</v>
      </c>
      <c r="E79" s="1" t="s">
        <v>692</v>
      </c>
      <c r="F79" s="1" t="s">
        <v>693</v>
      </c>
      <c r="G79" s="1" t="s">
        <v>694</v>
      </c>
      <c r="H79" s="1" t="s">
        <v>695</v>
      </c>
      <c r="I79" s="1" t="s">
        <v>696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697</v>
      </c>
      <c r="B80" s="1">
        <v>0.0</v>
      </c>
      <c r="C80" s="1">
        <v>0.0</v>
      </c>
      <c r="D80" s="1" t="s">
        <v>691</v>
      </c>
      <c r="E80" s="1" t="s">
        <v>692</v>
      </c>
      <c r="F80" s="1" t="s">
        <v>698</v>
      </c>
      <c r="G80" s="1" t="s">
        <v>699</v>
      </c>
      <c r="H80" s="1" t="s">
        <v>700</v>
      </c>
      <c r="I80" s="1" t="s">
        <v>701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702</v>
      </c>
      <c r="B81" s="1">
        <v>0.0</v>
      </c>
      <c r="C81" s="1">
        <v>0.0</v>
      </c>
      <c r="D81" s="1" t="s">
        <v>703</v>
      </c>
      <c r="E81" s="1" t="s">
        <v>704</v>
      </c>
      <c r="F81" s="1" t="s">
        <v>705</v>
      </c>
      <c r="G81" s="1" t="s">
        <v>706</v>
      </c>
      <c r="H81" s="1" t="s">
        <v>707</v>
      </c>
      <c r="I81" s="1" t="s">
        <v>708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709</v>
      </c>
      <c r="B82" s="1">
        <v>0.0</v>
      </c>
      <c r="C82" s="1">
        <v>0.0</v>
      </c>
      <c r="D82" s="1" t="s">
        <v>710</v>
      </c>
      <c r="E82" s="1" t="s">
        <v>711</v>
      </c>
      <c r="F82" s="1">
        <v>0.0</v>
      </c>
      <c r="G82" s="1">
        <v>389.0</v>
      </c>
      <c r="H82" s="1">
        <v>0.0</v>
      </c>
      <c r="I82" s="1" t="s">
        <v>712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713</v>
      </c>
      <c r="B83" s="1">
        <v>0.0</v>
      </c>
      <c r="C83" s="1">
        <v>0.0</v>
      </c>
      <c r="D83" s="1">
        <v>0.0</v>
      </c>
      <c r="E83" s="1" t="s">
        <v>714</v>
      </c>
      <c r="F83" s="1" t="s">
        <v>715</v>
      </c>
      <c r="G83" s="1" t="s">
        <v>716</v>
      </c>
      <c r="H83" s="1" t="s">
        <v>717</v>
      </c>
      <c r="I83" s="1" t="s">
        <v>718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719</v>
      </c>
      <c r="B84" s="1">
        <v>0.0</v>
      </c>
      <c r="C84" s="1">
        <v>0.0</v>
      </c>
      <c r="D84" s="1">
        <v>0.0</v>
      </c>
      <c r="E84" s="1" t="s">
        <v>720</v>
      </c>
      <c r="F84" s="1" t="s">
        <v>721</v>
      </c>
      <c r="G84" s="1" t="s">
        <v>722</v>
      </c>
      <c r="H84" s="1" t="s">
        <v>723</v>
      </c>
      <c r="I84" s="1" t="s">
        <v>724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726</v>
      </c>
      <c r="B86" s="1">
        <v>0.0</v>
      </c>
      <c r="C86" s="1">
        <v>0.0</v>
      </c>
      <c r="D86" s="1">
        <v>0.0</v>
      </c>
      <c r="E86" s="1" t="s">
        <v>727</v>
      </c>
      <c r="F86" s="1" t="s">
        <v>728</v>
      </c>
      <c r="G86" s="1" t="s">
        <v>729</v>
      </c>
      <c r="H86" s="1" t="s">
        <v>730</v>
      </c>
      <c r="I86" s="1" t="s">
        <v>731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732</v>
      </c>
      <c r="B87" s="1">
        <v>0.0</v>
      </c>
      <c r="C87" s="1">
        <v>0.0</v>
      </c>
      <c r="D87" s="1">
        <v>0.0</v>
      </c>
      <c r="E87" s="1" t="s">
        <v>733</v>
      </c>
      <c r="F87" s="1" t="s">
        <v>734</v>
      </c>
      <c r="G87" s="1" t="s">
        <v>735</v>
      </c>
      <c r="H87" s="1" t="s">
        <v>736</v>
      </c>
      <c r="I87" s="1" t="s">
        <v>737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738</v>
      </c>
      <c r="B88" s="1">
        <v>0.0</v>
      </c>
      <c r="C88" s="1">
        <v>0.0</v>
      </c>
      <c r="D88" s="1">
        <v>0.0</v>
      </c>
      <c r="E88" s="1" t="s">
        <v>739</v>
      </c>
      <c r="F88" s="1">
        <v>19.0</v>
      </c>
      <c r="G88" s="1" t="s">
        <v>740</v>
      </c>
      <c r="H88" s="1" t="s">
        <v>741</v>
      </c>
      <c r="I88" s="1" t="s">
        <v>742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743</v>
      </c>
      <c r="B89" s="1">
        <v>0.0</v>
      </c>
      <c r="C89" s="1">
        <v>0.0</v>
      </c>
      <c r="D89" s="1">
        <v>0.0</v>
      </c>
      <c r="E89" s="1" t="s">
        <v>744</v>
      </c>
      <c r="F89" s="1" t="s">
        <v>745</v>
      </c>
      <c r="G89" s="1" t="s">
        <v>746</v>
      </c>
      <c r="H89" s="1" t="s">
        <v>747</v>
      </c>
      <c r="I89" s="1" t="s">
        <v>748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749</v>
      </c>
      <c r="B90" s="1">
        <v>0.0</v>
      </c>
      <c r="C90" s="1">
        <v>0.0</v>
      </c>
      <c r="D90" s="1">
        <v>0.0</v>
      </c>
      <c r="E90" s="1" t="s">
        <v>744</v>
      </c>
      <c r="F90" s="1" t="s">
        <v>750</v>
      </c>
      <c r="G90" s="1" t="s">
        <v>751</v>
      </c>
      <c r="H90" s="1" t="s">
        <v>752</v>
      </c>
      <c r="I90" s="1" t="s">
        <v>753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754</v>
      </c>
      <c r="B91" s="1">
        <v>0.0</v>
      </c>
      <c r="C91" s="1">
        <v>0.0</v>
      </c>
      <c r="D91" s="1">
        <v>0.0</v>
      </c>
      <c r="E91" s="1" t="s">
        <v>755</v>
      </c>
      <c r="F91" s="1" t="s">
        <v>756</v>
      </c>
      <c r="G91" s="1" t="s">
        <v>757</v>
      </c>
      <c r="H91" s="1" t="s">
        <v>758</v>
      </c>
      <c r="I91" s="1" t="s">
        <v>759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760</v>
      </c>
      <c r="B92" s="1">
        <v>0.0</v>
      </c>
      <c r="C92" s="1">
        <v>0.0</v>
      </c>
      <c r="D92" s="1">
        <v>0.0</v>
      </c>
      <c r="E92" s="1" t="s">
        <v>755</v>
      </c>
      <c r="F92" s="1" t="s">
        <v>756</v>
      </c>
      <c r="G92" s="1" t="s">
        <v>757</v>
      </c>
      <c r="H92" s="1" t="s">
        <v>758</v>
      </c>
      <c r="I92" s="1" t="s">
        <v>759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761</v>
      </c>
      <c r="B93" s="1">
        <v>0.0</v>
      </c>
      <c r="C93" s="1">
        <v>0.0</v>
      </c>
      <c r="D93" s="1">
        <v>0.0</v>
      </c>
      <c r="E93" s="1" t="s">
        <v>762</v>
      </c>
      <c r="F93" s="1" t="s">
        <v>763</v>
      </c>
      <c r="G93" s="1" t="s">
        <v>764</v>
      </c>
      <c r="H93" s="1" t="s">
        <v>765</v>
      </c>
      <c r="I93" s="1" t="s">
        <v>766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767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768</v>
      </c>
      <c r="H94" s="1" t="s">
        <v>769</v>
      </c>
      <c r="I94" s="1" t="s">
        <v>770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771</v>
      </c>
      <c r="B95" s="1">
        <v>0.0</v>
      </c>
      <c r="C95" s="1">
        <v>0.0</v>
      </c>
      <c r="D95" s="1">
        <v>0.0</v>
      </c>
      <c r="E95" s="1" t="s">
        <v>772</v>
      </c>
      <c r="F95" s="1" t="s">
        <v>773</v>
      </c>
      <c r="G95" s="1" t="s">
        <v>774</v>
      </c>
      <c r="H95" s="1" t="s">
        <v>775</v>
      </c>
      <c r="I95" s="1" t="s">
        <v>776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777</v>
      </c>
      <c r="B96" s="1">
        <v>0.0</v>
      </c>
      <c r="C96" s="1">
        <v>0.0</v>
      </c>
      <c r="D96" s="1">
        <v>0.0</v>
      </c>
      <c r="E96" s="1" t="s">
        <v>778</v>
      </c>
      <c r="F96" s="1" t="s">
        <v>779</v>
      </c>
      <c r="G96" s="1" t="s">
        <v>780</v>
      </c>
      <c r="H96" s="1" t="s">
        <v>781</v>
      </c>
      <c r="I96" s="1" t="s">
        <v>782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783</v>
      </c>
      <c r="B97" s="1">
        <v>0.0</v>
      </c>
      <c r="C97" s="1">
        <v>0.0</v>
      </c>
      <c r="D97" s="1">
        <v>0.0</v>
      </c>
      <c r="E97" s="1" t="s">
        <v>784</v>
      </c>
      <c r="F97" s="1" t="s">
        <v>745</v>
      </c>
      <c r="G97" s="1" t="s">
        <v>785</v>
      </c>
      <c r="H97" s="1" t="s">
        <v>786</v>
      </c>
      <c r="I97" s="1" t="s">
        <v>787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788</v>
      </c>
      <c r="B98" s="1">
        <v>0.0</v>
      </c>
      <c r="C98" s="1">
        <v>0.0</v>
      </c>
      <c r="D98" s="1">
        <v>0.0</v>
      </c>
      <c r="E98" s="1" t="s">
        <v>789</v>
      </c>
      <c r="F98" s="1" t="s">
        <v>790</v>
      </c>
      <c r="G98" s="1" t="s">
        <v>791</v>
      </c>
      <c r="H98" s="1" t="s">
        <v>792</v>
      </c>
      <c r="I98" s="1" t="s">
        <v>793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794</v>
      </c>
      <c r="B99" s="1">
        <v>0.0</v>
      </c>
      <c r="C99" s="1">
        <v>0.0</v>
      </c>
      <c r="D99" s="1">
        <v>0.0</v>
      </c>
      <c r="E99" s="1" t="s">
        <v>795</v>
      </c>
      <c r="F99" s="1" t="s">
        <v>796</v>
      </c>
      <c r="G99" s="1" t="s">
        <v>797</v>
      </c>
      <c r="H99" s="1" t="s">
        <v>798</v>
      </c>
      <c r="I99" s="1">
        <v>33.0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799</v>
      </c>
      <c r="B100" s="1">
        <v>0.0</v>
      </c>
      <c r="C100" s="1">
        <v>0.0</v>
      </c>
      <c r="D100" s="1">
        <v>0.0</v>
      </c>
      <c r="E100" s="1" t="s">
        <v>795</v>
      </c>
      <c r="F100" s="1" t="s">
        <v>800</v>
      </c>
      <c r="G100" s="1" t="s">
        <v>801</v>
      </c>
      <c r="H100" s="1" t="s">
        <v>802</v>
      </c>
      <c r="I100" s="1" t="s">
        <v>803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804</v>
      </c>
      <c r="B101" s="1">
        <v>0.0</v>
      </c>
      <c r="C101" s="1">
        <v>0.0</v>
      </c>
      <c r="D101" s="1">
        <v>0.0</v>
      </c>
      <c r="E101" s="1" t="s">
        <v>805</v>
      </c>
      <c r="F101" s="1" t="s">
        <v>806</v>
      </c>
      <c r="G101" s="1" t="s">
        <v>807</v>
      </c>
      <c r="H101" s="1" t="s">
        <v>808</v>
      </c>
      <c r="I101" s="1" t="s">
        <v>809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810</v>
      </c>
      <c r="B102" s="1">
        <v>0.0</v>
      </c>
      <c r="C102" s="1">
        <v>0.0</v>
      </c>
      <c r="D102" s="1">
        <v>0.0</v>
      </c>
      <c r="E102" s="1" t="s">
        <v>811</v>
      </c>
      <c r="F102" s="1">
        <v>0.0</v>
      </c>
      <c r="G102" s="1" t="s">
        <v>812</v>
      </c>
      <c r="H102" s="1" t="s">
        <v>813</v>
      </c>
      <c r="I102" s="1">
        <v>0.0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814</v>
      </c>
      <c r="B103" s="1">
        <v>0.0</v>
      </c>
      <c r="C103" s="1">
        <v>0.0</v>
      </c>
      <c r="D103" s="1">
        <v>0.0</v>
      </c>
      <c r="E103" s="1">
        <v>0.0</v>
      </c>
      <c r="F103" s="1" t="s">
        <v>815</v>
      </c>
      <c r="G103" s="1" t="s">
        <v>816</v>
      </c>
      <c r="H103" s="1" t="s">
        <v>817</v>
      </c>
      <c r="I103" s="1" t="s">
        <v>818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819</v>
      </c>
      <c r="B104" s="1">
        <v>0.0</v>
      </c>
      <c r="C104" s="1">
        <v>0.0</v>
      </c>
      <c r="D104" s="1">
        <v>0.0</v>
      </c>
      <c r="E104" s="1">
        <v>0.0</v>
      </c>
      <c r="F104" s="1" t="s">
        <v>820</v>
      </c>
      <c r="G104" s="1" t="s">
        <v>821</v>
      </c>
      <c r="H104" s="1" t="s">
        <v>822</v>
      </c>
      <c r="I104" s="1" t="s">
        <v>823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824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825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826</v>
      </c>
      <c r="H106" s="1" t="s">
        <v>827</v>
      </c>
      <c r="I106" s="1" t="s">
        <v>828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829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830</v>
      </c>
      <c r="H107" s="1" t="s">
        <v>831</v>
      </c>
      <c r="I107" s="1" t="s">
        <v>832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833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834</v>
      </c>
      <c r="H108" s="1" t="s">
        <v>835</v>
      </c>
      <c r="I108" s="1" t="s">
        <v>836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837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838</v>
      </c>
      <c r="H109" s="1" t="s">
        <v>839</v>
      </c>
      <c r="I109" s="1" t="s">
        <v>840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841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842</v>
      </c>
      <c r="H110" s="1" t="s">
        <v>843</v>
      </c>
      <c r="I110" s="1" t="s">
        <v>844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845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846</v>
      </c>
      <c r="H111" s="1" t="s">
        <v>847</v>
      </c>
      <c r="I111" s="1" t="s">
        <v>848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849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846</v>
      </c>
      <c r="H112" s="1" t="s">
        <v>847</v>
      </c>
      <c r="I112" s="1" t="s">
        <v>848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850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851</v>
      </c>
      <c r="H113" s="1" t="s">
        <v>852</v>
      </c>
      <c r="I113" s="1" t="s">
        <v>853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854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 t="s">
        <v>855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856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857</v>
      </c>
      <c r="H115" s="1" t="s">
        <v>858</v>
      </c>
      <c r="I115" s="1" t="s">
        <v>859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860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861</v>
      </c>
      <c r="H116" s="1" t="s">
        <v>862</v>
      </c>
      <c r="I116" s="1" t="s">
        <v>863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864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865</v>
      </c>
      <c r="H117" s="1" t="s">
        <v>866</v>
      </c>
      <c r="I117" s="1" t="s">
        <v>867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868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869</v>
      </c>
      <c r="H118" s="1" t="s">
        <v>870</v>
      </c>
      <c r="I118" s="1" t="s">
        <v>871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872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873</v>
      </c>
      <c r="H119" s="1" t="s">
        <v>874</v>
      </c>
      <c r="I119" s="1" t="s">
        <v>875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876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877</v>
      </c>
      <c r="H120" s="1" t="s">
        <v>878</v>
      </c>
      <c r="I120" s="1" t="s">
        <v>879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880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881</v>
      </c>
      <c r="H121" s="1" t="s">
        <v>882</v>
      </c>
      <c r="I121" s="1" t="s">
        <v>883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884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885</v>
      </c>
      <c r="H122" s="1" t="s">
        <v>886</v>
      </c>
      <c r="I122" s="1" t="s">
        <v>887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888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889</v>
      </c>
      <c r="I123" s="1" t="s">
        <v>890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891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892</v>
      </c>
      <c r="I124" s="1" t="s">
        <v>893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894</v>
      </c>
      <c r="C1" s="1" t="s">
        <v>895</v>
      </c>
      <c r="D1" s="1" t="s">
        <v>896</v>
      </c>
      <c r="E1" s="1" t="s">
        <v>897</v>
      </c>
      <c r="F1" s="1" t="s">
        <v>898</v>
      </c>
      <c r="G1" s="1" t="s">
        <v>899</v>
      </c>
      <c r="H1" s="1" t="s">
        <v>900</v>
      </c>
      <c r="I1" s="1" t="s">
        <v>901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902</v>
      </c>
      <c r="B2" s="1" t="s">
        <v>903</v>
      </c>
      <c r="C2" s="1" t="s">
        <v>904</v>
      </c>
      <c r="D2" s="1" t="s">
        <v>905</v>
      </c>
      <c r="E2" s="1" t="s">
        <v>906</v>
      </c>
      <c r="F2" s="1" t="s">
        <v>907</v>
      </c>
      <c r="G2" s="1" t="s">
        <v>908</v>
      </c>
      <c r="H2" s="1" t="s">
        <v>908</v>
      </c>
      <c r="I2" s="1" t="s">
        <v>909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910</v>
      </c>
      <c r="B3" s="1" t="s">
        <v>909</v>
      </c>
      <c r="C3" s="1" t="s">
        <v>911</v>
      </c>
      <c r="D3" s="1" t="s">
        <v>912</v>
      </c>
      <c r="E3" s="1" t="s">
        <v>913</v>
      </c>
      <c r="F3" s="1" t="s">
        <v>914</v>
      </c>
      <c r="G3" s="1" t="s">
        <v>915</v>
      </c>
      <c r="H3" s="1" t="s">
        <v>916</v>
      </c>
      <c r="I3" s="1" t="s">
        <v>909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917</v>
      </c>
      <c r="B4" s="1" t="s">
        <v>903</v>
      </c>
      <c r="C4" s="1" t="s">
        <v>904</v>
      </c>
      <c r="D4" s="1" t="s">
        <v>905</v>
      </c>
      <c r="E4" s="1" t="s">
        <v>906</v>
      </c>
      <c r="F4" s="1" t="s">
        <v>907</v>
      </c>
      <c r="G4" s="1" t="s">
        <v>908</v>
      </c>
      <c r="H4" s="1" t="s">
        <v>908</v>
      </c>
      <c r="I4" s="1" t="s">
        <v>908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910</v>
      </c>
      <c r="B5" s="1" t="s">
        <v>909</v>
      </c>
      <c r="C5" s="1" t="s">
        <v>911</v>
      </c>
      <c r="D5" s="1" t="s">
        <v>912</v>
      </c>
      <c r="E5" s="1" t="s">
        <v>913</v>
      </c>
      <c r="F5" s="1" t="s">
        <v>914</v>
      </c>
      <c r="G5" s="1" t="s">
        <v>915</v>
      </c>
      <c r="H5" s="1" t="s">
        <v>916</v>
      </c>
      <c r="I5" s="1" t="s">
        <v>916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918</v>
      </c>
      <c r="B6" s="1" t="s">
        <v>919</v>
      </c>
      <c r="C6" s="1" t="s">
        <v>920</v>
      </c>
      <c r="D6" s="1" t="s">
        <v>921</v>
      </c>
      <c r="E6" s="1" t="s">
        <v>922</v>
      </c>
      <c r="F6" s="1" t="s">
        <v>923</v>
      </c>
      <c r="G6" s="1" t="s">
        <v>924</v>
      </c>
      <c r="H6" s="1" t="s">
        <v>925</v>
      </c>
      <c r="I6" s="1" t="s">
        <v>926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927</v>
      </c>
      <c r="B7" s="1" t="s">
        <v>909</v>
      </c>
      <c r="C7" s="1" t="s">
        <v>909</v>
      </c>
      <c r="D7" s="1" t="s">
        <v>909</v>
      </c>
      <c r="E7" s="1" t="s">
        <v>909</v>
      </c>
      <c r="F7" s="1" t="s">
        <v>909</v>
      </c>
      <c r="G7" s="1" t="s">
        <v>909</v>
      </c>
      <c r="H7" s="1" t="s">
        <v>909</v>
      </c>
      <c r="I7" s="1" t="s">
        <v>909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928</v>
      </c>
      <c r="B8" s="1" t="s">
        <v>909</v>
      </c>
      <c r="C8" s="1" t="s">
        <v>929</v>
      </c>
      <c r="D8" s="1" t="s">
        <v>930</v>
      </c>
      <c r="E8" s="1" t="s">
        <v>931</v>
      </c>
      <c r="F8" s="1" t="s">
        <v>931</v>
      </c>
      <c r="G8" s="1" t="s">
        <v>932</v>
      </c>
      <c r="H8" s="1" t="s">
        <v>932</v>
      </c>
      <c r="I8" s="1" t="s">
        <v>932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933</v>
      </c>
      <c r="B9" s="1" t="s">
        <v>934</v>
      </c>
      <c r="C9" s="1" t="s">
        <v>935</v>
      </c>
      <c r="D9" s="1" t="s">
        <v>936</v>
      </c>
      <c r="E9" s="1" t="s">
        <v>937</v>
      </c>
      <c r="F9" s="1" t="s">
        <v>938</v>
      </c>
      <c r="G9" s="1" t="s">
        <v>939</v>
      </c>
      <c r="H9" s="1" t="s">
        <v>940</v>
      </c>
      <c r="I9" s="1" t="s">
        <v>941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942</v>
      </c>
      <c r="B10" s="1" t="s">
        <v>932</v>
      </c>
      <c r="C10" s="1" t="s">
        <v>932</v>
      </c>
      <c r="D10" s="1" t="s">
        <v>932</v>
      </c>
      <c r="E10" s="1" t="s">
        <v>932</v>
      </c>
      <c r="F10" s="1" t="s">
        <v>932</v>
      </c>
      <c r="G10" s="1" t="s">
        <v>939</v>
      </c>
      <c r="H10" s="1" t="s">
        <v>940</v>
      </c>
      <c r="I10" s="1" t="s">
        <v>941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943</v>
      </c>
      <c r="B11" s="1" t="s">
        <v>909</v>
      </c>
      <c r="C11" s="1" t="s">
        <v>909</v>
      </c>
      <c r="D11" s="1" t="s">
        <v>909</v>
      </c>
      <c r="E11" s="1" t="s">
        <v>931</v>
      </c>
      <c r="F11" s="1" t="s">
        <v>931</v>
      </c>
      <c r="G11" s="1" t="s">
        <v>944</v>
      </c>
      <c r="H11" s="1" t="s">
        <v>945</v>
      </c>
      <c r="I11" s="1" t="s">
        <v>946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947</v>
      </c>
      <c r="B12" s="1" t="s">
        <v>931</v>
      </c>
      <c r="C12" s="1" t="s">
        <v>931</v>
      </c>
      <c r="D12" s="1" t="s">
        <v>931</v>
      </c>
      <c r="E12" s="1" t="s">
        <v>931</v>
      </c>
      <c r="F12" s="1" t="s">
        <v>931</v>
      </c>
      <c r="G12" s="1" t="s">
        <v>948</v>
      </c>
      <c r="H12" s="1" t="s">
        <v>949</v>
      </c>
      <c r="I12" s="1" t="s">
        <v>950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951</v>
      </c>
      <c r="B13" s="1" t="s">
        <v>909</v>
      </c>
      <c r="C13" s="1" t="s">
        <v>909</v>
      </c>
      <c r="D13" s="1" t="s">
        <v>909</v>
      </c>
      <c r="E13" s="1" t="s">
        <v>909</v>
      </c>
      <c r="F13" s="1" t="s">
        <v>909</v>
      </c>
      <c r="G13" s="1" t="s">
        <v>909</v>
      </c>
      <c r="H13" s="1" t="s">
        <v>909</v>
      </c>
      <c r="I13" s="1" t="s">
        <v>909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952</v>
      </c>
      <c r="B14" s="1" t="s">
        <v>909</v>
      </c>
      <c r="C14" s="1" t="s">
        <v>909</v>
      </c>
      <c r="D14" s="1" t="s">
        <v>909</v>
      </c>
      <c r="E14" s="1" t="s">
        <v>909</v>
      </c>
      <c r="F14" s="1" t="s">
        <v>909</v>
      </c>
      <c r="G14" s="1" t="s">
        <v>909</v>
      </c>
      <c r="H14" s="1" t="s">
        <v>909</v>
      </c>
      <c r="I14" s="1" t="s">
        <v>909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953</v>
      </c>
      <c r="B15" s="1" t="s">
        <v>909</v>
      </c>
      <c r="C15" s="1" t="s">
        <v>909</v>
      </c>
      <c r="D15" s="1" t="s">
        <v>909</v>
      </c>
      <c r="E15" s="1" t="s">
        <v>909</v>
      </c>
      <c r="F15" s="1" t="s">
        <v>909</v>
      </c>
      <c r="G15" s="1" t="s">
        <v>909</v>
      </c>
      <c r="H15" s="1" t="s">
        <v>909</v>
      </c>
      <c r="I15" s="1" t="s">
        <v>909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954</v>
      </c>
      <c r="B16" s="1" t="s">
        <v>909</v>
      </c>
      <c r="C16" s="1" t="s">
        <v>909</v>
      </c>
      <c r="D16" s="1" t="s">
        <v>909</v>
      </c>
      <c r="E16" s="1" t="s">
        <v>909</v>
      </c>
      <c r="F16" s="1" t="s">
        <v>909</v>
      </c>
      <c r="G16" s="1" t="s">
        <v>909</v>
      </c>
      <c r="H16" s="1" t="s">
        <v>909</v>
      </c>
      <c r="I16" s="1" t="s">
        <v>909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955</v>
      </c>
      <c r="B17" s="1" t="s">
        <v>956</v>
      </c>
      <c r="C17" s="1" t="s">
        <v>957</v>
      </c>
      <c r="D17" s="1" t="s">
        <v>958</v>
      </c>
      <c r="E17" s="1" t="s">
        <v>959</v>
      </c>
      <c r="F17" s="1" t="s">
        <v>159</v>
      </c>
      <c r="G17" s="1" t="s">
        <v>960</v>
      </c>
      <c r="H17" s="1" t="s">
        <v>961</v>
      </c>
      <c r="I17" s="1" t="s">
        <v>962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963</v>
      </c>
      <c r="B18" s="1" t="s">
        <v>909</v>
      </c>
      <c r="C18" s="1" t="s">
        <v>909</v>
      </c>
      <c r="D18" s="1" t="s">
        <v>909</v>
      </c>
      <c r="E18" s="1" t="s">
        <v>909</v>
      </c>
      <c r="F18" s="1" t="s">
        <v>909</v>
      </c>
      <c r="G18" s="1" t="s">
        <v>909</v>
      </c>
      <c r="H18" s="1" t="s">
        <v>909</v>
      </c>
      <c r="I18" s="1" t="s">
        <v>909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964</v>
      </c>
      <c r="B19" s="1" t="s">
        <v>965</v>
      </c>
      <c r="C19" s="1" t="s">
        <v>966</v>
      </c>
      <c r="D19" s="1" t="s">
        <v>967</v>
      </c>
      <c r="E19" s="1" t="s">
        <v>968</v>
      </c>
      <c r="F19" s="1" t="s">
        <v>969</v>
      </c>
      <c r="G19" s="1" t="s">
        <v>970</v>
      </c>
      <c r="H19" s="1" t="s">
        <v>971</v>
      </c>
      <c r="I19" s="1" t="s">
        <v>972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973</v>
      </c>
      <c r="B20" s="1" t="s">
        <v>909</v>
      </c>
      <c r="C20" s="1" t="s">
        <v>909</v>
      </c>
      <c r="D20" s="1" t="s">
        <v>909</v>
      </c>
      <c r="E20" s="1" t="s">
        <v>974</v>
      </c>
      <c r="F20" s="1" t="s">
        <v>975</v>
      </c>
      <c r="G20" s="1" t="s">
        <v>976</v>
      </c>
      <c r="H20" s="1" t="s">
        <v>977</v>
      </c>
      <c r="I20" s="1" t="s">
        <v>978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979</v>
      </c>
      <c r="B21" s="1" t="s">
        <v>980</v>
      </c>
      <c r="C21" s="1" t="s">
        <v>981</v>
      </c>
      <c r="D21" s="1" t="s">
        <v>982</v>
      </c>
      <c r="E21" s="1" t="s">
        <v>983</v>
      </c>
      <c r="F21" s="1" t="s">
        <v>984</v>
      </c>
      <c r="G21" s="1" t="s">
        <v>985</v>
      </c>
      <c r="H21" s="1" t="s">
        <v>986</v>
      </c>
      <c r="I21" s="1" t="s">
        <v>987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988</v>
      </c>
      <c r="B22" s="1" t="s">
        <v>989</v>
      </c>
      <c r="C22" s="1" t="s">
        <v>990</v>
      </c>
      <c r="D22" s="1" t="s">
        <v>991</v>
      </c>
      <c r="E22" s="1" t="s">
        <v>992</v>
      </c>
      <c r="F22" s="1" t="s">
        <v>993</v>
      </c>
      <c r="G22" s="1" t="s">
        <v>994</v>
      </c>
      <c r="H22" s="1" t="s">
        <v>995</v>
      </c>
      <c r="I22" s="1" t="s">
        <v>996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909</v>
      </c>
      <c r="C23" s="1" t="s">
        <v>909</v>
      </c>
      <c r="D23" s="1" t="s">
        <v>909</v>
      </c>
      <c r="E23" s="1" t="s">
        <v>909</v>
      </c>
      <c r="F23" s="1" t="s">
        <v>909</v>
      </c>
      <c r="G23" s="1" t="s">
        <v>909</v>
      </c>
      <c r="H23" s="1" t="s">
        <v>909</v>
      </c>
      <c r="I23" s="1" t="s">
        <v>909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997</v>
      </c>
      <c r="B24" s="1" t="s">
        <v>998</v>
      </c>
      <c r="C24" s="1" t="s">
        <v>999</v>
      </c>
      <c r="D24" s="1" t="s">
        <v>1000</v>
      </c>
      <c r="E24" s="1" t="s">
        <v>1001</v>
      </c>
      <c r="F24" s="1" t="s">
        <v>1002</v>
      </c>
      <c r="G24" s="1" t="s">
        <v>1003</v>
      </c>
      <c r="H24" s="1" t="s">
        <v>1003</v>
      </c>
      <c r="I24" s="1" t="s">
        <v>1003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1004</v>
      </c>
      <c r="B25" s="1" t="s">
        <v>1005</v>
      </c>
      <c r="C25" s="1" t="s">
        <v>1006</v>
      </c>
      <c r="D25" s="1" t="s">
        <v>1007</v>
      </c>
      <c r="E25" s="1" t="s">
        <v>1008</v>
      </c>
      <c r="F25" s="1" t="s">
        <v>1009</v>
      </c>
      <c r="G25" s="1" t="s">
        <v>1010</v>
      </c>
      <c r="H25" s="1" t="s">
        <v>1010</v>
      </c>
      <c r="I25" s="1" t="s">
        <v>909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1011</v>
      </c>
      <c r="B26" s="1" t="s">
        <v>1012</v>
      </c>
      <c r="C26" s="1" t="s">
        <v>1013</v>
      </c>
      <c r="D26" s="1" t="s">
        <v>1014</v>
      </c>
      <c r="E26" s="1" t="s">
        <v>1015</v>
      </c>
      <c r="F26" s="1" t="s">
        <v>1016</v>
      </c>
      <c r="G26" s="1" t="s">
        <v>909</v>
      </c>
      <c r="H26" s="1" t="s">
        <v>909</v>
      </c>
      <c r="I26" s="1" t="s">
        <v>909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1017</v>
      </c>
      <c r="B2" s="1" t="s">
        <v>1018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1019</v>
      </c>
      <c r="B3" s="1" t="s">
        <v>1020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1021</v>
      </c>
      <c r="B4" s="1" t="s">
        <v>1022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1023</v>
      </c>
      <c r="B5" s="1" t="s">
        <v>1024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1025</v>
      </c>
      <c r="B6" s="1" t="s">
        <v>1026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1027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1028</v>
      </c>
      <c r="B8" s="1" t="s">
        <v>1029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1030</v>
      </c>
      <c r="B9" s="4" t="s">
        <v>1031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1032</v>
      </c>
      <c r="B10" s="1" t="s">
        <v>1033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1034</v>
      </c>
      <c r="B11" s="1" t="s">
        <v>1035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1036</v>
      </c>
      <c r="B12" s="1" t="s">
        <v>1033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1037</v>
      </c>
      <c r="B13" s="1" t="s">
        <v>1038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1039</v>
      </c>
      <c r="B14" s="1" t="s">
        <v>1040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1041</v>
      </c>
      <c r="B15" s="1" t="s">
        <v>1038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1042</v>
      </c>
      <c r="B16" s="1" t="s">
        <v>1043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1044</v>
      </c>
      <c r="B17" s="1">
        <v>344.0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1045</v>
      </c>
      <c r="B18" s="1" t="s">
        <v>1046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1047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1048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1049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1050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1051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1052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1053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1054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1055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1056</v>
      </c>
      <c r="B28" s="1">
        <v>0.2273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1057</v>
      </c>
      <c r="B29" s="1">
        <v>0.2306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1058</v>
      </c>
      <c r="B30" s="1">
        <v>0.21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1059</v>
      </c>
      <c r="B31" s="1">
        <v>0.2359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1060</v>
      </c>
      <c r="B32" s="1">
        <v>0.2273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1061</v>
      </c>
      <c r="B33" s="1">
        <v>0.2306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1062</v>
      </c>
      <c r="B34" s="1">
        <v>0.21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1063</v>
      </c>
      <c r="B35" s="1">
        <v>0.2359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1064</v>
      </c>
      <c r="B36" s="1">
        <v>2.376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1065</v>
      </c>
      <c r="B37" s="1">
        <v>-0.47208336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1066</v>
      </c>
      <c r="B38" s="1">
        <v>6847765.0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1067</v>
      </c>
      <c r="B39" s="1">
        <v>6847765.0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1068</v>
      </c>
      <c r="B40" s="1">
        <v>6978220.0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1069</v>
      </c>
      <c r="B41" s="1">
        <v>2.562622E7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1070</v>
      </c>
      <c r="B42" s="1">
        <v>2.562622E7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1071</v>
      </c>
      <c r="B43" s="1">
        <v>0.21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1072</v>
      </c>
      <c r="B44" s="1">
        <v>0.2279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1073</v>
      </c>
      <c r="B45" s="1">
        <v>4400.0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1074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1075</v>
      </c>
      <c r="B47" s="1">
        <v>3.168412E7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1076</v>
      </c>
      <c r="B48" s="1">
        <v>0.19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1077</v>
      </c>
      <c r="B49" s="1">
        <v>1.4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1078</v>
      </c>
      <c r="B50" s="1">
        <v>0.86618334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1079</v>
      </c>
      <c r="B51" s="1">
        <v>0.2526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1080</v>
      </c>
      <c r="B52" s="1">
        <v>0.5737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1081</v>
      </c>
      <c r="B53" s="1" t="s">
        <v>1082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1083</v>
      </c>
      <c r="B54" s="1">
        <v>3.0635666E7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1084</v>
      </c>
      <c r="B55" s="1">
        <v>8.1315446E7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1085</v>
      </c>
      <c r="B56" s="1">
        <v>1.39824E8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1086</v>
      </c>
      <c r="B57" s="1">
        <v>9828723.0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1087</v>
      </c>
      <c r="B58" s="1">
        <v>6068844.0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1088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1089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1090</v>
      </c>
      <c r="B61" s="1">
        <v>0.1025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1091</v>
      </c>
      <c r="B62" s="1">
        <v>0.00153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1092</v>
      </c>
      <c r="B63" s="1">
        <v>0.12810001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1093</v>
      </c>
      <c r="B64" s="1">
        <v>3.81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1094</v>
      </c>
      <c r="B65" s="1">
        <v>0.1026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1095</v>
      </c>
      <c r="B66" s="1">
        <v>1.40256E8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1096</v>
      </c>
      <c r="B67" s="1">
        <v>2.102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1097</v>
      </c>
      <c r="B68" s="1">
        <v>0.10780209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1098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1099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1100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1101</v>
      </c>
      <c r="B72" s="1">
        <v>-2.04100992E8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1102</v>
      </c>
      <c r="B73" s="1">
        <v>-2.3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1103</v>
      </c>
      <c r="B74" s="1">
        <v>-0.49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1104</v>
      </c>
      <c r="B75" s="1" t="s">
        <v>1105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1106</v>
      </c>
      <c r="B76" s="1">
        <v>1.6913664E9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1107</v>
      </c>
      <c r="B77" s="1">
        <v>0.838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1108</v>
      </c>
      <c r="B78" s="1">
        <v>-0.335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1109</v>
      </c>
      <c r="B79" s="1">
        <v>-0.82170546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1110</v>
      </c>
      <c r="B80" s="1">
        <v>0.24176979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1111</v>
      </c>
      <c r="B81" s="1" t="s">
        <v>1112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1113</v>
      </c>
      <c r="B82" s="1" t="s">
        <v>1114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1115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1116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1117</v>
      </c>
      <c r="B85" s="1" t="s">
        <v>1118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1119</v>
      </c>
      <c r="B86" s="1" t="s">
        <v>1118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1120</v>
      </c>
      <c r="B87" s="1">
        <v>1.5348582E9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1121</v>
      </c>
      <c r="B88" s="1" t="s">
        <v>1122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1123</v>
      </c>
      <c r="B89" s="1" t="s">
        <v>1124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1125</v>
      </c>
      <c r="B90" s="1" t="s">
        <v>1126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1127</v>
      </c>
      <c r="B91" s="1" t="s">
        <v>1128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1129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1130</v>
      </c>
      <c r="B93" s="1">
        <v>0.2266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1131</v>
      </c>
      <c r="B94" s="1">
        <v>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1132</v>
      </c>
      <c r="B95" s="1">
        <v>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1133</v>
      </c>
      <c r="B96" s="1">
        <v>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1134</v>
      </c>
      <c r="B97" s="1">
        <v>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1135</v>
      </c>
      <c r="B98" s="1" t="s">
        <v>1136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1137</v>
      </c>
      <c r="B99" s="1">
        <v>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1138</v>
      </c>
      <c r="B100" s="1">
        <v>1.8941E7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1139</v>
      </c>
      <c r="B101" s="1">
        <v>0.22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1140</v>
      </c>
      <c r="B102" s="1">
        <v>-9.142E7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1141</v>
      </c>
      <c r="B103" s="1">
        <v>2.757E7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1142</v>
      </c>
      <c r="B104" s="1">
        <v>0.68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1143</v>
      </c>
      <c r="B105" s="1">
        <v>1.629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1144</v>
      </c>
      <c r="B106" s="1">
        <v>3.6579E7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1145</v>
      </c>
      <c r="B107" s="1">
        <v>34.318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1146</v>
      </c>
      <c r="B108" s="1">
        <v>0.749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1147</v>
      </c>
      <c r="B109" s="1">
        <v>-0.32638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1148</v>
      </c>
      <c r="B110" s="1">
        <v>-1.3833001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1149</v>
      </c>
      <c r="B111" s="1">
        <v>-5.5978124E7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1150</v>
      </c>
      <c r="B112" s="1">
        <v>-1.05181E8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1151</v>
      </c>
      <c r="B113" s="1">
        <v>-0.103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1152</v>
      </c>
      <c r="B114" s="1">
        <v>0.2897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1153</v>
      </c>
      <c r="B115" s="1">
        <v>-2.49925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1154</v>
      </c>
      <c r="B116" s="1">
        <v>-2.0335898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1155</v>
      </c>
      <c r="B117" s="1" t="s">
        <v>1082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1156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-12.0</v>
      </c>
      <c r="D3" s="1">
        <v>-16.0</v>
      </c>
      <c r="E3" s="1">
        <v>-16.0</v>
      </c>
      <c r="F3" s="1">
        <v>-14.0</v>
      </c>
      <c r="G3" s="1">
        <v>-37.0</v>
      </c>
      <c r="H3" s="1">
        <v>-61.0</v>
      </c>
      <c r="I3" s="1">
        <v>-94.0</v>
      </c>
      <c r="J3" s="1">
        <f>IF(I3*FORECAST(J2,B3:I3,B2:I2)&gt;0,FORECAST(J2,B3:I3,B2:I2),I3)*$X$1</f>
        <v>-82.89285714</v>
      </c>
      <c r="K3" s="1">
        <f>IF(J3*FORECAST(K2,B3:J3,B2:J2)&gt;0,FORECAST(K2,B3:J3,B2:J2),J3)*$X$1</f>
        <v>-94.36904762</v>
      </c>
      <c r="L3" s="1">
        <f>IF(K3*FORECAST(L2,B3:K3,B2:K2)&gt;0,FORECAST(L2,B3:K3,B2:K2),K3)*$X$1</f>
        <v>-105.8452381</v>
      </c>
      <c r="M3" s="1">
        <f>IF(L3*FORECAST(M2,B3:L3,B2:L2)&gt;0,FORECAST(M2,B3:L3,B2:L2),L3)*$X$1</f>
        <v>-117.3214286</v>
      </c>
      <c r="N3" s="1">
        <f>IF(M3*FORECAST(N2,B3:M3,B2:M2)&gt;0,FORECAST(N2,B3:M3,B2:M2),M3)*$X$1</f>
        <v>-128.797619</v>
      </c>
      <c r="O3" s="1">
        <f>IF(N3*FORECAST(O2,B3:N3,B2:N2)&gt;0,FORECAST(O2,B3:N3,B2:N2),N3)*$X$1</f>
        <v>-140.2738095</v>
      </c>
      <c r="P3" s="1">
        <f>IF(O3*FORECAST(P2,B3:O3,B2:O2)&gt;0,FORECAST(P2,B3:O3,B2:O2),O3)*$X$1</f>
        <v>-151.75</v>
      </c>
      <c r="Q3" s="5">
        <f>IF(P3*FORECAST(Q2,B3:P3,B2:P2)&gt;0,FORECAST(Q2,B3:P3,B2:P2),P3)*$X$1</f>
        <v>-163.2261905</v>
      </c>
      <c r="R3" s="5">
        <f>IF(Q3*FORECAST(R2,B3:Q3,B2:Q2)&gt;0,FORECAST(R2,B3:Q3,B2:Q2),Q3)*$X$1</f>
        <v>-174.702381</v>
      </c>
      <c r="S3" s="5">
        <f>IF(R3*FORECAST(S2,B3:R3,B2:R2)&gt;0,FORECAST(S2,B3:R3,B2:R2),R3)*$X$1</f>
        <v>-186.1785714</v>
      </c>
      <c r="T3" s="5">
        <f>IF(S3*FORECAST(T2,B3:S3,B2:S2)&gt;0,FORECAST(T2,B3:S3,B2:S2),S3)*$X$1</f>
        <v>-197.6547619</v>
      </c>
      <c r="U3" s="5">
        <f>IF(T3*FORECAST(U2,B3:T3,B2:T2)&gt;0,FORECAST(U2,B3:T3,B2:T2),T3)*$X$1</f>
        <v>-209.1309524</v>
      </c>
      <c r="V3" s="2"/>
      <c r="W3" s="2"/>
      <c r="X3" s="2"/>
      <c r="Y3" s="2"/>
      <c r="Z3" s="2"/>
    </row>
    <row r="4">
      <c r="A4" s="3" t="s">
        <v>117</v>
      </c>
      <c r="B4" s="1">
        <v>1.0</v>
      </c>
      <c r="C4" s="1">
        <v>5.0</v>
      </c>
      <c r="D4" s="1">
        <v>-7.0</v>
      </c>
      <c r="E4" s="1">
        <v>2.0</v>
      </c>
      <c r="F4" s="1">
        <v>-22.0</v>
      </c>
      <c r="G4" s="1">
        <v>-240.0</v>
      </c>
      <c r="H4" s="1">
        <v>-102.0</v>
      </c>
      <c r="I4" s="1">
        <v>12.0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1157</v>
      </c>
      <c r="B5" s="1">
        <v>0.0</v>
      </c>
      <c r="C5" s="1">
        <v>0.0</v>
      </c>
      <c r="D5" s="1">
        <v>70.0</v>
      </c>
      <c r="E5" s="1">
        <v>1.0</v>
      </c>
      <c r="F5" s="1">
        <v>10.0</v>
      </c>
      <c r="G5" s="1">
        <v>27.0</v>
      </c>
      <c r="H5" s="1">
        <v>28.0</v>
      </c>
      <c r="I5" s="1">
        <v>34.0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1158</v>
      </c>
      <c r="L7" s="1">
        <f>IF(U3*FORECAST(U2,B3:U3,B2:U2)&gt;0,FORECAST(U2,B3:U3,B2:U2),T3)*$X$1 * (1+0.02)/(0.0882-0.02)</f>
        <v>-3127.764977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1159</v>
      </c>
      <c r="L8" s="6">
        <f t="array" ref="L8">NPV(0.0882,K3:U3)</f>
        <v>-975.9007208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1160</v>
      </c>
      <c r="L9" s="6">
        <f t="array" ref="L9">NPV(0.0882,K16:U16)</f>
        <v>-1234.349584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1161</v>
      </c>
      <c r="L10" s="6">
        <f>L8 + L9</f>
        <v>-2210.250305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1162</v>
      </c>
      <c r="L12" s="6">
        <f>L10 - L11</f>
        <v>-2222.250305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1163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-65.36030309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(1+0.02)/(0.0882-0.02)</f>
        <v>-3127.764977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-18.0</v>
      </c>
      <c r="C3" s="1">
        <v>-23.0</v>
      </c>
      <c r="D3" s="1">
        <v>-18.0</v>
      </c>
      <c r="E3" s="1">
        <v>-29.0</v>
      </c>
      <c r="F3" s="1">
        <v>-41.0</v>
      </c>
      <c r="G3" s="1">
        <v>-72.0</v>
      </c>
      <c r="H3" s="1">
        <v>-133.0</v>
      </c>
      <c r="I3" s="1">
        <v>-232.0</v>
      </c>
      <c r="J3" s="1">
        <f>IF(I3*FORECAST(J2,B3:I3,B2:I2)&gt;0,FORECAST(J2,B3:I3,B2:I2),I3)*$X$1</f>
        <v>-189.7857143</v>
      </c>
      <c r="K3" s="1">
        <f>IF(J3*FORECAST(K2,B3:J3,B2:J2)&gt;0,FORECAST(K2,B3:J3,B2:J2),J3)*$X$1</f>
        <v>-216.2380952</v>
      </c>
      <c r="L3" s="1">
        <f>IF(K3*FORECAST(L2,B3:K3,B2:K2)&gt;0,FORECAST(L2,B3:K3,B2:K2),K3)*$X$1</f>
        <v>-242.6904762</v>
      </c>
      <c r="M3" s="1">
        <f>IF(L3*FORECAST(M2,B3:L3,B2:L2)&gt;0,FORECAST(M2,B3:L3,B2:L2),L3)*$X$1</f>
        <v>-269.1428571</v>
      </c>
      <c r="N3" s="1">
        <f>IF(M3*FORECAST(N2,B3:M3,B2:M2)&gt;0,FORECAST(N2,B3:M3,B2:M2),M3)*$X$1</f>
        <v>-295.5952381</v>
      </c>
      <c r="O3" s="1">
        <f>IF(N3*FORECAST(O2,B3:N3,B2:N2)&gt;0,FORECAST(O2,B3:N3,B2:N2),N3)*$X$1</f>
        <v>-322.047619</v>
      </c>
      <c r="P3" s="1">
        <f>IF(O3*FORECAST(P2,B3:O3,B2:O2)&gt;0,FORECAST(P2,B3:O3,B2:O2),O3)*$X$1</f>
        <v>-348.5</v>
      </c>
      <c r="Q3" s="5">
        <f>IF(P3*FORECAST(Q2,B3:P3,B2:P2)&gt;0,FORECAST(Q2,B3:P3,B2:P2),P3)*$X$1</f>
        <v>-374.952381</v>
      </c>
      <c r="R3" s="5">
        <f>IF(Q3*FORECAST(R2,B3:Q3,B2:Q2)&gt;0,FORECAST(R2,B3:Q3,B2:Q2),Q3)*$X$1</f>
        <v>-401.4047619</v>
      </c>
      <c r="S3" s="5">
        <f>IF(R3*FORECAST(S2,B3:R3,B2:R2)&gt;0,FORECAST(S2,B3:R3,B2:R2),R3)*$X$1</f>
        <v>-427.8571429</v>
      </c>
      <c r="T3" s="5">
        <f>IF(S3*FORECAST(T2,B3:S3,B2:S2)&gt;0,FORECAST(T2,B3:S3,B2:S2),S3)*$X$1</f>
        <v>-454.3095238</v>
      </c>
      <c r="U3" s="5">
        <f>IF(T3*FORECAST(U2,B3:T3,B2:T2)&gt;0,FORECAST(U2,B3:T3,B2:T2),T3)*$X$1</f>
        <v>-480.7619048</v>
      </c>
      <c r="V3" s="2"/>
      <c r="W3" s="2"/>
      <c r="X3" s="2"/>
      <c r="Y3" s="2"/>
      <c r="Z3" s="2"/>
    </row>
    <row r="4">
      <c r="A4" s="3" t="s">
        <v>117</v>
      </c>
      <c r="B4" s="1">
        <v>1.0</v>
      </c>
      <c r="C4" s="1">
        <v>5.0</v>
      </c>
      <c r="D4" s="1">
        <v>-7.0</v>
      </c>
      <c r="E4" s="1">
        <v>2.0</v>
      </c>
      <c r="F4" s="1">
        <v>-22.0</v>
      </c>
      <c r="G4" s="1">
        <v>-240.0</v>
      </c>
      <c r="H4" s="1">
        <v>-102.0</v>
      </c>
      <c r="I4" s="1">
        <v>12.0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1157</v>
      </c>
      <c r="B5" s="1">
        <v>0.0</v>
      </c>
      <c r="C5" s="1">
        <v>0.0</v>
      </c>
      <c r="D5" s="1">
        <v>70.0</v>
      </c>
      <c r="E5" s="1">
        <v>1.0</v>
      </c>
      <c r="F5" s="1">
        <v>10.0</v>
      </c>
      <c r="G5" s="1">
        <v>27.0</v>
      </c>
      <c r="H5" s="1">
        <v>28.0</v>
      </c>
      <c r="I5" s="1">
        <v>34.0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1158</v>
      </c>
      <c r="L7" s="1">
        <f>IF(U3*FORECAST(U2,B3:U3,B2:U2)&gt;0,FORECAST(U2,B3:U3,B2:U2),T3)*$X$1 * (1+0.02)/(0.0882-0.02)</f>
        <v>-7190.280687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1159</v>
      </c>
      <c r="L8" s="6">
        <f t="array" ref="L8">NPV(0.0882,K3:U3)</f>
        <v>-2240.641554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1160</v>
      </c>
      <c r="L9" s="6">
        <f t="array" ref="L9">NPV(0.0882,K16:U16)</f>
        <v>-2837.591712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1161</v>
      </c>
      <c r="L10" s="6">
        <f>L8 + L9</f>
        <v>-5078.233266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1162</v>
      </c>
      <c r="L12" s="6">
        <f>L10 - L11</f>
        <v>-5090.233266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1163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-149.7127431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(1+0.02)/(0.0882-0.02)</f>
        <v>-7190.280687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