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<sst xmlns="http://schemas.openxmlformats.org/spreadsheetml/2006/main" count="1935" uniqueCount="1678">
  <si>
    <t>ticker</t>
  </si>
  <si>
    <t>BMRN</t>
  </si>
  <si>
    <t>nombre</t>
  </si>
  <si>
    <t>BIOMARIN PHARMACEUTICAL I</t>
  </si>
  <si>
    <t>empresa</t>
  </si>
  <si>
    <t>Pharmaceuticals</t>
  </si>
  <si>
    <t>Open</t>
  </si>
  <si>
    <t>Target Price</t>
  </si>
  <si>
    <t>Upside</t>
  </si>
  <si>
    <t>-103.08%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</si>
  <si>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</si>
  <si>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</si>
  <si>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</si>
  <si>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</si>
  <si>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</si>
  <si>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</si>
  <si>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</si>
  <si>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</si>
  <si>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-515.94%</t>
  </si>
  <si>
    <t>Total Assets Growth</t>
  </si>
  <si>
    <t>-33.24%</t>
  </si>
  <si>
    <t>Net Property, Plant and Equipment Growth</t>
  </si>
  <si>
    <t>-25.57%</t>
  </si>
  <si>
    <t>EBITDA Growth</t>
  </si>
  <si>
    <t>21807.91%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</si>
  <si>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</si>
  <si>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</si>
  <si>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</si>
  <si>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</si>
  <si>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</si>
  <si>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</si>
  <si>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</si>
  <si>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</si>
  <si>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</si>
  <si>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</si>
  <si>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</si>
  <si>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</si>
  <si>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</si>
  <si>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</si>
  <si>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</si>
  <si>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</si>
  <si>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</si>
  <si>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</si>
  <si>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</si>
  <si>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</si>
  <si>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</si>
  <si>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</si>
  <si>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</si>
  <si>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</si>
  <si>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</si>
  <si>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</si>
  <si>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</si>
  <si>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</si>
  <si>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</si>
  <si>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</si>
  <si>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</si>
  <si>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</si>
  <si>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</si>
  <si>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</si>
  <si>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</si>
  <si>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</si>
  <si>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</si>
  <si>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</si>
  <si>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</si>
  <si>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</si>
  <si>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</si>
  <si>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</si>
  <si>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</si>
  <si>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</si>
  <si>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</si>
  <si>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</si>
  <si>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</si>
  <si>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</si>
  <si>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</si>
  <si>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</si>
  <si>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</si>
  <si>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</si>
  <si>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</si>
  <si>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</si>
  <si>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</si>
  <si>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</si>
  <si>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</si>
  <si>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</si>
  <si>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</si>
  <si>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</si>
  <si>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</si>
  <si>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</si>
  <si>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</si>
  <si>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</si>
  <si>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</si>
  <si>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</si>
  <si>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</si>
  <si>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</si>
  <si>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</si>
  <si>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</si>
  <si>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</si>
  <si>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</si>
  <si>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</si>
  <si>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</si>
  <si>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</si>
  <si>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</si>
  <si>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</si>
  <si>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</si>
  <si>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</si>
  <si>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</si>
  <si>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</si>
  <si>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</si>
  <si>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</si>
  <si>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</si>
  <si>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</si>
  <si>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</si>
  <si>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</si>
  <si>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</si>
  <si>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10.25</t>
  </si>
  <si>
    <t>14.86</t>
  </si>
  <si>
    <t>16.02</t>
  </si>
  <si>
    <t>15.97</t>
  </si>
  <si>
    <t>16.65</t>
  </si>
  <si>
    <t>17.36</t>
  </si>
  <si>
    <t>22.59</t>
  </si>
  <si>
    <t>23.22</t>
  </si>
  <si>
    <t>24.71</t>
  </si>
  <si>
    <t>26.25</t>
  </si>
  <si>
    <t>Tangible Book Value</t>
  </si>
  <si>
    <t>Tangible Book Value Per Share</t>
  </si>
  <si>
    <t>8.83</t>
  </si>
  <si>
    <t>9.41</t>
  </si>
  <si>
    <t>11.67</t>
  </si>
  <si>
    <t>11.91</t>
  </si>
  <si>
    <t>12.79</t>
  </si>
  <si>
    <t>13.73</t>
  </si>
  <si>
    <t>19.22</t>
  </si>
  <si>
    <t>20.04</t>
  </si>
  <si>
    <t>21.84</t>
  </si>
  <si>
    <t>23.49</t>
  </si>
  <si>
    <t>Total Debt</t>
  </si>
  <si>
    <t>Net Debt</t>
  </si>
  <si>
    <t>Debt Equivalent of Unfunded Proj. Benefit Obligation</t>
  </si>
  <si>
    <t>Debt Equivalent Oper. Leases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</si>
  <si>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</si>
  <si>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</si>
  <si>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</si>
  <si>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</si>
  <si>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</si>
  <si>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</si>
  <si>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</si>
  <si>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</si>
  <si>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</si>
  <si>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</si>
  <si>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</si>
  <si>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</si>
  <si>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</si>
  <si>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</si>
  <si>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</si>
  <si>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</si>
  <si>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</si>
  <si>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</si>
  <si>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</si>
  <si>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</si>
  <si>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</si>
  <si>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</si>
  <si>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</si>
  <si>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</si>
  <si>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Merger &amp; Related Restructuring Charges</t>
  </si>
  <si>
    <t>Gain (Loss) On Sale Of Investments</t>
  </si>
  <si>
    <t>Gain (Loss) On Sale Of Assets</t>
  </si>
  <si>
    <t>Asset Writedown</t>
  </si>
  <si>
    <t>In Process R&amp;D Expenses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</si>
  <si>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</si>
  <si>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</si>
  <si>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</si>
  <si>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</si>
  <si>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</si>
  <si>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</si>
  <si>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</si>
  <si>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</si>
  <si>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</si>
  <si>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</si>
  <si>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-0.92</t>
  </si>
  <si>
    <t>-1.07</t>
  </si>
  <si>
    <t>-3.8</t>
  </si>
  <si>
    <t>-0.67</t>
  </si>
  <si>
    <t>-0.44</t>
  </si>
  <si>
    <t>-0.13</t>
  </si>
  <si>
    <t>4.75</t>
  </si>
  <si>
    <t>-0.35</t>
  </si>
  <si>
    <t>0.76</t>
  </si>
  <si>
    <t>0.89</t>
  </si>
  <si>
    <t>Basic EPS - Continuing Operations</t>
  </si>
  <si>
    <t>Basic Weighted Average Shares Outstanding</t>
  </si>
  <si>
    <t>Net EPS - Diluted</t>
  </si>
  <si>
    <t>-3.81</t>
  </si>
  <si>
    <t>4.53</t>
  </si>
  <si>
    <t>0.75</t>
  </si>
  <si>
    <t>0.87</t>
  </si>
  <si>
    <t>Diluted EPS - Continuing Operations</t>
  </si>
  <si>
    <t>Diluted Weighted Average Shares Outstanding</t>
  </si>
  <si>
    <t>Normalized Basic EPS</t>
  </si>
  <si>
    <t>-0.76</t>
  </si>
  <si>
    <t>-1.36</t>
  </si>
  <si>
    <t>-0.53</t>
  </si>
  <si>
    <t>-0.61</t>
  </si>
  <si>
    <t>-0.34</t>
  </si>
  <si>
    <t>-0.23</t>
  </si>
  <si>
    <t>0.16</t>
  </si>
  <si>
    <t>Normalized Diluted EPS</t>
  </si>
  <si>
    <t>-0.32</t>
  </si>
  <si>
    <t>0.15</t>
  </si>
  <si>
    <t>0.74</t>
  </si>
  <si>
    <t>EBITDA</t>
  </si>
  <si>
    <t>EBITA</t>
  </si>
  <si>
    <t>EBIT</t>
  </si>
  <si>
    <t>EBITDAR</t>
  </si>
  <si>
    <t>Total Revenues (As Reported)</t>
  </si>
  <si>
    <t>Effective Tax Rate - (Ratio)</t>
  </si>
  <si>
    <t>-7.29</t>
  </si>
  <si>
    <t>-11.04</t>
  </si>
  <si>
    <t>24.17</t>
  </si>
  <si>
    <t>-226.25</t>
  </si>
  <si>
    <t>45.89</t>
  </si>
  <si>
    <t>74.85</t>
  </si>
  <si>
    <t>14.96</t>
  </si>
  <si>
    <t>5.36</t>
  </si>
  <si>
    <t>11.09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</si>
  <si>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</si>
  <si>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</si>
  <si>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</si>
  <si>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</si>
  <si>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</si>
  <si>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</si>
  <si>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</si>
  <si>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</si>
  <si>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</si>
  <si>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</si>
  <si>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</si>
  <si>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</si>
  <si>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</si>
  <si>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</si>
  <si>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</si>
  <si>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</si>
  <si>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</si>
  <si>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</si>
  <si>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</si>
  <si>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</si>
  <si>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</si>
  <si>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-3.88</t>
  </si>
  <si>
    <t>-6.1</t>
  </si>
  <si>
    <t>-4.14</t>
  </si>
  <si>
    <t>-1.78</t>
  </si>
  <si>
    <t>-2.14</t>
  </si>
  <si>
    <t>-1.44</t>
  </si>
  <si>
    <t>-1.09</t>
  </si>
  <si>
    <t>-0.78</t>
  </si>
  <si>
    <t>0.46</t>
  </si>
  <si>
    <t>1.63</t>
  </si>
  <si>
    <t>Return on Total Capital</t>
  </si>
  <si>
    <t>-4.4</t>
  </si>
  <si>
    <t>-7.24</t>
  </si>
  <si>
    <t>-4.92</t>
  </si>
  <si>
    <t>-2.08</t>
  </si>
  <si>
    <t>-2.49</t>
  </si>
  <si>
    <t>-1.67</t>
  </si>
  <si>
    <t>-1.24</t>
  </si>
  <si>
    <t>-0.87</t>
  </si>
  <si>
    <t>0.52</t>
  </si>
  <si>
    <t>1.82</t>
  </si>
  <si>
    <t>Return On Equity %</t>
  </si>
  <si>
    <t>-9.34</t>
  </si>
  <si>
    <t>-8.75</t>
  </si>
  <si>
    <t>-24.39</t>
  </si>
  <si>
    <t>-4.2</t>
  </si>
  <si>
    <t>-2.67</t>
  </si>
  <si>
    <t>23.77</t>
  </si>
  <si>
    <t>-1.53</t>
  </si>
  <si>
    <t>3.19</t>
  </si>
  <si>
    <t>3.51</t>
  </si>
  <si>
    <t>Return on Common Equity</t>
  </si>
  <si>
    <t>Margin Analysis</t>
  </si>
  <si>
    <t>Gross Profit Margin %</t>
  </si>
  <si>
    <t>21.27</t>
  </si>
  <si>
    <t>11.58</t>
  </si>
  <si>
    <t>22.4</t>
  </si>
  <si>
    <t>35.1</t>
  </si>
  <si>
    <t>32.16</t>
  </si>
  <si>
    <t>36.95</t>
  </si>
  <si>
    <t>38.06</t>
  </si>
  <si>
    <t>40.46</t>
  </si>
  <si>
    <t>45.93</t>
  </si>
  <si>
    <t>47.85</t>
  </si>
  <si>
    <t>SG&amp;A Margin</t>
  </si>
  <si>
    <t>40.19</t>
  </si>
  <si>
    <t>44.42</t>
  </si>
  <si>
    <t>42.67</t>
  </si>
  <si>
    <t>42.2</t>
  </si>
  <si>
    <t>40.53</t>
  </si>
  <si>
    <t>39.96</t>
  </si>
  <si>
    <t>39.65</t>
  </si>
  <si>
    <t>41.13</t>
  </si>
  <si>
    <t>40.74</t>
  </si>
  <si>
    <t>38.16</t>
  </si>
  <si>
    <t>EBITDA Margin %</t>
  </si>
  <si>
    <t>-13.49</t>
  </si>
  <si>
    <t>-28.74</t>
  </si>
  <si>
    <t>-14.3</t>
  </si>
  <si>
    <t>-3.16</t>
  </si>
  <si>
    <t>-3.98</t>
  </si>
  <si>
    <t>0.03</t>
  </si>
  <si>
    <t>0.72</t>
  </si>
  <si>
    <t>1.83</t>
  </si>
  <si>
    <t>7.06</t>
  </si>
  <si>
    <t>11.43</t>
  </si>
  <si>
    <t>EBITA Margin %</t>
  </si>
  <si>
    <t>-18.92</t>
  </si>
  <si>
    <t>-32.83</t>
  </si>
  <si>
    <t>-20.27</t>
  </si>
  <si>
    <t>-7.09</t>
  </si>
  <si>
    <t>-8.36</t>
  </si>
  <si>
    <t>-3.01</t>
  </si>
  <si>
    <t>-1.59</t>
  </si>
  <si>
    <t>5.19</t>
  </si>
  <si>
    <t>9.68</t>
  </si>
  <si>
    <t>EBIT Margin %</t>
  </si>
  <si>
    <t>-19.58</t>
  </si>
  <si>
    <t>-34.04</t>
  </si>
  <si>
    <t>-22.97</t>
  </si>
  <si>
    <t>-9.41</t>
  </si>
  <si>
    <t>-10.39</t>
  </si>
  <si>
    <t>-6.15</t>
  </si>
  <si>
    <t>-4.93</t>
  </si>
  <si>
    <t>-4.03</t>
  </si>
  <si>
    <t>2.19</t>
  </si>
  <si>
    <t>7.11</t>
  </si>
  <si>
    <t>Income From Continuing Operations Margin %</t>
  </si>
  <si>
    <t>-17.84</t>
  </si>
  <si>
    <t>-19.31</t>
  </si>
  <si>
    <t>-56.43</t>
  </si>
  <si>
    <t>-8.91</t>
  </si>
  <si>
    <t>-5.18</t>
  </si>
  <si>
    <t>-1.4</t>
  </si>
  <si>
    <t>46.18</t>
  </si>
  <si>
    <t>-3.47</t>
  </si>
  <si>
    <t>6.75</t>
  </si>
  <si>
    <t>6.93</t>
  </si>
  <si>
    <t>Net Income Margin %</t>
  </si>
  <si>
    <t>Net Avail. For Common Margin %</t>
  </si>
  <si>
    <t>Normalized Net Income Margin</t>
  </si>
  <si>
    <t>-14.85</t>
  </si>
  <si>
    <t>-24.49</t>
  </si>
  <si>
    <t>-15.9</t>
  </si>
  <si>
    <t>-7.04</t>
  </si>
  <si>
    <t>-7.3</t>
  </si>
  <si>
    <t>-3.66</t>
  </si>
  <si>
    <t>-3.29</t>
  </si>
  <si>
    <t>-2.28</t>
  </si>
  <si>
    <t>1.37</t>
  </si>
  <si>
    <t>5.87</t>
  </si>
  <si>
    <t>Levered Free Cash Flow Margin</t>
  </si>
  <si>
    <t>-10.68</t>
  </si>
  <si>
    <t>-5.65</t>
  </si>
  <si>
    <t>-21.1</t>
  </si>
  <si>
    <t>-7.32</t>
  </si>
  <si>
    <t>-4.52</t>
  </si>
  <si>
    <t>-7.82</t>
  </si>
  <si>
    <t>-1.01</t>
  </si>
  <si>
    <t>10.56</t>
  </si>
  <si>
    <t>6.29</t>
  </si>
  <si>
    <t>Unlevered Free Cash Flow Margin</t>
  </si>
  <si>
    <t>-11.25</t>
  </si>
  <si>
    <t>-6.17</t>
  </si>
  <si>
    <t>-21.57</t>
  </si>
  <si>
    <t>-5.29</t>
  </si>
  <si>
    <t>-2.69</t>
  </si>
  <si>
    <t>-6.96</t>
  </si>
  <si>
    <t>-0.02</t>
  </si>
  <si>
    <t>11.08</t>
  </si>
  <si>
    <t>6.77</t>
  </si>
  <si>
    <t>-0.62</t>
  </si>
  <si>
    <t>Asset Turnover</t>
  </si>
  <si>
    <t>0.32</t>
  </si>
  <si>
    <t>0.29</t>
  </si>
  <si>
    <t>0.3</t>
  </si>
  <si>
    <t>0.33</t>
  </si>
  <si>
    <t>0.37</t>
  </si>
  <si>
    <t>0.35</t>
  </si>
  <si>
    <t>0.31</t>
  </si>
  <si>
    <t>0.34</t>
  </si>
  <si>
    <t>Fixed Assets Turnover</t>
  </si>
  <si>
    <t>1.78</t>
  </si>
  <si>
    <t>1.45</t>
  </si>
  <si>
    <t>1.49</t>
  </si>
  <si>
    <t>1.55</t>
  </si>
  <si>
    <t>1.62</t>
  </si>
  <si>
    <t>1.69</t>
  </si>
  <si>
    <t>1.72</t>
  </si>
  <si>
    <t>1.7</t>
  </si>
  <si>
    <t>1.91</t>
  </si>
  <si>
    <t>2.17</t>
  </si>
  <si>
    <t>Receivables Turnover (Average Receivables)</t>
  </si>
  <si>
    <t>5.73</t>
  </si>
  <si>
    <t>5.75</t>
  </si>
  <si>
    <t>5.51</t>
  </si>
  <si>
    <t>4.94</t>
  </si>
  <si>
    <t>4.73</t>
  </si>
  <si>
    <t>4.51</t>
  </si>
  <si>
    <t>4.49</t>
  </si>
  <si>
    <t>5.02</t>
  </si>
  <si>
    <t>4.42</t>
  </si>
  <si>
    <t>Inventory Turnover (Average Inventory)</t>
  </si>
  <si>
    <t>3.27</t>
  </si>
  <si>
    <t>3.34</t>
  </si>
  <si>
    <t>2.77</t>
  </si>
  <si>
    <t>2.05</t>
  </si>
  <si>
    <t>2.01</t>
  </si>
  <si>
    <t>1.77</t>
  </si>
  <si>
    <t>1.67</t>
  </si>
  <si>
    <t>1.36</t>
  </si>
  <si>
    <t>1.26</t>
  </si>
  <si>
    <t>Short Term Liquidity</t>
  </si>
  <si>
    <t>Current Ratio</t>
  </si>
  <si>
    <t>6.05</t>
  </si>
  <si>
    <t>2.45</t>
  </si>
  <si>
    <t>3.24</t>
  </si>
  <si>
    <t>2.7</t>
  </si>
  <si>
    <t>3.93</t>
  </si>
  <si>
    <t>2.08</t>
  </si>
  <si>
    <t>4.76</t>
  </si>
  <si>
    <t>4.21</t>
  </si>
  <si>
    <t>4.67</t>
  </si>
  <si>
    <t>2.51</t>
  </si>
  <si>
    <t>Quick Ratio</t>
  </si>
  <si>
    <t>4.66</t>
  </si>
  <si>
    <t>1.73</t>
  </si>
  <si>
    <t>2.29</t>
  </si>
  <si>
    <t>2.03</t>
  </si>
  <si>
    <t>2.73</t>
  </si>
  <si>
    <t>1.21</t>
  </si>
  <si>
    <t>3.07</t>
  </si>
  <si>
    <t>2.57</t>
  </si>
  <si>
    <t>2.98</t>
  </si>
  <si>
    <t>Operating Cash Flow to Current Liabilities</t>
  </si>
  <si>
    <t>-0.31</t>
  </si>
  <si>
    <t>-0.5</t>
  </si>
  <si>
    <t>-0.52</t>
  </si>
  <si>
    <t>-0.01</t>
  </si>
  <si>
    <t>0.04</t>
  </si>
  <si>
    <t>0.05</t>
  </si>
  <si>
    <t>0.17</t>
  </si>
  <si>
    <t>0.56</t>
  </si>
  <si>
    <t>0.14</t>
  </si>
  <si>
    <t>Days Sales Outstanding (Average Receivables)</t>
  </si>
  <si>
    <t>63.74</t>
  </si>
  <si>
    <t>63.46</t>
  </si>
  <si>
    <t>62.3</t>
  </si>
  <si>
    <t>66.22</t>
  </si>
  <si>
    <t>73.92</t>
  </si>
  <si>
    <t>77.11</t>
  </si>
  <si>
    <t>81.22</t>
  </si>
  <si>
    <t>81.23</t>
  </si>
  <si>
    <t>72.68</t>
  </si>
  <si>
    <t>82.61</t>
  </si>
  <si>
    <t>Days Outstanding Inventory (Average Inventory)</t>
  </si>
  <si>
    <t>111.74</t>
  </si>
  <si>
    <t>109.28</t>
  </si>
  <si>
    <t>132.36</t>
  </si>
  <si>
    <t>177.87</t>
  </si>
  <si>
    <t>181.61</t>
  </si>
  <si>
    <t>205.71</t>
  </si>
  <si>
    <t>218.96</t>
  </si>
  <si>
    <t>244.91</t>
  </si>
  <si>
    <t>269.05</t>
  </si>
  <si>
    <t>289.49</t>
  </si>
  <si>
    <t>Average Days Payable Outstanding</t>
  </si>
  <si>
    <t>20.24</t>
  </si>
  <si>
    <t>67.73</t>
  </si>
  <si>
    <t>71.39</t>
  </si>
  <si>
    <t>67.13</t>
  </si>
  <si>
    <t>64.03</t>
  </si>
  <si>
    <t>66.89</t>
  </si>
  <si>
    <t>67.6</t>
  </si>
  <si>
    <t>59.59</t>
  </si>
  <si>
    <t>62.88</t>
  </si>
  <si>
    <t>67.66</t>
  </si>
  <si>
    <t>Cash Conversion Cycle (Average Days)</t>
  </si>
  <si>
    <t>155.24</t>
  </si>
  <si>
    <t>105.01</t>
  </si>
  <si>
    <t>123.27</t>
  </si>
  <si>
    <t>176.96</t>
  </si>
  <si>
    <t>191.5</t>
  </si>
  <si>
    <t>215.93</t>
  </si>
  <si>
    <t>232.59</t>
  </si>
  <si>
    <t>266.55</t>
  </si>
  <si>
    <t>278.85</t>
  </si>
  <si>
    <t>304.44</t>
  </si>
  <si>
    <t>Long Term Solvency</t>
  </si>
  <si>
    <t>Total Debt/Equity</t>
  </si>
  <si>
    <t>43.06</t>
  </si>
  <si>
    <t>27.59</t>
  </si>
  <si>
    <t>24.7</t>
  </si>
  <si>
    <t>41.82</t>
  </si>
  <si>
    <t>27.98</t>
  </si>
  <si>
    <t>29.13</t>
  </si>
  <si>
    <t>27.55</t>
  </si>
  <si>
    <t>26.3</t>
  </si>
  <si>
    <t>24.33</t>
  </si>
  <si>
    <t>22.9</t>
  </si>
  <si>
    <t>Total Debt / Total Capital</t>
  </si>
  <si>
    <t>30.1</t>
  </si>
  <si>
    <t>21.62</t>
  </si>
  <si>
    <t>19.81</t>
  </si>
  <si>
    <t>29.49</t>
  </si>
  <si>
    <t>21.86</t>
  </si>
  <si>
    <t>22.56</t>
  </si>
  <si>
    <t>21.6</t>
  </si>
  <si>
    <t>20.83</t>
  </si>
  <si>
    <t>19.57</t>
  </si>
  <si>
    <t>18.63</t>
  </si>
  <si>
    <t>LT Debt/Equity</t>
  </si>
  <si>
    <t>23.89</t>
  </si>
  <si>
    <t>28.96</t>
  </si>
  <si>
    <t>17.2</t>
  </si>
  <si>
    <t>27.27</t>
  </si>
  <si>
    <t>26.06</t>
  </si>
  <si>
    <t>24.1</t>
  </si>
  <si>
    <t>12.75</t>
  </si>
  <si>
    <t>Long-Term Debt / Total Capital</t>
  </si>
  <si>
    <t>19.16</t>
  </si>
  <si>
    <t>20.42</t>
  </si>
  <si>
    <t>13.32</t>
  </si>
  <si>
    <t>21.38</t>
  </si>
  <si>
    <t>20.63</t>
  </si>
  <si>
    <t>19.39</t>
  </si>
  <si>
    <t>10.37</t>
  </si>
  <si>
    <t>Total Liabilities / Total Assets</t>
  </si>
  <si>
    <t>38.65</t>
  </si>
  <si>
    <t>35.62</t>
  </si>
  <si>
    <t>31.25</t>
  </si>
  <si>
    <t>39.38</t>
  </si>
  <si>
    <t>32.96</t>
  </si>
  <si>
    <t>33.43</t>
  </si>
  <si>
    <t>29.79</t>
  </si>
  <si>
    <t>28.86</t>
  </si>
  <si>
    <t>27.79</t>
  </si>
  <si>
    <t>27.63</t>
  </si>
  <si>
    <t>EBIT / Interest Expense</t>
  </si>
  <si>
    <t>-4.01</t>
  </si>
  <si>
    <t>-7.92</t>
  </si>
  <si>
    <t>-6.5</t>
  </si>
  <si>
    <t>-2.89</t>
  </si>
  <si>
    <t>-3.55</t>
  </si>
  <si>
    <t>-4.47</t>
  </si>
  <si>
    <t>-3.13</t>
  </si>
  <si>
    <t>-4.85</t>
  </si>
  <si>
    <t>2.88</t>
  </si>
  <si>
    <t>9.93</t>
  </si>
  <si>
    <t>EBITDA / Interest Expense</t>
  </si>
  <si>
    <t>-2.76</t>
  </si>
  <si>
    <t>-6.69</t>
  </si>
  <si>
    <t>-4.04</t>
  </si>
  <si>
    <t>-0.97</t>
  </si>
  <si>
    <t>0.57</t>
  </si>
  <si>
    <t>0.9</t>
  </si>
  <si>
    <t>3.11</t>
  </si>
  <si>
    <t>10.12</t>
  </si>
  <si>
    <t>16.77</t>
  </si>
  <si>
    <t>(EBITDA - Capex) / Interest Expense</t>
  </si>
  <si>
    <t>-6.01</t>
  </si>
  <si>
    <t>-12.64</t>
  </si>
  <si>
    <t>-7.8</t>
  </si>
  <si>
    <t>-5.64</t>
  </si>
  <si>
    <t>-4.67</t>
  </si>
  <si>
    <t>-5.61</t>
  </si>
  <si>
    <t>-3.12</t>
  </si>
  <si>
    <t>2.54</t>
  </si>
  <si>
    <t>11.19</t>
  </si>
  <si>
    <t>Total Debt / EBITDA</t>
  </si>
  <si>
    <t>-2.59</t>
  </si>
  <si>
    <t>-4.28</t>
  </si>
  <si>
    <t>-28.3</t>
  </si>
  <si>
    <t>67.47</t>
  </si>
  <si>
    <t>43.1</t>
  </si>
  <si>
    <t>23.56</t>
  </si>
  <si>
    <t>3.9</t>
  </si>
  <si>
    <t>Net Debt / EBITDA</t>
  </si>
  <si>
    <t>2.84</t>
  </si>
  <si>
    <t>-0.27</t>
  </si>
  <si>
    <t>0.67</t>
  </si>
  <si>
    <t>5.34</t>
  </si>
  <si>
    <t>4.28</t>
  </si>
  <si>
    <t>11.56</t>
  </si>
  <si>
    <t>2.3</t>
  </si>
  <si>
    <t>-1.06</t>
  </si>
  <si>
    <t>0.21</t>
  </si>
  <si>
    <t>Total Debt / (EBITDA - Capex)</t>
  </si>
  <si>
    <t>-2.99</t>
  </si>
  <si>
    <t>-1.37</t>
  </si>
  <si>
    <t>-2.22</t>
  </si>
  <si>
    <t>-4.88</t>
  </si>
  <si>
    <t>-4.07</t>
  </si>
  <si>
    <t>-6.91</t>
  </si>
  <si>
    <t>-12.85</t>
  </si>
  <si>
    <t>-23.46</t>
  </si>
  <si>
    <t>27.56</t>
  </si>
  <si>
    <t>5.85</t>
  </si>
  <si>
    <t>Net Debt / (EBITDA - Capex)</t>
  </si>
  <si>
    <t>1.3</t>
  </si>
  <si>
    <t>-0.14</t>
  </si>
  <si>
    <t>0.92</t>
  </si>
  <si>
    <t>1.24</t>
  </si>
  <si>
    <t>-1.18</t>
  </si>
  <si>
    <t>-0.75</t>
  </si>
  <si>
    <t>-2.29</t>
  </si>
  <si>
    <t>-4.22</t>
  </si>
  <si>
    <t>Growth Over Prior Year</t>
  </si>
  <si>
    <t>Total Revenues, 1 Yr. Growth %</t>
  </si>
  <si>
    <t>36.93</t>
  </si>
  <si>
    <t>18.77</t>
  </si>
  <si>
    <t>25.5</t>
  </si>
  <si>
    <t>17.62</t>
  </si>
  <si>
    <t>13.52</t>
  </si>
  <si>
    <t>14.27</t>
  </si>
  <si>
    <t>9.18</t>
  </si>
  <si>
    <t>13.53</t>
  </si>
  <si>
    <t>15.42</t>
  </si>
  <si>
    <t>Gross Profit, 1 Yr. Growth %</t>
  </si>
  <si>
    <t>63.05</t>
  </si>
  <si>
    <t>-37.71</t>
  </si>
  <si>
    <t>142.75</t>
  </si>
  <si>
    <t>87.95</t>
  </si>
  <si>
    <t>4.01</t>
  </si>
  <si>
    <t>31.27</t>
  </si>
  <si>
    <t>12.47</t>
  </si>
  <si>
    <t>5.49</t>
  </si>
  <si>
    <t>28.89</t>
  </si>
  <si>
    <t>EBITDA, 1 Yr. Growth %</t>
  </si>
  <si>
    <t>-2.9</t>
  </si>
  <si>
    <t>159.61</t>
  </si>
  <si>
    <t>-37.58</t>
  </si>
  <si>
    <t>-74.78</t>
  </si>
  <si>
    <t>42.97</t>
  </si>
  <si>
    <t>-100.77</t>
  </si>
  <si>
    <t>151.45</t>
  </si>
  <si>
    <t>338.65</t>
  </si>
  <si>
    <t>61.75</t>
  </si>
  <si>
    <t>EBITA, 1 Yr. Growth %</t>
  </si>
  <si>
    <t>3.44</t>
  </si>
  <si>
    <t>118.53</t>
  </si>
  <si>
    <t>-22.52</t>
  </si>
  <si>
    <t>-59.72</t>
  </si>
  <si>
    <t>33.86</t>
  </si>
  <si>
    <t>-58.83</t>
  </si>
  <si>
    <t>-42.44</t>
  </si>
  <si>
    <t>-976.05</t>
  </si>
  <si>
    <t>77.82</t>
  </si>
  <si>
    <t>EBIT, 1 Yr. Growth %</t>
  </si>
  <si>
    <t>4.64</t>
  </si>
  <si>
    <t>109.82</t>
  </si>
  <si>
    <t>-15.31</t>
  </si>
  <si>
    <t>-52.75</t>
  </si>
  <si>
    <t>25.45</t>
  </si>
  <si>
    <t>-32.37</t>
  </si>
  <si>
    <t>-12.49</t>
  </si>
  <si>
    <t>-19.01</t>
  </si>
  <si>
    <t>-161.85</t>
  </si>
  <si>
    <t>149.55</t>
  </si>
  <si>
    <t>Earnings From Cont. Operations, 1 Yr. Growth %</t>
  </si>
  <si>
    <t>-24.03</t>
  </si>
  <si>
    <t>28.24</t>
  </si>
  <si>
    <t>266.83</t>
  </si>
  <si>
    <t>-81.43</t>
  </si>
  <si>
    <t>-34.03</t>
  </si>
  <si>
    <t>-69.11</t>
  </si>
  <si>
    <t>-107.46</t>
  </si>
  <si>
    <t>-320.91</t>
  </si>
  <si>
    <t>18.43</t>
  </si>
  <si>
    <t>Net Income, 1 Yr. Growth %</t>
  </si>
  <si>
    <t>Normalized Net Income, 1 Yr. Growth %</t>
  </si>
  <si>
    <t>20.46</t>
  </si>
  <si>
    <t>98.46</t>
  </si>
  <si>
    <t>-18.57</t>
  </si>
  <si>
    <t>-48.79</t>
  </si>
  <si>
    <t>17.7</t>
  </si>
  <si>
    <t>-42.65</t>
  </si>
  <si>
    <t>-1.35</t>
  </si>
  <si>
    <t>-31.21</t>
  </si>
  <si>
    <t>-168.29</t>
  </si>
  <si>
    <t>229.19</t>
  </si>
  <si>
    <t>Diluted EPS Before Extra, 1 Yr. Growth %</t>
  </si>
  <si>
    <t>-28.14</t>
  </si>
  <si>
    <t>17.28</t>
  </si>
  <si>
    <t>254.94</t>
  </si>
  <si>
    <t>-82.39</t>
  </si>
  <si>
    <t>-34.49</t>
  </si>
  <si>
    <t>-69.7</t>
  </si>
  <si>
    <t>-107.74</t>
  </si>
  <si>
    <t>-314.01</t>
  </si>
  <si>
    <t>Accounts Receivable, 1 Yr. Growth %</t>
  </si>
  <si>
    <t>22.62</t>
  </si>
  <si>
    <t>14.18</t>
  </si>
  <si>
    <t>30.51</t>
  </si>
  <si>
    <t>21.41</t>
  </si>
  <si>
    <t>31.09</t>
  </si>
  <si>
    <t>10.15</t>
  </si>
  <si>
    <t>18.8</t>
  </si>
  <si>
    <t>-16.72</t>
  </si>
  <si>
    <t>23.54</t>
  </si>
  <si>
    <t>37.37</t>
  </si>
  <si>
    <t>Inventory, 1 Yr. Growth %</t>
  </si>
  <si>
    <t>22.66</t>
  </si>
  <si>
    <t>36.21</t>
  </si>
  <si>
    <t>30.71</t>
  </si>
  <si>
    <t>33.97</t>
  </si>
  <si>
    <t>28.14</t>
  </si>
  <si>
    <t>2.69</t>
  </si>
  <si>
    <t>11.18</t>
  </si>
  <si>
    <t>15.12</t>
  </si>
  <si>
    <t>23.83</t>
  </si>
  <si>
    <t>Net Property, Plant and Equip., 1 Yr. Growth %</t>
  </si>
  <si>
    <t>63.95</t>
  </si>
  <si>
    <t>34.51</t>
  </si>
  <si>
    <t>13.43</t>
  </si>
  <si>
    <t>12.26</t>
  </si>
  <si>
    <t>5.8</t>
  </si>
  <si>
    <t>12.82</t>
  </si>
  <si>
    <t>1.8</t>
  </si>
  <si>
    <t>-0.71</t>
  </si>
  <si>
    <t>-0.19</t>
  </si>
  <si>
    <t>Total Assets, 1 Yr. Growth %</t>
  </si>
  <si>
    <t>10.98</t>
  </si>
  <si>
    <t>50.66</t>
  </si>
  <si>
    <t>7.89</t>
  </si>
  <si>
    <t>15.15</t>
  </si>
  <si>
    <t>-4.45</t>
  </si>
  <si>
    <t>5.94</t>
  </si>
  <si>
    <t>24.69</t>
  </si>
  <si>
    <t>2.66</t>
  </si>
  <si>
    <t>6.17</t>
  </si>
  <si>
    <t>7.32</t>
  </si>
  <si>
    <t>Tangible Book Value, 1 Yr. Growth %</t>
  </si>
  <si>
    <t>17.21</t>
  </si>
  <si>
    <t>15.39</t>
  </si>
  <si>
    <t>32.61</t>
  </si>
  <si>
    <t>8.32</t>
  </si>
  <si>
    <t>41.47</t>
  </si>
  <si>
    <t>5.54</t>
  </si>
  <si>
    <t>10.53</t>
  </si>
  <si>
    <t>8.89</t>
  </si>
  <si>
    <t>Common Equity, 1 Yr. Growth %</t>
  </si>
  <si>
    <t>13.93</t>
  </si>
  <si>
    <t>57.13</t>
  </si>
  <si>
    <t>15.22</t>
  </si>
  <si>
    <t>1.53</t>
  </si>
  <si>
    <t>5.67</t>
  </si>
  <si>
    <t>5.2</t>
  </si>
  <si>
    <t>31.5</t>
  </si>
  <si>
    <t>7.91</t>
  </si>
  <si>
    <t>7.57</t>
  </si>
  <si>
    <t>Cash From Operations, 1 Yr. Growth %</t>
  </si>
  <si>
    <t>23.32</t>
  </si>
  <si>
    <t>208.27</t>
  </si>
  <si>
    <t>3.8</t>
  </si>
  <si>
    <t>-96.16</t>
  </si>
  <si>
    <t>-330.76</t>
  </si>
  <si>
    <t>138.83</t>
  </si>
  <si>
    <t>76.88</t>
  </si>
  <si>
    <t>256.75</t>
  </si>
  <si>
    <t>-42.24</t>
  </si>
  <si>
    <t>-9.46</t>
  </si>
  <si>
    <t>Capital Expenditures, 1 Yr. Growth %</t>
  </si>
  <si>
    <t>82.47</t>
  </si>
  <si>
    <t>94.47</t>
  </si>
  <si>
    <t>-34.82</t>
  </si>
  <si>
    <t>34.26</t>
  </si>
  <si>
    <t>-27.41</t>
  </si>
  <si>
    <t>0.28</t>
  </si>
  <si>
    <t>-21.18</t>
  </si>
  <si>
    <t>-16.39</t>
  </si>
  <si>
    <t>26.56</t>
  </si>
  <si>
    <t>-20.06</t>
  </si>
  <si>
    <t>Levered Free Cash Flow, 1 Yr. Growth %</t>
  </si>
  <si>
    <t>11.27</t>
  </si>
  <si>
    <t>368.41</t>
  </si>
  <si>
    <t>-64.22</t>
  </si>
  <si>
    <t>-29.94</t>
  </si>
  <si>
    <t>97.69</t>
  </si>
  <si>
    <t>-85.91</t>
  </si>
  <si>
    <t>-34.59</t>
  </si>
  <si>
    <t>-117.71</t>
  </si>
  <si>
    <t>Unlevered Free Cash Flow, 1 Yr. Growth %</t>
  </si>
  <si>
    <t>18.34</t>
  </si>
  <si>
    <t>338.81</t>
  </si>
  <si>
    <t>-71.54</t>
  </si>
  <si>
    <t>-42.31</t>
  </si>
  <si>
    <t>195.71</t>
  </si>
  <si>
    <t>-99.62</t>
  </si>
  <si>
    <t>-109.64</t>
  </si>
  <si>
    <t>Compound Annual Growth Rate Over Two Years</t>
  </si>
  <si>
    <t>Total Revenues, 2 Yr. CAGR %</t>
  </si>
  <si>
    <t>22.47</t>
  </si>
  <si>
    <t>27.38</t>
  </si>
  <si>
    <t>22.09</t>
  </si>
  <si>
    <t>21.5</t>
  </si>
  <si>
    <t>15.55</t>
  </si>
  <si>
    <t>13.89</t>
  </si>
  <si>
    <t>11.7</t>
  </si>
  <si>
    <t>4.09</t>
  </si>
  <si>
    <t>6.14</t>
  </si>
  <si>
    <t>14.47</t>
  </si>
  <si>
    <t>Gross Profit, 2 Yr. CAGR %</t>
  </si>
  <si>
    <t>22.37</t>
  </si>
  <si>
    <t>22.97</t>
  </si>
  <si>
    <t>111.5</t>
  </si>
  <si>
    <t>39.82</t>
  </si>
  <si>
    <t>16.85</t>
  </si>
  <si>
    <t>8.92</t>
  </si>
  <si>
    <t>16.61</t>
  </si>
  <si>
    <t>24.49</t>
  </si>
  <si>
    <t>EBITDA, 2 Yr. CAGR %</t>
  </si>
  <si>
    <t>32.48</t>
  </si>
  <si>
    <t>56.41</t>
  </si>
  <si>
    <t>27.11</t>
  </si>
  <si>
    <t>-60.26</t>
  </si>
  <si>
    <t>-39.96</t>
  </si>
  <si>
    <t>-89.53</t>
  </si>
  <si>
    <t>-52.46</t>
  </si>
  <si>
    <t>772.5</t>
  </si>
  <si>
    <t>232.11</t>
  </si>
  <si>
    <t>186.33</t>
  </si>
  <si>
    <t>EBITA, 2 Yr. CAGR %</t>
  </si>
  <si>
    <t>24.6</t>
  </si>
  <si>
    <t>49.87</t>
  </si>
  <si>
    <t>29.98</t>
  </si>
  <si>
    <t>-44.2</t>
  </si>
  <si>
    <t>-26.57</t>
  </si>
  <si>
    <t>-25.76</t>
  </si>
  <si>
    <t>-51.32</t>
  </si>
  <si>
    <t>-50.83</t>
  </si>
  <si>
    <t>91.82</t>
  </si>
  <si>
    <t>334.42</t>
  </si>
  <si>
    <t>EBIT, 2 Yr. CAGR %</t>
  </si>
  <si>
    <t>24.62</t>
  </si>
  <si>
    <t>46.81</t>
  </si>
  <si>
    <t>33.16</t>
  </si>
  <si>
    <t>-36.86</t>
  </si>
  <si>
    <t>-23.01</t>
  </si>
  <si>
    <t>-7.88</t>
  </si>
  <si>
    <t>-23.06</t>
  </si>
  <si>
    <t>-15.81</t>
  </si>
  <si>
    <t>-29.23</t>
  </si>
  <si>
    <t>52.18</t>
  </si>
  <si>
    <t>Earnings From Cont. Operations, 2 Yr. CAGR %</t>
  </si>
  <si>
    <t>8.24</t>
  </si>
  <si>
    <t>-1.3</t>
  </si>
  <si>
    <t>116.89</t>
  </si>
  <si>
    <t>-17.46</t>
  </si>
  <si>
    <t>-54.86</t>
  </si>
  <si>
    <t>233.57</t>
  </si>
  <si>
    <t>63.92</t>
  </si>
  <si>
    <t>-59.29</t>
  </si>
  <si>
    <t>Net Income, 2 Yr. CAGR %</t>
  </si>
  <si>
    <t>Normalized Net Income, 2 Yr. CAGR %</t>
  </si>
  <si>
    <t>33.04</t>
  </si>
  <si>
    <t>53.44</t>
  </si>
  <si>
    <t>26.81</t>
  </si>
  <si>
    <t>-35.34</t>
  </si>
  <si>
    <t>-22.36</t>
  </si>
  <si>
    <t>-17.83</t>
  </si>
  <si>
    <t>-25.05</t>
  </si>
  <si>
    <t>-17.62</t>
  </si>
  <si>
    <t>-31.46</t>
  </si>
  <si>
    <t>83.65</t>
  </si>
  <si>
    <t>Diluted EPS Before Extra, 2 Yr. CAGR %</t>
  </si>
  <si>
    <t>-1.63</t>
  </si>
  <si>
    <t>-8.42</t>
  </si>
  <si>
    <t>103.52</t>
  </si>
  <si>
    <t>-20.94</t>
  </si>
  <si>
    <t>-66.04</t>
  </si>
  <si>
    <t>-55.45</t>
  </si>
  <si>
    <t>220.86</t>
  </si>
  <si>
    <t>62.2</t>
  </si>
  <si>
    <t>-59.17</t>
  </si>
  <si>
    <t>57.56</t>
  </si>
  <si>
    <t>Accounts Receivable, 2 Yr. CAGR %</t>
  </si>
  <si>
    <t>15.09</t>
  </si>
  <si>
    <t>18.32</t>
  </si>
  <si>
    <t>22.07</t>
  </si>
  <si>
    <t>25.87</t>
  </si>
  <si>
    <t>26.16</t>
  </si>
  <si>
    <t>20.17</t>
  </si>
  <si>
    <t>14.39</t>
  </si>
  <si>
    <t>1.44</t>
  </si>
  <si>
    <t>30.27</t>
  </si>
  <si>
    <t>Inventory, 2 Yr. CAGR %</t>
  </si>
  <si>
    <t>29.26</t>
  </si>
  <si>
    <t>33.44</t>
  </si>
  <si>
    <t>32.33</t>
  </si>
  <si>
    <t>22.27</t>
  </si>
  <si>
    <t>19.58</t>
  </si>
  <si>
    <t>14.71</t>
  </si>
  <si>
    <t>6.85</t>
  </si>
  <si>
    <t>13.13</t>
  </si>
  <si>
    <t>19.4</t>
  </si>
  <si>
    <t>Net Property, Plant and Equip., 2 Yr. CAGR %</t>
  </si>
  <si>
    <t>35.66</t>
  </si>
  <si>
    <t>48.5</t>
  </si>
  <si>
    <t>23.52</t>
  </si>
  <si>
    <t>12.84</t>
  </si>
  <si>
    <t>8.98</t>
  </si>
  <si>
    <t>9.25</t>
  </si>
  <si>
    <t>7.17</t>
  </si>
  <si>
    <t>0.54</t>
  </si>
  <si>
    <t>1.13</t>
  </si>
  <si>
    <t>1.39</t>
  </si>
  <si>
    <t>Total Assets, 2 Yr. CAGR %</t>
  </si>
  <si>
    <t>26.01</t>
  </si>
  <si>
    <t>28.91</t>
  </si>
  <si>
    <t>27.49</t>
  </si>
  <si>
    <t>11.46</t>
  </si>
  <si>
    <t>4.89</t>
  </si>
  <si>
    <t>0.61</t>
  </si>
  <si>
    <t>14.93</t>
  </si>
  <si>
    <t>13.14</t>
  </si>
  <si>
    <t>4.41</t>
  </si>
  <si>
    <t>6.74</t>
  </si>
  <si>
    <t>Tangible Book Value, 2 Yr. CAGR %</t>
  </si>
  <si>
    <t>28.21</t>
  </si>
  <si>
    <t>16.3</t>
  </si>
  <si>
    <t>23.7</t>
  </si>
  <si>
    <t>17.38</t>
  </si>
  <si>
    <t>6.34</t>
  </si>
  <si>
    <t>8.58</t>
  </si>
  <si>
    <t>23.79</t>
  </si>
  <si>
    <t>22.19</t>
  </si>
  <si>
    <t>7.93</t>
  </si>
  <si>
    <t>9.71</t>
  </si>
  <si>
    <t>Common Equity, 2 Yr. CAGR %</t>
  </si>
  <si>
    <t>22.65</t>
  </si>
  <si>
    <t>33.8</t>
  </si>
  <si>
    <t>34.56</t>
  </si>
  <si>
    <t>8.16</t>
  </si>
  <si>
    <t>3.58</t>
  </si>
  <si>
    <t>5.44</t>
  </si>
  <si>
    <t>16.95</t>
  </si>
  <si>
    <t>5.88</t>
  </si>
  <si>
    <t>7.74</t>
  </si>
  <si>
    <t>Cash From Operations, 2 Yr. CAGR %</t>
  </si>
  <si>
    <t>104.36</t>
  </si>
  <si>
    <t>96.64</t>
  </si>
  <si>
    <t>79.87</t>
  </si>
  <si>
    <t>-80.03</t>
  </si>
  <si>
    <t>-70.22</t>
  </si>
  <si>
    <t>134.76</t>
  </si>
  <si>
    <t>105.53</t>
  </si>
  <si>
    <t>151.2</t>
  </si>
  <si>
    <t>43.55</t>
  </si>
  <si>
    <t>-27.68</t>
  </si>
  <si>
    <t>Capital Expenditures, 2 Yr. CAGR %</t>
  </si>
  <si>
    <t>63.28</t>
  </si>
  <si>
    <t>86.87</t>
  </si>
  <si>
    <t>12.58</t>
  </si>
  <si>
    <t>-6.45</t>
  </si>
  <si>
    <t>-1.28</t>
  </si>
  <si>
    <t>-14.68</t>
  </si>
  <si>
    <t>-11.09</t>
  </si>
  <si>
    <t>-18.82</t>
  </si>
  <si>
    <t>2.87</t>
  </si>
  <si>
    <t>0.58</t>
  </si>
  <si>
    <t>Levered Free Cash Flow, 2 Yr. CAGR %</t>
  </si>
  <si>
    <t>191.87</t>
  </si>
  <si>
    <t>-17.65</t>
  </si>
  <si>
    <t>115.64</t>
  </si>
  <si>
    <t>7.51</t>
  </si>
  <si>
    <t>-49.93</t>
  </si>
  <si>
    <t>-47.22</t>
  </si>
  <si>
    <t>20.98</t>
  </si>
  <si>
    <t>165.07</t>
  </si>
  <si>
    <t>-64.16</t>
  </si>
  <si>
    <t>Unlevered Free Cash Flow, 2 Yr. CAGR %</t>
  </si>
  <si>
    <t>152.77</t>
  </si>
  <si>
    <t>-13.59</t>
  </si>
  <si>
    <t>109.29</t>
  </si>
  <si>
    <t>-59.48</t>
  </si>
  <si>
    <t>30.64</t>
  </si>
  <si>
    <t>-89.39</t>
  </si>
  <si>
    <t>31.36</t>
  </si>
  <si>
    <t>-73.29</t>
  </si>
  <si>
    <t>Compound Annual Growth Rate Over Three Years</t>
  </si>
  <si>
    <t>Total Revenues, 3 Yr. CAGR %</t>
  </si>
  <si>
    <t>21.13</t>
  </si>
  <si>
    <t>26.75</t>
  </si>
  <si>
    <t>20.58</t>
  </si>
  <si>
    <t>18.78</t>
  </si>
  <si>
    <t>12.3</t>
  </si>
  <si>
    <t>7.38</t>
  </si>
  <si>
    <t>7.15</t>
  </si>
  <si>
    <t>9.15</t>
  </si>
  <si>
    <t>Gross Profit, 3 Yr. CAGR %</t>
  </si>
  <si>
    <t>3.77</t>
  </si>
  <si>
    <t>-1.14</t>
  </si>
  <si>
    <t>40.72</t>
  </si>
  <si>
    <t>66.94</t>
  </si>
  <si>
    <t>36.91</t>
  </si>
  <si>
    <t>15.37</t>
  </si>
  <si>
    <t>15.91</t>
  </si>
  <si>
    <t>15.21</t>
  </si>
  <si>
    <t>17.8</t>
  </si>
  <si>
    <t>EBITDA, 3 Yr. CAGR %</t>
  </si>
  <si>
    <t>141.24</t>
  </si>
  <si>
    <t>64.25</t>
  </si>
  <si>
    <t>15.16</t>
  </si>
  <si>
    <t>-25.12</t>
  </si>
  <si>
    <t>-39.11</t>
  </si>
  <si>
    <t>-85.97</t>
  </si>
  <si>
    <t>-31.37</t>
  </si>
  <si>
    <t>-17.17</t>
  </si>
  <si>
    <t>593.77</t>
  </si>
  <si>
    <t>174.19</t>
  </si>
  <si>
    <t>EBITA, 3 Yr. CAGR %</t>
  </si>
  <si>
    <t>64.39</t>
  </si>
  <si>
    <t>47.24</t>
  </si>
  <si>
    <t>20.29</t>
  </si>
  <si>
    <t>-11.41</t>
  </si>
  <si>
    <t>-25.3</t>
  </si>
  <si>
    <t>-39.45</t>
  </si>
  <si>
    <t>-31.79</t>
  </si>
  <si>
    <t>-53.66</t>
  </si>
  <si>
    <t>28.42</t>
  </si>
  <si>
    <t>99.38</t>
  </si>
  <si>
    <t>EBIT, 3 Yr. CAGR %</t>
  </si>
  <si>
    <t>60.34</t>
  </si>
  <si>
    <t>47.34</t>
  </si>
  <si>
    <t>22.21</t>
  </si>
  <si>
    <t>-5.13</t>
  </si>
  <si>
    <t>-20.63</t>
  </si>
  <si>
    <t>-26.26</t>
  </si>
  <si>
    <t>-9.44</t>
  </si>
  <si>
    <t>-21.74</t>
  </si>
  <si>
    <t>-24.04</t>
  </si>
  <si>
    <t>Earnings From Cont. Operations, 3 Yr. CAGR %</t>
  </si>
  <si>
    <t>35.51</t>
  </si>
  <si>
    <t>14.53</t>
  </si>
  <si>
    <t>52.89</t>
  </si>
  <si>
    <t>-23.4</t>
  </si>
  <si>
    <t>-66.43</t>
  </si>
  <si>
    <t>94.34</t>
  </si>
  <si>
    <t>-6.02</t>
  </si>
  <si>
    <t>81.06</t>
  </si>
  <si>
    <t>-41.88</t>
  </si>
  <si>
    <t>Net Income, 3 Yr. CAGR %</t>
  </si>
  <si>
    <t>Normalized Net Income, 3 Yr. CAGR %</t>
  </si>
  <si>
    <t>60.03</t>
  </si>
  <si>
    <t>51.25</t>
  </si>
  <si>
    <t>24.25</t>
  </si>
  <si>
    <t>-5.73</t>
  </si>
  <si>
    <t>-21.05</t>
  </si>
  <si>
    <t>-29.81</t>
  </si>
  <si>
    <t>-12.88</t>
  </si>
  <si>
    <t>-27.16</t>
  </si>
  <si>
    <t>-22.62</t>
  </si>
  <si>
    <t>32.38</t>
  </si>
  <si>
    <t>Diluted EPS Before Extra, 3 Yr. CAGR %</t>
  </si>
  <si>
    <t>24.2</t>
  </si>
  <si>
    <t>4.13</t>
  </si>
  <si>
    <t>43.85</t>
  </si>
  <si>
    <t>-9.99</t>
  </si>
  <si>
    <t>-25.74</t>
  </si>
  <si>
    <t>-67.3</t>
  </si>
  <si>
    <t>88.93</t>
  </si>
  <si>
    <t>-7.27</t>
  </si>
  <si>
    <t>77.9</t>
  </si>
  <si>
    <t>-42.17</t>
  </si>
  <si>
    <t>Accounts Receivable, 3 Yr. CAGR %</t>
  </si>
  <si>
    <t>11.28</t>
  </si>
  <si>
    <t>14.79</t>
  </si>
  <si>
    <t>22.25</t>
  </si>
  <si>
    <t>21.85</t>
  </si>
  <si>
    <t>19.71</t>
  </si>
  <si>
    <t>2.91</t>
  </si>
  <si>
    <t>6.92</t>
  </si>
  <si>
    <t>12.22</t>
  </si>
  <si>
    <t>Inventory, 3 Yr. CAGR %</t>
  </si>
  <si>
    <t>15.3</t>
  </si>
  <si>
    <t>28.28</t>
  </si>
  <si>
    <t>29.74</t>
  </si>
  <si>
    <t>33.61</t>
  </si>
  <si>
    <t>25.02</t>
  </si>
  <si>
    <t>24.19</t>
  </si>
  <si>
    <t>13.66</t>
  </si>
  <si>
    <t>9.54</t>
  </si>
  <si>
    <t>16.59</t>
  </si>
  <si>
    <t>Net Property, Plant and Equip., 3 Yr. CAGR %</t>
  </si>
  <si>
    <t>24.86</t>
  </si>
  <si>
    <t>35.28</t>
  </si>
  <si>
    <t>35.75</t>
  </si>
  <si>
    <t>19.65</t>
  </si>
  <si>
    <t>10.44</t>
  </si>
  <si>
    <t>6.71</t>
  </si>
  <si>
    <t>4.48</t>
  </si>
  <si>
    <t>1.35</t>
  </si>
  <si>
    <t>0.69</t>
  </si>
  <si>
    <t>Total Assets, 3 Yr. CAGR %</t>
  </si>
  <si>
    <t>24.02</t>
  </si>
  <si>
    <t>33.47</t>
  </si>
  <si>
    <t>21.49</t>
  </si>
  <si>
    <t>23.24</t>
  </si>
  <si>
    <t>5.24</t>
  </si>
  <si>
    <t>8.07</t>
  </si>
  <si>
    <t>10.69</t>
  </si>
  <si>
    <t>10.77</t>
  </si>
  <si>
    <t>5.37</t>
  </si>
  <si>
    <t>Tangible Book Value, 3 Yr. CAGR %</t>
  </si>
  <si>
    <t>16.72</t>
  </si>
  <si>
    <t>14.46</t>
  </si>
  <si>
    <t>18.59</t>
  </si>
  <si>
    <t>18.12</t>
  </si>
  <si>
    <t>8.25</t>
  </si>
  <si>
    <t>Common Equity, 3 Yr. CAGR %</t>
  </si>
  <si>
    <t>33.21</t>
  </si>
  <si>
    <t>27.3</t>
  </si>
  <si>
    <t>22.5</t>
  </si>
  <si>
    <t>4.12</t>
  </si>
  <si>
    <t>13.49</t>
  </si>
  <si>
    <t>12.9</t>
  </si>
  <si>
    <t>13.81</t>
  </si>
  <si>
    <t>6.44</t>
  </si>
  <si>
    <t>Cash From Operations, 3 Yr. CAGR %</t>
  </si>
  <si>
    <t>58.65</t>
  </si>
  <si>
    <t>132.63</t>
  </si>
  <si>
    <t>58.39</t>
  </si>
  <si>
    <t>-50.09</t>
  </si>
  <si>
    <t>-54.85</t>
  </si>
  <si>
    <t>-40.39</t>
  </si>
  <si>
    <t>113.62</t>
  </si>
  <si>
    <t>53.89</t>
  </si>
  <si>
    <t>23.1</t>
  </si>
  <si>
    <t>Capital Expenditures, 3 Yr. CAGR %</t>
  </si>
  <si>
    <t>17.52</t>
  </si>
  <si>
    <t>72.22</t>
  </si>
  <si>
    <t>31.54</t>
  </si>
  <si>
    <t>-14.04</t>
  </si>
  <si>
    <t>-16.9</t>
  </si>
  <si>
    <t>-12.9</t>
  </si>
  <si>
    <t>-5.87</t>
  </si>
  <si>
    <t>-5.43</t>
  </si>
  <si>
    <t>Levered Free Cash Flow, 3 Yr. CAGR %</t>
  </si>
  <si>
    <t>-17.47</t>
  </si>
  <si>
    <t>74.83</t>
  </si>
  <si>
    <t>-6.79</t>
  </si>
  <si>
    <t>-20.86</t>
  </si>
  <si>
    <t>-41.99</t>
  </si>
  <si>
    <t>42.5</t>
  </si>
  <si>
    <t>-0.33</t>
  </si>
  <si>
    <t>11.33</t>
  </si>
  <si>
    <t>Unlevered Free Cash Flow, 3 Yr. CAGR %</t>
  </si>
  <si>
    <t>-15.17</t>
  </si>
  <si>
    <t>60.7</t>
  </si>
  <si>
    <t>48.53</t>
  </si>
  <si>
    <t>8.08</t>
  </si>
  <si>
    <t>-12.24</t>
  </si>
  <si>
    <t>-21.39</t>
  </si>
  <si>
    <t>-81.34</t>
  </si>
  <si>
    <t>72.16</t>
  </si>
  <si>
    <t>222.05</t>
  </si>
  <si>
    <t>Compound Annual Growth Rate Over Five Years</t>
  </si>
  <si>
    <t>Total Revenues, 5 Yr. CAGR %</t>
  </si>
  <si>
    <t>18.26</t>
  </si>
  <si>
    <t>18.79</t>
  </si>
  <si>
    <t>20.4</t>
  </si>
  <si>
    <t>21.28</t>
  </si>
  <si>
    <t>22.14</t>
  </si>
  <si>
    <t>17.86</t>
  </si>
  <si>
    <t>15.89</t>
  </si>
  <si>
    <t>10.58</t>
  </si>
  <si>
    <t>9.8</t>
  </si>
  <si>
    <t>10.16</t>
  </si>
  <si>
    <t>Gross Profit, 5 Yr. CAGR %</t>
  </si>
  <si>
    <t>2.15</t>
  </si>
  <si>
    <t>-8.26</t>
  </si>
  <si>
    <t>11.85</t>
  </si>
  <si>
    <t>34.01</t>
  </si>
  <si>
    <t>35.42</t>
  </si>
  <si>
    <t>47.02</t>
  </si>
  <si>
    <t>24.94</t>
  </si>
  <si>
    <t>15.86</t>
  </si>
  <si>
    <t>19.27</t>
  </si>
  <si>
    <t>EBITDA, 5 Yr. CAGR %</t>
  </si>
  <si>
    <t>25.17</t>
  </si>
  <si>
    <t>54.63</t>
  </si>
  <si>
    <t>85.78</t>
  </si>
  <si>
    <t>-6.39</t>
  </si>
  <si>
    <t>-10.71</t>
  </si>
  <si>
    <t>-65.91</t>
  </si>
  <si>
    <t>-44.85</t>
  </si>
  <si>
    <t>-27.17</t>
  </si>
  <si>
    <t>28.95</t>
  </si>
  <si>
    <t>36.03</t>
  </si>
  <si>
    <t>EBITA, 5 Yr. CAGR %</t>
  </si>
  <si>
    <t>48.1</t>
  </si>
  <si>
    <t>99.33</t>
  </si>
  <si>
    <t>47.9</t>
  </si>
  <si>
    <t>0.36</t>
  </si>
  <si>
    <t>-0.84</t>
  </si>
  <si>
    <t>-37.06</t>
  </si>
  <si>
    <t>-44.29</t>
  </si>
  <si>
    <t>3.15</t>
  </si>
  <si>
    <t>13.44</t>
  </si>
  <si>
    <t>EBIT, 5 Yr. CAGR %</t>
  </si>
  <si>
    <t>55.03</t>
  </si>
  <si>
    <t>117.08</t>
  </si>
  <si>
    <t>48.37</t>
  </si>
  <si>
    <t>5.46</t>
  </si>
  <si>
    <t>1.97</t>
  </si>
  <si>
    <t>-6.24</t>
  </si>
  <si>
    <t>-21.61</t>
  </si>
  <si>
    <t>-22.24</t>
  </si>
  <si>
    <t>-17.95</t>
  </si>
  <si>
    <t>2.11</t>
  </si>
  <si>
    <t>Earnings From Cont. Operations, 5 Yr. CAGR %</t>
  </si>
  <si>
    <t>207.41</t>
  </si>
  <si>
    <t>63.56</t>
  </si>
  <si>
    <t>0.47</t>
  </si>
  <si>
    <t>-15.23</t>
  </si>
  <si>
    <t>-29.19</t>
  </si>
  <si>
    <t>37.98</t>
  </si>
  <si>
    <t>-36.69</t>
  </si>
  <si>
    <t>3.88</t>
  </si>
  <si>
    <t>Net Income, 5 Yr. CAGR %</t>
  </si>
  <si>
    <t>Normalized Net Income, 5 Yr. CAGR %</t>
  </si>
  <si>
    <t>105.83</t>
  </si>
  <si>
    <t>160.19</t>
  </si>
  <si>
    <t>45.53</t>
  </si>
  <si>
    <t>7.99</t>
  </si>
  <si>
    <t>3.3</t>
  </si>
  <si>
    <t>-10.77</t>
  </si>
  <si>
    <t>-22.67</t>
  </si>
  <si>
    <t>-25.28</t>
  </si>
  <si>
    <t>-20.85</t>
  </si>
  <si>
    <t>Diluted EPS Before Extra, 5 Yr. CAGR %</t>
  </si>
  <si>
    <t>185.31</t>
  </si>
  <si>
    <t>-9.1</t>
  </si>
  <si>
    <t>51.33</t>
  </si>
  <si>
    <t>-6.73</t>
  </si>
  <si>
    <t>-19.25</t>
  </si>
  <si>
    <t>-32.06</t>
  </si>
  <si>
    <t>33.34</t>
  </si>
  <si>
    <t>-37.95</t>
  </si>
  <si>
    <t>2.25</t>
  </si>
  <si>
    <t>14.63</t>
  </si>
  <si>
    <t>Accounts Receivable, 5 Yr. CAGR %</t>
  </si>
  <si>
    <t>13.76</t>
  </si>
  <si>
    <t>15.48</t>
  </si>
  <si>
    <t>19.1</t>
  </si>
  <si>
    <t>23.8</t>
  </si>
  <si>
    <t>21.17</t>
  </si>
  <si>
    <t>11.64</t>
  </si>
  <si>
    <t>12.03</t>
  </si>
  <si>
    <t>13.09</t>
  </si>
  <si>
    <t>Inventory, 5 Yr. CAGR %</t>
  </si>
  <si>
    <t>20.45</t>
  </si>
  <si>
    <t>19.89</t>
  </si>
  <si>
    <t>22.24</t>
  </si>
  <si>
    <t>29.89</t>
  </si>
  <si>
    <t>26.7</t>
  </si>
  <si>
    <t>27.81</t>
  </si>
  <si>
    <t>20.79</t>
  </si>
  <si>
    <t>16.94</t>
  </si>
  <si>
    <t>13.45</t>
  </si>
  <si>
    <t>15.84</t>
  </si>
  <si>
    <t>Net Property, Plant and Equip., 5 Yr. CAGR %</t>
  </si>
  <si>
    <t>21.33</t>
  </si>
  <si>
    <t>25.99</t>
  </si>
  <si>
    <t>24.32</t>
  </si>
  <si>
    <t>25.81</t>
  </si>
  <si>
    <t>15.38</t>
  </si>
  <si>
    <t>9.12</t>
  </si>
  <si>
    <t>6.26</t>
  </si>
  <si>
    <t>4.44</t>
  </si>
  <si>
    <t>3.23</t>
  </si>
  <si>
    <t>Total Assets, 5 Yr. CAGR %</t>
  </si>
  <si>
    <t>22.11</t>
  </si>
  <si>
    <t>25.24</t>
  </si>
  <si>
    <t>14.56</t>
  </si>
  <si>
    <t>13.63</t>
  </si>
  <si>
    <t>8.33</t>
  </si>
  <si>
    <t>6.59</t>
  </si>
  <si>
    <t>9.1</t>
  </si>
  <si>
    <t>Tangible Book Value, 5 Yr. CAGR %</t>
  </si>
  <si>
    <t>38.6</t>
  </si>
  <si>
    <t>30.08</t>
  </si>
  <si>
    <t>21.18</t>
  </si>
  <si>
    <t>15.19</t>
  </si>
  <si>
    <t>13.39</t>
  </si>
  <si>
    <t>18.11</t>
  </si>
  <si>
    <t>12.83</t>
  </si>
  <si>
    <t>14.2</t>
  </si>
  <si>
    <t>14.22</t>
  </si>
  <si>
    <t>Common Equity, 5 Yr. CAGR %</t>
  </si>
  <si>
    <t>36.52</t>
  </si>
  <si>
    <t>27.33</t>
  </si>
  <si>
    <t>29.04</t>
  </si>
  <si>
    <t>17.22</t>
  </si>
  <si>
    <t>9.07</t>
  </si>
  <si>
    <t>10.39</t>
  </si>
  <si>
    <t>10.78</t>
  </si>
  <si>
    <t>Cash From Operations, 5 Yr. CAGR %</t>
  </si>
  <si>
    <t>63.9</t>
  </si>
  <si>
    <t>65.38</t>
  </si>
  <si>
    <t>-13.04</t>
  </si>
  <si>
    <t>-18.83</t>
  </si>
  <si>
    <t>-7.28</t>
  </si>
  <si>
    <t>-17.21</t>
  </si>
  <si>
    <t>5.97</t>
  </si>
  <si>
    <t>82.21</t>
  </si>
  <si>
    <t>51.12</t>
  </si>
  <si>
    <t>Capital Expenditures, 5 Yr. CAGR %</t>
  </si>
  <si>
    <t>5.76</t>
  </si>
  <si>
    <t>35.71</t>
  </si>
  <si>
    <t>15.17</t>
  </si>
  <si>
    <t>34.91</t>
  </si>
  <si>
    <t>4.38</t>
  </si>
  <si>
    <t>-12.87</t>
  </si>
  <si>
    <t>-9.5</t>
  </si>
  <si>
    <t>-7.74</t>
  </si>
  <si>
    <t>Levered Free Cash Flow, 5 Yr. CAGR %</t>
  </si>
  <si>
    <t>0.85</t>
  </si>
  <si>
    <t>0.66</t>
  </si>
  <si>
    <t>59.16</t>
  </si>
  <si>
    <t>-1.91</t>
  </si>
  <si>
    <t>21.32</t>
  </si>
  <si>
    <t>-25.75</t>
  </si>
  <si>
    <t>-6.21</t>
  </si>
  <si>
    <t>6.53</t>
  </si>
  <si>
    <t>-17.4</t>
  </si>
  <si>
    <t>Unlevered Free Cash Flow, 5 Yr. CAGR %</t>
  </si>
  <si>
    <t>4.43</t>
  </si>
  <si>
    <t>11.72</t>
  </si>
  <si>
    <t>39.32</t>
  </si>
  <si>
    <t>-11.43</t>
  </si>
  <si>
    <t>16.6</t>
  </si>
  <si>
    <t>-62.31</t>
  </si>
  <si>
    <t>15.36</t>
  </si>
  <si>
    <t>-17.77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</si>
  <si>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</si>
  <si>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</si>
  <si>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</si>
  <si>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</si>
  <si>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</si>
  <si>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</si>
  <si>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</si>
  <si>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</si>
  <si>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</si>
  <si>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15,187</t>
  </si>
  <si>
    <t>15,918</t>
  </si>
  <si>
    <t>16,220</t>
  </si>
  <si>
    <t>19,234</t>
  </si>
  <si>
    <t>18,162</t>
  </si>
  <si>
    <t>12,841</t>
  </si>
  <si>
    <t>-</t>
  </si>
  <si>
    <t>Change</t>
  </si>
  <si>
    <t>4.81%</t>
  </si>
  <si>
    <t>1.9%</t>
  </si>
  <si>
    <t>18.58%</t>
  </si>
  <si>
    <t>-5.57%</t>
  </si>
  <si>
    <t>-29.3%</t>
  </si>
  <si>
    <t>0%</t>
  </si>
  <si>
    <t>Enterprise Value (EV)
                                    1</t>
  </si>
  <si>
    <t>14,870</t>
  </si>
  <si>
    <t>15,643</t>
  </si>
  <si>
    <t>15,778</t>
  </si>
  <si>
    <t>19,592</t>
  </si>
  <si>
    <t>18,176</t>
  </si>
  <si>
    <t>12,129</t>
  </si>
  <si>
    <t>11,315</t>
  </si>
  <si>
    <t>10,668</t>
  </si>
  <si>
    <t>5.2%</t>
  </si>
  <si>
    <t>0.86%</t>
  </si>
  <si>
    <t>24.17%</t>
  </si>
  <si>
    <t>-7.23%</t>
  </si>
  <si>
    <t>-33.27%</t>
  </si>
  <si>
    <t>-6.72%</t>
  </si>
  <si>
    <t>-5.71%</t>
  </si>
  <si>
    <t>P/E ratio</t>
  </si>
  <si>
    <t>-650x</t>
  </si>
  <si>
    <t>19.4x</t>
  </si>
  <si>
    <t>-252x</t>
  </si>
  <si>
    <t>138x</t>
  </si>
  <si>
    <t>111x</t>
  </si>
  <si>
    <t>33.4x</t>
  </si>
  <si>
    <t>22.4x</t>
  </si>
  <si>
    <t>16.7x</t>
  </si>
  <si>
    <t>PBR</t>
  </si>
  <si>
    <t>4.87x</t>
  </si>
  <si>
    <t>3.88x</t>
  </si>
  <si>
    <t>3.8x</t>
  </si>
  <si>
    <t>4.25x</t>
  </si>
  <si>
    <t>3.67x</t>
  </si>
  <si>
    <t>2.33x</t>
  </si>
  <si>
    <t>2.04x</t>
  </si>
  <si>
    <t>1.75x</t>
  </si>
  <si>
    <t>PEG</t>
  </si>
  <si>
    <t>-0x</t>
  </si>
  <si>
    <t>2x</t>
  </si>
  <si>
    <t>6.9x</t>
  </si>
  <si>
    <t>0x</t>
  </si>
  <si>
    <t>0.5x</t>
  </si>
  <si>
    <t>Capitalization / Revenue</t>
  </si>
  <si>
    <t>8.91x</t>
  </si>
  <si>
    <t>8.56x</t>
  </si>
  <si>
    <t>8.79x</t>
  </si>
  <si>
    <t>9.18x</t>
  </si>
  <si>
    <t>7.51x</t>
  </si>
  <si>
    <t>4.56x</t>
  </si>
  <si>
    <t>4.13x</t>
  </si>
  <si>
    <t>3.75x</t>
  </si>
  <si>
    <t>EV / Revenue</t>
  </si>
  <si>
    <t>8.73x</t>
  </si>
  <si>
    <t>8.41x</t>
  </si>
  <si>
    <t>8.55x</t>
  </si>
  <si>
    <t>9.35x</t>
  </si>
  <si>
    <t>4.31x</t>
  </si>
  <si>
    <t>3.64x</t>
  </si>
  <si>
    <t>3.12x</t>
  </si>
  <si>
    <t>EV / EBITDA</t>
  </si>
  <si>
    <t>3,070x</t>
  </si>
  <si>
    <t>229x</t>
  </si>
  <si>
    <t>614x</t>
  </si>
  <si>
    <t>77.9x</t>
  </si>
  <si>
    <t>69.2x</t>
  </si>
  <si>
    <t>21.7x</t>
  </si>
  <si>
    <t>13.2x</t>
  </si>
  <si>
    <t>10.1x</t>
  </si>
  <si>
    <t>EV / EBIT</t>
  </si>
  <si>
    <t>-148x</t>
  </si>
  <si>
    <t>-425x</t>
  </si>
  <si>
    <t>-192x</t>
  </si>
  <si>
    <t>131x</t>
  </si>
  <si>
    <t>115x</t>
  </si>
  <si>
    <t>26.7x</t>
  </si>
  <si>
    <t>15.5x</t>
  </si>
  <si>
    <t>11.1x</t>
  </si>
  <si>
    <t>EV / FCF</t>
  </si>
  <si>
    <t>-154x</t>
  </si>
  <si>
    <t>-540x</t>
  </si>
  <si>
    <t>75.5x</t>
  </si>
  <si>
    <t>357x</t>
  </si>
  <si>
    <t>290x</t>
  </si>
  <si>
    <t>18.5x</t>
  </si>
  <si>
    <t>13x</t>
  </si>
  <si>
    <t>9.51x</t>
  </si>
  <si>
    <t>FCF Yield</t>
  </si>
  <si>
    <t>-0.65%</t>
  </si>
  <si>
    <t>-0.19%</t>
  </si>
  <si>
    <t>1.32%</t>
  </si>
  <si>
    <t>0.28%</t>
  </si>
  <si>
    <t>0.34%</t>
  </si>
  <si>
    <t>5.4%</t>
  </si>
  <si>
    <t>7.66%</t>
  </si>
  <si>
    <t>10.5%</t>
  </si>
  <si>
    <t>Dividend per Share
                                    2</t>
  </si>
  <si>
    <t>Rate of return</t>
  </si>
  <si>
    <t>EPS
                                    2</t>
  </si>
  <si>
    <t>2.017</t>
  </si>
  <si>
    <t>3.002</t>
  </si>
  <si>
    <t>4.034</t>
  </si>
  <si>
    <t>Distribution rate</t>
  </si>
  <si>
    <t>Net sales
                                    1</t>
  </si>
  <si>
    <t>1,704</t>
  </si>
  <si>
    <t>1,860</t>
  </si>
  <si>
    <t>1,846</t>
  </si>
  <si>
    <t>2,096</t>
  </si>
  <si>
    <t>2,419</t>
  </si>
  <si>
    <t>2,815</t>
  </si>
  <si>
    <t>3,107</t>
  </si>
  <si>
    <t>3,423</t>
  </si>
  <si>
    <t>EBITDA
                                    1</t>
  </si>
  <si>
    <t>4.843</t>
  </si>
  <si>
    <t>68.44</t>
  </si>
  <si>
    <t>25.7</t>
  </si>
  <si>
    <t>251.5</t>
  </si>
  <si>
    <t>262.5</t>
  </si>
  <si>
    <t>558.5</t>
  </si>
  <si>
    <t>854.4</t>
  </si>
  <si>
    <t>1,061</t>
  </si>
  <si>
    <t>EBIT
                                    1</t>
  </si>
  <si>
    <t>-100.5</t>
  </si>
  <si>
    <t>-36.76</t>
  </si>
  <si>
    <t>-82.34</t>
  </si>
  <si>
    <t>149.6</t>
  </si>
  <si>
    <t>158.1</t>
  </si>
  <si>
    <t>453.9</t>
  </si>
  <si>
    <t>728.5</t>
  </si>
  <si>
    <t>964.8</t>
  </si>
  <si>
    <t>Net income
                                    1</t>
  </si>
  <si>
    <t>-23.85</t>
  </si>
  <si>
    <t>859.1</t>
  </si>
  <si>
    <t>-64.08</t>
  </si>
  <si>
    <t>141.6</t>
  </si>
  <si>
    <t>167.6</t>
  </si>
  <si>
    <t>396.9</t>
  </si>
  <si>
    <t>598</t>
  </si>
  <si>
    <t>814.7</t>
  </si>
  <si>
    <t>Net Debt
                                    1</t>
  </si>
  <si>
    <t>-317.7</t>
  </si>
  <si>
    <t>-275.7</t>
  </si>
  <si>
    <t>-442.6</t>
  </si>
  <si>
    <t>358.5</t>
  </si>
  <si>
    <t>13.16</t>
  </si>
  <si>
    <t>-712.2</t>
  </si>
  <si>
    <t>-1,527</t>
  </si>
  <si>
    <t>-2,173</t>
  </si>
  <si>
    <t>Reference price
                                    2</t>
  </si>
  <si>
    <t>84.55</t>
  </si>
  <si>
    <t>87.69</t>
  </si>
  <si>
    <t>88.35</t>
  </si>
  <si>
    <t>103.49</t>
  </si>
  <si>
    <t>96.42</t>
  </si>
  <si>
    <t>67.38</t>
  </si>
  <si>
    <t>Nbr of stocks (in thousands)</t>
  </si>
  <si>
    <t>179,625</t>
  </si>
  <si>
    <t>181,530</t>
  </si>
  <si>
    <t>183,593</t>
  </si>
  <si>
    <t>185,849</t>
  </si>
  <si>
    <t>188,368</t>
  </si>
  <si>
    <t>190,583</t>
  </si>
  <si>
    <t>Announcement Date</t>
  </si>
  <si>
    <t>2/26/20</t>
  </si>
  <si>
    <t>2/25/21</t>
  </si>
  <si>
    <t>2/23/22</t>
  </si>
  <si>
    <t>2/27/23</t>
  </si>
  <si>
    <t>2/22/24</t>
  </si>
  <si>
    <t>address1</t>
  </si>
  <si>
    <t>770 Lindaro Street</t>
  </si>
  <si>
    <t>city</t>
  </si>
  <si>
    <t>San Rafael</t>
  </si>
  <si>
    <t>state</t>
  </si>
  <si>
    <t>CA</t>
  </si>
  <si>
    <t>zip</t>
  </si>
  <si>
    <t>94901</t>
  </si>
  <si>
    <t>country</t>
  </si>
  <si>
    <t>phone</t>
  </si>
  <si>
    <t>415 506 6700</t>
  </si>
  <si>
    <t>website</t>
  </si>
  <si>
    <t>https://www.biomarin.com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</si>
  <si>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</si>
  <si>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</si>
  <si>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</si>
  <si>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</si>
  <si>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</si>
  <si>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</si>
  <si>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</si>
  <si>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</si>
  <si>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</si>
  <si>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</si>
  <si>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</si>
  <si>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BioMarin Pharmaceutical Inc. engages in the development and commercialization of therapies for people with serious and life-threatening rare diseases and medical conditions. Its commercial products include Vimizim, an enzyme replacement therapy for the treatment of mucopolysaccharidosis (MPS) IV type A, a lysosomal storage disorder; Naglazyme, a recombinant form of N-acetylgalactosamine 4-sulfatase for patients with MPS VI; and Kuvan, a proprietary synthetic oral form of 6R-BH4 that is used to treat patients with phenylketonuria (PKU), an inherited metabolic disease. The company's commercial products also comprise Palynziq, a PEGylated recombinant phenylalanine ammonia lyase enzyme, which is delivered through subcutaneous injection to reduce blood Phe concentrations; Brineura, a recombinant human tripeptidyl peptidase 1 for the treatment of patients with ceroid lipofuscinosis type 2, a form of Batten disease; Voxzogo, a once daily injection analog of c-type natriuretic peptide for the treatment of achondroplasia; and Aldurazyme, a purified protein designed to be identical to a naturally occurring form of the human enzyme alpha-L-iduronidase. In addition, it develops Roctavian, an adeno associated virus vector, for the treatment of patients with severe hemophilia A. The company serves specialty pharmacies, hospitals, and non-U.S. government agencies, as well as distributors and pharmaceutical wholesalers in the United States, Europe, Latin America, and internationally. It has license and collaboration agreements with Sarepta Therapeutics; Ares Trading S.A.; Catalyst Pharmaceutical Partners, Inc.; and CAMP4 Therapeutics Corporation. The company was incorporated in 1996 and is headquartered in San Rafael, California.</t>
  </si>
  <si>
    <t>fullTimeEmployees</t>
  </si>
  <si>
    <t>companyOfficers</t>
  </si>
  <si>
    <t>[{'maxAge': 1, 'name': 'Mr. Alexander  Hardy', 'age': 55, 'title': 'President, CEO &amp; Director', 'yearBorn': 1969, 'fiscalYear': 2023, 'totalPay': 1715598, 'exercisedValue': 0, 'unexercisedValue': 0}, {'maxAge': 1, 'name': 'Mr. Brian R. Mueller CPA', 'age': 50, 'title': 'CFO &amp; Executive VP', 'yearBorn': 1974, 'fiscalYear': 2023, 'totalPay': 1074819, 'exercisedValue': 2474925, 'unexercisedValue': 1185108}, {'maxAge': 1, 'name': 'Dr. C. Greg Guyer Ph.D.', 'age': 62, 'title': 'Executive VP &amp; CTO', 'yearBorn': 1962, 'fiscalYear': 2023, 'totalPay': 1114215, 'exercisedValue': 0, 'unexercisedValue': 876749}, {'maxAge': 1, 'name': 'Dr. Henry J. Fuchs M.D., Ph.D.', 'age': 66, 'title': 'Advisor', 'yearBorn': 1958, 'fiscalYear': 2023, 'totalPay': 1411725, 'exercisedValue': 0, 'unexercisedValue': 3725258}, {'maxAge': 1, 'name': 'Ms. Erin  Burkhart', 'age': 45, 'title': 'Group VP &amp; Chief Accounting Officer', 'yearBorn': 1979, 'fiscalYear': 2023, 'exercisedValue': 0, 'unexercisedValue': 0}, {'maxAge': 1, 'name': 'Dr. Kevin  Eggan Ph.D.', 'title': 'Chief Scientific Officer &amp; Senior VP of Research and Early Development', 'fiscalYear': 2023, 'exercisedValue': 0, 'unexercisedValue': 0}, {'maxAge': 1, 'name': 'Ms. Traci  McCarty', 'title': 'Group Vice President of Investor Relations', 'fiscalYear': 2023, 'exercisedValue': 0, 'unexercisedValue': 0}, {'maxAge': 1, 'name': 'Mr. George Eric Davis J.D.', 'age': 53, 'title': 'Executive VP, Chief Legal Officer, General Counsel &amp; Secretary', 'yearBorn': 1971, 'fiscalYear': 2023, 'totalPay': 1231702, 'exercisedValue': 2113615, 'unexercisedValue': 4885664}, {'maxAge': 1, 'name': 'Ms. Humaira  Serajuddin', 'title': 'Senior VP &amp; Chief Marketing Officer', 'fiscalYear': 2023, 'exercisedValue': 0, 'unexercisedValue': 0}, {'maxAge': 1, 'name': 'Ms. Amy  Wireman', 'title': 'Executive VP &amp; Chief People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</si>
  <si>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</si>
  <si>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</si>
  <si>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</si>
  <si>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</si>
  <si>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</si>
  <si>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</si>
  <si>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</si>
  <si>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</si>
  <si>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http://investors.bmrn.com/index.cfm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</si>
  <si>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</si>
  <si>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</si>
  <si>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</si>
  <si>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</si>
  <si>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</si>
  <si>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</si>
  <si>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</si>
  <si>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</si>
  <si>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</si>
  <si>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</si>
  <si>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</si>
  <si>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</si>
  <si>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</si>
  <si>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</si>
  <si>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</si>
  <si>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</si>
  <si>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</si>
  <si>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</si>
  <si>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</si>
  <si>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</si>
  <si>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</si>
  <si>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</si>
  <si>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</si>
  <si>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</si>
  <si>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</si>
  <si>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</si>
  <si>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</si>
  <si>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</si>
  <si>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</si>
  <si>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</si>
  <si>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</si>
  <si>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</si>
  <si>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</si>
  <si>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</si>
  <si>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</si>
  <si>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</si>
  <si>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</si>
  <si>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</si>
  <si>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</si>
  <si>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</si>
  <si>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</si>
  <si>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</si>
  <si>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</si>
  <si>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</si>
  <si>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</si>
  <si>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</si>
  <si>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</si>
  <si>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</si>
  <si>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</si>
  <si>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</si>
  <si>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</si>
  <si>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</si>
  <si>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</si>
  <si>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</si>
  <si>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</si>
  <si>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</si>
  <si>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</si>
  <si>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</si>
  <si>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</si>
  <si>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</si>
  <si>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</si>
  <si>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</si>
  <si>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</si>
  <si>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</si>
  <si>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BioMarin Pharmaceutical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</si>
  <si>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</si>
  <si>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</si>
  <si>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</si>
  <si>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</si>
  <si>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</si>
  <si>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</si>
  <si>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</si>
  <si>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bcd60339-c59b-3a43-af89-b10253407aca</t>
  </si>
  <si>
    <t>messageBoardId</t>
  </si>
  <si>
    <t>finmb_25605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</si>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</sst>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iomarin.com/" TargetMode="External"/><Relationship Id="rId2" Type="http://schemas.openxmlformats.org/officeDocument/2006/relationships/hyperlink" Target="http://investors.bmrn.com/index.cfm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67.22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-2.073542018515414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1.284148224E10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28.409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16.156414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-134.0</v>
      </c>
      <c r="C2" s="1">
        <v>-172.0</v>
      </c>
      <c r="D2" s="1">
        <v>-630.0</v>
      </c>
      <c r="E2" s="1">
        <v>-117.0</v>
      </c>
      <c r="F2" s="1">
        <v>-77.0</v>
      </c>
      <c r="G2" s="1">
        <v>-23.0</v>
      </c>
      <c r="H2" s="1">
        <v>859.0</v>
      </c>
      <c r="I2" s="1">
        <v>-64.0</v>
      </c>
      <c r="J2" s="1">
        <v>142.0</v>
      </c>
      <c r="K2" s="1">
        <v>168.0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40.0</v>
      </c>
      <c r="C3" s="1">
        <v>36.0</v>
      </c>
      <c r="D3" s="1">
        <v>66.0</v>
      </c>
      <c r="E3" s="1">
        <v>51.0</v>
      </c>
      <c r="F3" s="1">
        <v>65.0</v>
      </c>
      <c r="G3" s="1">
        <v>51.0</v>
      </c>
      <c r="H3" s="1">
        <v>42.0</v>
      </c>
      <c r="I3" s="1">
        <v>46.0</v>
      </c>
      <c r="J3" s="1">
        <v>39.0</v>
      </c>
      <c r="K3" s="1">
        <v>42.0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5.0</v>
      </c>
      <c r="C4" s="1">
        <v>10.0</v>
      </c>
      <c r="D4" s="1">
        <v>30.0</v>
      </c>
      <c r="E4" s="1">
        <v>30.0</v>
      </c>
      <c r="F4" s="1">
        <v>30.0</v>
      </c>
      <c r="G4" s="1">
        <v>53.0</v>
      </c>
      <c r="H4" s="1">
        <v>62.0</v>
      </c>
      <c r="I4" s="1">
        <v>61.0</v>
      </c>
      <c r="J4" s="1">
        <v>62.0</v>
      </c>
      <c r="K4" s="1">
        <v>62.0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45.0</v>
      </c>
      <c r="C5" s="1">
        <v>47.0</v>
      </c>
      <c r="D5" s="1">
        <v>96.0</v>
      </c>
      <c r="E5" s="1">
        <v>82.0</v>
      </c>
      <c r="F5" s="1">
        <v>95.0</v>
      </c>
      <c r="G5" s="1">
        <v>105.0</v>
      </c>
      <c r="H5" s="1">
        <v>105.0</v>
      </c>
      <c r="I5" s="1">
        <v>108.0</v>
      </c>
      <c r="J5" s="1">
        <v>102.0</v>
      </c>
      <c r="K5" s="1">
        <v>104.0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27.0</v>
      </c>
      <c r="C6" s="1">
        <v>28.0</v>
      </c>
      <c r="D6" s="1">
        <v>29.0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-67.0</v>
      </c>
      <c r="C7" s="1">
        <v>-369.0</v>
      </c>
      <c r="D7" s="1">
        <v>0.0</v>
      </c>
      <c r="E7" s="1">
        <v>-125.0</v>
      </c>
      <c r="F7" s="1">
        <v>-50.0</v>
      </c>
      <c r="G7" s="1">
        <v>-25.0</v>
      </c>
      <c r="H7" s="1">
        <v>-59.0</v>
      </c>
      <c r="I7" s="1">
        <v>0.0</v>
      </c>
      <c r="J7" s="1">
        <v>-108.0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7.0</v>
      </c>
      <c r="C8" s="1">
        <v>-84.0</v>
      </c>
      <c r="D8" s="1">
        <v>1.0</v>
      </c>
      <c r="E8" s="1">
        <v>-17.0</v>
      </c>
      <c r="F8" s="1">
        <v>35.0</v>
      </c>
      <c r="G8" s="1">
        <v>-2.0</v>
      </c>
      <c r="H8" s="1">
        <v>56.0</v>
      </c>
      <c r="I8" s="1">
        <v>5.0</v>
      </c>
      <c r="J8" s="1">
        <v>3.0</v>
      </c>
      <c r="K8" s="1">
        <v>-9.0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212.0</v>
      </c>
      <c r="D9" s="1">
        <v>599.0</v>
      </c>
      <c r="E9" s="1">
        <v>5.0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38.0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87.0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88.0</v>
      </c>
      <c r="C11" s="1">
        <v>112.0</v>
      </c>
      <c r="D11" s="1">
        <v>135.0</v>
      </c>
      <c r="E11" s="1">
        <v>140.0</v>
      </c>
      <c r="F11" s="1">
        <v>149.0</v>
      </c>
      <c r="G11" s="1">
        <v>160.0</v>
      </c>
      <c r="H11" s="1">
        <v>190.0</v>
      </c>
      <c r="I11" s="1">
        <v>197.0</v>
      </c>
      <c r="J11" s="1">
        <v>196.0</v>
      </c>
      <c r="K11" s="1">
        <v>207.0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-1.0</v>
      </c>
      <c r="C12" s="1">
        <v>-2.0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-9.0</v>
      </c>
      <c r="C13" s="1">
        <v>-122.0</v>
      </c>
      <c r="D13" s="1">
        <v>-299.0</v>
      </c>
      <c r="E13" s="1">
        <v>99.0</v>
      </c>
      <c r="F13" s="1">
        <v>-48.0</v>
      </c>
      <c r="G13" s="1">
        <v>-64.0</v>
      </c>
      <c r="H13" s="1">
        <v>-785.0</v>
      </c>
      <c r="I13" s="1">
        <v>-7.0</v>
      </c>
      <c r="J13" s="1">
        <v>-62.0</v>
      </c>
      <c r="K13" s="1">
        <v>-12.0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-26.0</v>
      </c>
      <c r="C14" s="1">
        <v>-16.0</v>
      </c>
      <c r="D14" s="1">
        <v>-51.0</v>
      </c>
      <c r="E14" s="1">
        <v>-25.0</v>
      </c>
      <c r="F14" s="1">
        <v>-54.0</v>
      </c>
      <c r="G14" s="1">
        <v>-37.0</v>
      </c>
      <c r="H14" s="1">
        <v>-59.0</v>
      </c>
      <c r="I14" s="1">
        <v>65.0</v>
      </c>
      <c r="J14" s="1">
        <v>-82.0</v>
      </c>
      <c r="K14" s="1">
        <v>-190.0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-36.0</v>
      </c>
      <c r="C15" s="1">
        <v>-50.0</v>
      </c>
      <c r="D15" s="1">
        <v>-64.0</v>
      </c>
      <c r="E15" s="1">
        <v>-96.0</v>
      </c>
      <c r="F15" s="1">
        <v>-23.0</v>
      </c>
      <c r="G15" s="1">
        <v>-108.0</v>
      </c>
      <c r="H15" s="1">
        <v>-61.0</v>
      </c>
      <c r="I15" s="1">
        <v>-35.0</v>
      </c>
      <c r="J15" s="1">
        <v>-68.0</v>
      </c>
      <c r="K15" s="1">
        <v>-157.0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38.0</v>
      </c>
      <c r="C16" s="1">
        <v>90.0</v>
      </c>
      <c r="D16" s="1">
        <v>-53.0</v>
      </c>
      <c r="E16" s="1">
        <v>45.0</v>
      </c>
      <c r="F16" s="1">
        <v>38.0</v>
      </c>
      <c r="G16" s="1">
        <v>77.0</v>
      </c>
      <c r="H16" s="1">
        <v>-87.0</v>
      </c>
      <c r="I16" s="1">
        <v>15.0</v>
      </c>
      <c r="J16" s="1">
        <v>59.0</v>
      </c>
      <c r="K16" s="1">
        <v>68.0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-5.0</v>
      </c>
      <c r="C17" s="1">
        <v>23.0</v>
      </c>
      <c r="D17" s="1">
        <v>8.0</v>
      </c>
      <c r="E17" s="1">
        <v>-17.0</v>
      </c>
      <c r="F17" s="1">
        <v>-9.0</v>
      </c>
      <c r="G17" s="1">
        <v>-32.0</v>
      </c>
      <c r="H17" s="1">
        <v>-17.0</v>
      </c>
      <c r="I17" s="1">
        <v>19.0</v>
      </c>
      <c r="J17" s="1">
        <v>-5.0</v>
      </c>
      <c r="K17" s="1">
        <v>-57.0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-73.0</v>
      </c>
      <c r="C18" s="1">
        <v>-222.0</v>
      </c>
      <c r="D18" s="1">
        <v>-228.0</v>
      </c>
      <c r="E18" s="1">
        <v>-8.0</v>
      </c>
      <c r="F18" s="1">
        <v>20.0</v>
      </c>
      <c r="G18" s="1">
        <v>48.0</v>
      </c>
      <c r="H18" s="1">
        <v>85.0</v>
      </c>
      <c r="I18" s="1">
        <v>305.0</v>
      </c>
      <c r="J18" s="1">
        <v>176.0</v>
      </c>
      <c r="K18" s="1">
        <v>159.0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-119.0</v>
      </c>
      <c r="C19" s="1">
        <v>-228.0</v>
      </c>
      <c r="D19" s="1">
        <v>-148.0</v>
      </c>
      <c r="E19" s="1">
        <v>-199.0</v>
      </c>
      <c r="F19" s="1">
        <v>-145.0</v>
      </c>
      <c r="G19" s="1">
        <v>-145.0</v>
      </c>
      <c r="H19" s="1">
        <v>-114.0</v>
      </c>
      <c r="I19" s="1">
        <v>-95.0</v>
      </c>
      <c r="J19" s="1">
        <v>-121.0</v>
      </c>
      <c r="K19" s="1">
        <v>-96.0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-538.0</v>
      </c>
      <c r="D20" s="1">
        <v>-2.0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67.0</v>
      </c>
      <c r="C21" s="1">
        <v>38.0</v>
      </c>
      <c r="D21" s="1">
        <v>0.0</v>
      </c>
      <c r="E21" s="1">
        <v>125.0</v>
      </c>
      <c r="F21" s="1">
        <v>50.0</v>
      </c>
      <c r="G21" s="1">
        <v>6.0</v>
      </c>
      <c r="H21" s="1">
        <v>43.0</v>
      </c>
      <c r="I21" s="1">
        <v>-23.0</v>
      </c>
      <c r="J21" s="1">
        <v>92.0</v>
      </c>
      <c r="K21" s="1">
        <v>-10.0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300.0</v>
      </c>
      <c r="C22" s="1">
        <v>-448.0</v>
      </c>
      <c r="D22" s="1">
        <v>-332.0</v>
      </c>
      <c r="E22" s="1">
        <v>-229.0</v>
      </c>
      <c r="F22" s="1">
        <v>359.0</v>
      </c>
      <c r="G22" s="1">
        <v>108.0</v>
      </c>
      <c r="H22" s="1">
        <v>26.0</v>
      </c>
      <c r="I22" s="1">
        <v>-246.0</v>
      </c>
      <c r="J22" s="1">
        <v>8.0</v>
      </c>
      <c r="K22" s="1">
        <v>-3.0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-54.0</v>
      </c>
      <c r="C23" s="1">
        <v>-3.0</v>
      </c>
      <c r="D23" s="1">
        <v>-69.0</v>
      </c>
      <c r="E23" s="1">
        <v>-1.0</v>
      </c>
      <c r="F23" s="1">
        <v>-1.0</v>
      </c>
      <c r="G23" s="1">
        <v>-80.0</v>
      </c>
      <c r="H23" s="1">
        <v>-9.0</v>
      </c>
      <c r="I23" s="1">
        <v>-99.0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195.0</v>
      </c>
      <c r="C24" s="1">
        <v>-1180.0</v>
      </c>
      <c r="D24" s="1">
        <v>-484.0</v>
      </c>
      <c r="E24" s="1">
        <v>-305.0</v>
      </c>
      <c r="F24" s="1">
        <v>264.0</v>
      </c>
      <c r="G24" s="1">
        <v>-31.0</v>
      </c>
      <c r="H24" s="1">
        <v>-53.0</v>
      </c>
      <c r="I24" s="1">
        <v>-366.0</v>
      </c>
      <c r="J24" s="1">
        <v>-20.0</v>
      </c>
      <c r="K24" s="1">
        <v>-111.0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482.0</v>
      </c>
      <c r="F25" s="1">
        <v>0.0</v>
      </c>
      <c r="G25" s="1">
        <v>0.0</v>
      </c>
      <c r="H25" s="1">
        <v>586.0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482.0</v>
      </c>
      <c r="F26" s="1">
        <v>0.0</v>
      </c>
      <c r="G26" s="1">
        <v>0.0</v>
      </c>
      <c r="H26" s="1">
        <v>586.0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0.0</v>
      </c>
      <c r="F27" s="1">
        <v>-375.0</v>
      </c>
      <c r="G27" s="1">
        <v>-5.0</v>
      </c>
      <c r="H27" s="1">
        <v>-382.0</v>
      </c>
      <c r="I27" s="1">
        <v>-3.0</v>
      </c>
      <c r="J27" s="1">
        <v>-2.0</v>
      </c>
      <c r="K27" s="1">
        <v>-2.0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0.0</v>
      </c>
      <c r="F28" s="1">
        <v>-375.0</v>
      </c>
      <c r="G28" s="1">
        <v>-5.0</v>
      </c>
      <c r="H28" s="1">
        <v>-382.0</v>
      </c>
      <c r="I28" s="1">
        <v>-3.0</v>
      </c>
      <c r="J28" s="1">
        <v>-2.0</v>
      </c>
      <c r="K28" s="1">
        <v>-2.0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197.0</v>
      </c>
      <c r="C29" s="1">
        <v>951.0</v>
      </c>
      <c r="D29" s="1">
        <v>787.0</v>
      </c>
      <c r="E29" s="1">
        <v>60.0</v>
      </c>
      <c r="F29" s="1">
        <v>67.0</v>
      </c>
      <c r="G29" s="1">
        <v>31.0</v>
      </c>
      <c r="H29" s="1">
        <v>71.0</v>
      </c>
      <c r="I29" s="1">
        <v>49.0</v>
      </c>
      <c r="J29" s="1">
        <v>69.0</v>
      </c>
      <c r="K29" s="1">
        <v>69.0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-7.0</v>
      </c>
      <c r="C30" s="1">
        <v>-22.0</v>
      </c>
      <c r="D30" s="1">
        <v>-59.0</v>
      </c>
      <c r="E30" s="1">
        <v>-33.0</v>
      </c>
      <c r="F30" s="1">
        <v>-35.0</v>
      </c>
      <c r="G30" s="1">
        <v>-42.0</v>
      </c>
      <c r="H30" s="1">
        <v>-94.0</v>
      </c>
      <c r="I30" s="1">
        <v>-45.0</v>
      </c>
      <c r="J30" s="1">
        <v>-54.0</v>
      </c>
      <c r="K30" s="1">
        <v>-76.0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-3.0</v>
      </c>
      <c r="C31" s="1">
        <v>-40.0</v>
      </c>
      <c r="D31" s="1">
        <v>-58.0</v>
      </c>
      <c r="E31" s="1">
        <v>-1.0</v>
      </c>
      <c r="F31" s="1">
        <v>-44.0</v>
      </c>
      <c r="G31" s="1">
        <v>-58.0</v>
      </c>
      <c r="H31" s="1">
        <v>0.0</v>
      </c>
      <c r="I31" s="1">
        <v>-39.0</v>
      </c>
      <c r="J31" s="1">
        <v>-31.0</v>
      </c>
      <c r="K31" s="1">
        <v>-9.0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186.0</v>
      </c>
      <c r="C32" s="1">
        <v>928.0</v>
      </c>
      <c r="D32" s="1">
        <v>727.0</v>
      </c>
      <c r="E32" s="1">
        <v>507.0</v>
      </c>
      <c r="F32" s="1">
        <v>-388.0</v>
      </c>
      <c r="G32" s="1">
        <v>-74.0</v>
      </c>
      <c r="H32" s="1">
        <v>181.0</v>
      </c>
      <c r="I32" s="1">
        <v>-4.0</v>
      </c>
      <c r="J32" s="1">
        <v>-18.0</v>
      </c>
      <c r="K32" s="1">
        <v>-18.0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-5.0</v>
      </c>
      <c r="D33" s="1">
        <v>-3.0</v>
      </c>
      <c r="E33" s="1">
        <v>-3.0</v>
      </c>
      <c r="F33" s="1">
        <v>-59.0</v>
      </c>
      <c r="G33" s="1">
        <v>90.0</v>
      </c>
      <c r="H33" s="1">
        <v>-1.0</v>
      </c>
      <c r="I33" s="1">
        <v>-5.0</v>
      </c>
      <c r="J33" s="1">
        <v>3.0</v>
      </c>
      <c r="K33" s="1">
        <v>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307.0</v>
      </c>
      <c r="C34" s="1">
        <v>-478.0</v>
      </c>
      <c r="D34" s="1">
        <v>11.0</v>
      </c>
      <c r="E34" s="1">
        <v>190.0</v>
      </c>
      <c r="F34" s="1">
        <v>-104.0</v>
      </c>
      <c r="G34" s="1">
        <v>-56.0</v>
      </c>
      <c r="H34" s="1">
        <v>212.0</v>
      </c>
      <c r="I34" s="1">
        <v>-61.0</v>
      </c>
      <c r="J34" s="1">
        <v>137.0</v>
      </c>
      <c r="K34" s="1">
        <v>30.0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9.0</v>
      </c>
      <c r="C36" s="1">
        <v>9.0</v>
      </c>
      <c r="D36" s="1">
        <v>8.0</v>
      </c>
      <c r="E36" s="1">
        <v>8.0</v>
      </c>
      <c r="F36" s="1">
        <v>11.0</v>
      </c>
      <c r="G36" s="1">
        <v>8.0</v>
      </c>
      <c r="H36" s="1">
        <v>12.0</v>
      </c>
      <c r="I36" s="1">
        <v>10.0</v>
      </c>
      <c r="J36" s="1">
        <v>10.0</v>
      </c>
      <c r="K36" s="1">
        <v>10.0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34.0</v>
      </c>
      <c r="C37" s="1">
        <v>16.0</v>
      </c>
      <c r="D37" s="1">
        <v>95.0</v>
      </c>
      <c r="E37" s="1">
        <v>23.0</v>
      </c>
      <c r="F37" s="1">
        <v>16.0</v>
      </c>
      <c r="G37" s="1">
        <v>9.0</v>
      </c>
      <c r="H37" s="1">
        <v>8.0</v>
      </c>
      <c r="I37" s="1">
        <v>18.0</v>
      </c>
      <c r="J37" s="1">
        <v>54.0</v>
      </c>
      <c r="K37" s="1">
        <v>73.0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-80.0</v>
      </c>
      <c r="C38" s="1">
        <v>-50.0</v>
      </c>
      <c r="D38" s="1">
        <v>-236.0</v>
      </c>
      <c r="E38" s="1">
        <v>-96.0</v>
      </c>
      <c r="F38" s="1">
        <v>-67.0</v>
      </c>
      <c r="G38" s="1">
        <v>-133.0</v>
      </c>
      <c r="H38" s="1">
        <v>-18.0</v>
      </c>
      <c r="I38" s="1">
        <v>195.0</v>
      </c>
      <c r="J38" s="1">
        <v>132.0</v>
      </c>
      <c r="K38" s="1">
        <v>-25.0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-84.0</v>
      </c>
      <c r="C39" s="1">
        <v>-54.0</v>
      </c>
      <c r="D39" s="1">
        <v>-241.0</v>
      </c>
      <c r="E39" s="1">
        <v>-69.0</v>
      </c>
      <c r="F39" s="1">
        <v>-40.0</v>
      </c>
      <c r="G39" s="1">
        <v>-119.0</v>
      </c>
      <c r="H39" s="1">
        <v>-45.0</v>
      </c>
      <c r="I39" s="1">
        <v>205.0</v>
      </c>
      <c r="J39" s="1">
        <v>142.0</v>
      </c>
      <c r="K39" s="1">
        <v>-15.0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75.0</v>
      </c>
      <c r="C40" s="1">
        <v>-165.0</v>
      </c>
      <c r="D40" s="1">
        <v>164.0</v>
      </c>
      <c r="E40" s="1">
        <v>140.0</v>
      </c>
      <c r="F40" s="1">
        <v>93.0</v>
      </c>
      <c r="G40" s="1">
        <v>180.0</v>
      </c>
      <c r="H40" s="1">
        <v>168.0</v>
      </c>
      <c r="I40" s="1">
        <v>-64.0</v>
      </c>
      <c r="J40" s="1">
        <v>157.0</v>
      </c>
      <c r="K40" s="1">
        <v>326.0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0.0</v>
      </c>
      <c r="C41" s="1">
        <v>0.0</v>
      </c>
      <c r="D41" s="1">
        <v>0.0</v>
      </c>
      <c r="E41" s="1">
        <v>482.0</v>
      </c>
      <c r="F41" s="1">
        <v>-375.0</v>
      </c>
      <c r="G41" s="1">
        <v>-5.0</v>
      </c>
      <c r="H41" s="1">
        <v>204.0</v>
      </c>
      <c r="I41" s="1">
        <v>-3.0</v>
      </c>
      <c r="J41" s="1">
        <v>-2.0</v>
      </c>
      <c r="K41" s="1">
        <v>-2.0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875.0</v>
      </c>
      <c r="C3" s="1">
        <v>397.0</v>
      </c>
      <c r="D3" s="1">
        <v>408.0</v>
      </c>
      <c r="E3" s="1">
        <v>598.0</v>
      </c>
      <c r="F3" s="1">
        <v>494.0</v>
      </c>
      <c r="G3" s="1">
        <v>437.0</v>
      </c>
      <c r="H3" s="1">
        <v>649.0</v>
      </c>
      <c r="I3" s="1">
        <v>587.0</v>
      </c>
      <c r="J3" s="1">
        <v>725.0</v>
      </c>
      <c r="K3" s="1">
        <v>755.0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69.0</v>
      </c>
      <c r="C4" s="1">
        <v>196.0</v>
      </c>
      <c r="D4" s="1">
        <v>381.0</v>
      </c>
      <c r="E4" s="1">
        <v>798.0</v>
      </c>
      <c r="F4" s="1">
        <v>590.0</v>
      </c>
      <c r="G4" s="1">
        <v>316.0</v>
      </c>
      <c r="H4" s="1">
        <v>416.0</v>
      </c>
      <c r="I4" s="1">
        <v>427.0</v>
      </c>
      <c r="J4" s="1">
        <v>567.0</v>
      </c>
      <c r="K4" s="1">
        <v>319.0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945.0</v>
      </c>
      <c r="C5" s="1">
        <v>593.0</v>
      </c>
      <c r="D5" s="1">
        <v>790.0</v>
      </c>
      <c r="E5" s="1">
        <v>1400.0</v>
      </c>
      <c r="F5" s="1">
        <v>1080.0</v>
      </c>
      <c r="G5" s="1">
        <v>754.0</v>
      </c>
      <c r="H5" s="1">
        <v>1070.0</v>
      </c>
      <c r="I5" s="1">
        <v>1010.0</v>
      </c>
      <c r="J5" s="1">
        <v>1290.0</v>
      </c>
      <c r="K5" s="1">
        <v>1070.0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144.0</v>
      </c>
      <c r="C6" s="1">
        <v>165.0</v>
      </c>
      <c r="D6" s="1">
        <v>215.0</v>
      </c>
      <c r="E6" s="1">
        <v>261.0</v>
      </c>
      <c r="F6" s="1">
        <v>343.0</v>
      </c>
      <c r="G6" s="1">
        <v>377.0</v>
      </c>
      <c r="H6" s="1">
        <v>448.0</v>
      </c>
      <c r="I6" s="1">
        <v>373.0</v>
      </c>
      <c r="J6" s="1">
        <v>461.0</v>
      </c>
      <c r="K6" s="1">
        <v>634.0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9.0</v>
      </c>
      <c r="C7" s="1">
        <v>14.0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46.0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201.0</v>
      </c>
      <c r="C9" s="1">
        <v>179.0</v>
      </c>
      <c r="D9" s="1">
        <v>215.0</v>
      </c>
      <c r="E9" s="1">
        <v>261.0</v>
      </c>
      <c r="F9" s="1">
        <v>343.0</v>
      </c>
      <c r="G9" s="1">
        <v>377.0</v>
      </c>
      <c r="H9" s="1">
        <v>448.0</v>
      </c>
      <c r="I9" s="1">
        <v>373.0</v>
      </c>
      <c r="J9" s="1">
        <v>461.0</v>
      </c>
      <c r="K9" s="1">
        <v>634.0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199.0</v>
      </c>
      <c r="C10" s="1">
        <v>272.0</v>
      </c>
      <c r="D10" s="1">
        <v>355.0</v>
      </c>
      <c r="E10" s="1">
        <v>476.0</v>
      </c>
      <c r="F10" s="1">
        <v>531.0</v>
      </c>
      <c r="G10" s="1">
        <v>680.0</v>
      </c>
      <c r="H10" s="1">
        <v>699.0</v>
      </c>
      <c r="I10" s="1">
        <v>777.0</v>
      </c>
      <c r="J10" s="1">
        <v>894.0</v>
      </c>
      <c r="K10" s="1">
        <v>1110.0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28.0</v>
      </c>
      <c r="C11" s="1">
        <v>27.0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31.0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19.0</v>
      </c>
      <c r="C13" s="1">
        <v>18.0</v>
      </c>
      <c r="D13" s="1">
        <v>61.0</v>
      </c>
      <c r="E13" s="1">
        <v>74.0</v>
      </c>
      <c r="F13" s="1">
        <v>98.0</v>
      </c>
      <c r="G13" s="1">
        <v>131.0</v>
      </c>
      <c r="H13" s="1">
        <v>130.0</v>
      </c>
      <c r="I13" s="1">
        <v>110.0</v>
      </c>
      <c r="J13" s="1">
        <v>105.0</v>
      </c>
      <c r="K13" s="1">
        <v>141.0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1430.0</v>
      </c>
      <c r="C14" s="1">
        <v>1090.0</v>
      </c>
      <c r="D14" s="1">
        <v>1420.0</v>
      </c>
      <c r="E14" s="1">
        <v>2210.0</v>
      </c>
      <c r="F14" s="1">
        <v>2060.0</v>
      </c>
      <c r="G14" s="1">
        <v>1940.0</v>
      </c>
      <c r="H14" s="1">
        <v>2340.0</v>
      </c>
      <c r="I14" s="1">
        <v>2270.0</v>
      </c>
      <c r="J14" s="1">
        <v>2750.0</v>
      </c>
      <c r="K14" s="1">
        <v>2960.0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752.0</v>
      </c>
      <c r="C15" s="1">
        <v>983.0</v>
      </c>
      <c r="D15" s="1">
        <v>1140.0</v>
      </c>
      <c r="E15" s="1">
        <v>1300.0</v>
      </c>
      <c r="F15" s="1">
        <v>1420.0</v>
      </c>
      <c r="G15" s="1">
        <v>1620.0</v>
      </c>
      <c r="H15" s="1">
        <v>1730.0</v>
      </c>
      <c r="I15" s="1">
        <v>1800.0</v>
      </c>
      <c r="J15" s="1">
        <v>1920.0</v>
      </c>
      <c r="K15" s="1">
        <v>1980.0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-229.0</v>
      </c>
      <c r="C16" s="1">
        <v>-279.0</v>
      </c>
      <c r="D16" s="1">
        <v>-343.0</v>
      </c>
      <c r="E16" s="1">
        <v>-407.0</v>
      </c>
      <c r="F16" s="1">
        <v>-473.0</v>
      </c>
      <c r="G16" s="1">
        <v>-552.0</v>
      </c>
      <c r="H16" s="1">
        <v>-636.0</v>
      </c>
      <c r="I16" s="1">
        <v>-721.0</v>
      </c>
      <c r="J16" s="1">
        <v>-802.0</v>
      </c>
      <c r="K16" s="1">
        <v>-867.0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524.0</v>
      </c>
      <c r="C17" s="1">
        <v>704.0</v>
      </c>
      <c r="D17" s="1">
        <v>799.0</v>
      </c>
      <c r="E17" s="1">
        <v>897.0</v>
      </c>
      <c r="F17" s="1">
        <v>949.0</v>
      </c>
      <c r="G17" s="1">
        <v>1070.0</v>
      </c>
      <c r="H17" s="1">
        <v>1090.0</v>
      </c>
      <c r="I17" s="1">
        <v>1080.0</v>
      </c>
      <c r="J17" s="1">
        <v>1110.0</v>
      </c>
      <c r="K17" s="1">
        <v>1110.0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130.0</v>
      </c>
      <c r="C18" s="1">
        <v>444.0</v>
      </c>
      <c r="D18" s="1">
        <v>577.0</v>
      </c>
      <c r="E18" s="1">
        <v>386.0</v>
      </c>
      <c r="F18" s="1">
        <v>237.0</v>
      </c>
      <c r="G18" s="1">
        <v>412.0</v>
      </c>
      <c r="H18" s="1">
        <v>296.0</v>
      </c>
      <c r="I18" s="1">
        <v>537.0</v>
      </c>
      <c r="J18" s="1">
        <v>370.0</v>
      </c>
      <c r="K18" s="1">
        <v>622.0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54.0</v>
      </c>
      <c r="C19" s="1">
        <v>197.0</v>
      </c>
      <c r="D19" s="1">
        <v>197.0</v>
      </c>
      <c r="E19" s="1">
        <v>197.0</v>
      </c>
      <c r="F19" s="1">
        <v>197.0</v>
      </c>
      <c r="G19" s="1">
        <v>197.0</v>
      </c>
      <c r="H19" s="1">
        <v>196.0</v>
      </c>
      <c r="I19" s="1">
        <v>196.0</v>
      </c>
      <c r="J19" s="1">
        <v>196.0</v>
      </c>
      <c r="K19" s="1">
        <v>196.0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157.0</v>
      </c>
      <c r="C20" s="1">
        <v>684.0</v>
      </c>
      <c r="D20" s="1">
        <v>554.0</v>
      </c>
      <c r="E20" s="1">
        <v>518.0</v>
      </c>
      <c r="F20" s="1">
        <v>492.0</v>
      </c>
      <c r="G20" s="1">
        <v>457.0</v>
      </c>
      <c r="H20" s="1">
        <v>417.0</v>
      </c>
      <c r="I20" s="1">
        <v>389.0</v>
      </c>
      <c r="J20" s="1">
        <v>339.0</v>
      </c>
      <c r="K20" s="1">
        <v>325.0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166.0</v>
      </c>
      <c r="C21" s="1">
        <v>220.0</v>
      </c>
      <c r="D21" s="1">
        <v>447.0</v>
      </c>
      <c r="E21" s="1">
        <v>399.0</v>
      </c>
      <c r="F21" s="1">
        <v>461.0</v>
      </c>
      <c r="G21" s="1">
        <v>549.0</v>
      </c>
      <c r="H21" s="1">
        <v>1430.0</v>
      </c>
      <c r="I21" s="1">
        <v>1450.0</v>
      </c>
      <c r="J21" s="1">
        <v>1510.0</v>
      </c>
      <c r="K21" s="1">
        <v>1550.0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11.0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22.0</v>
      </c>
      <c r="C23" s="1">
        <v>391.0</v>
      </c>
      <c r="D23" s="1">
        <v>28.0</v>
      </c>
      <c r="E23" s="1">
        <v>29.0</v>
      </c>
      <c r="F23" s="1">
        <v>35.0</v>
      </c>
      <c r="G23" s="1">
        <v>62.0</v>
      </c>
      <c r="H23" s="1">
        <v>74.0</v>
      </c>
      <c r="I23" s="1">
        <v>76.0</v>
      </c>
      <c r="J23" s="1">
        <v>98.0</v>
      </c>
      <c r="K23" s="1">
        <v>83.0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2490.0</v>
      </c>
      <c r="C24" s="1">
        <v>3730.0</v>
      </c>
      <c r="D24" s="1">
        <v>4019.0</v>
      </c>
      <c r="E24" s="1">
        <v>4630.0</v>
      </c>
      <c r="F24" s="1">
        <v>4430.0</v>
      </c>
      <c r="G24" s="1">
        <v>4690.0</v>
      </c>
      <c r="H24" s="1">
        <v>5850.0</v>
      </c>
      <c r="I24" s="1">
        <v>6000.0</v>
      </c>
      <c r="J24" s="1">
        <v>6380.0</v>
      </c>
      <c r="K24" s="1">
        <v>6840.0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32.0</v>
      </c>
      <c r="C26" s="1">
        <v>179.0</v>
      </c>
      <c r="D26" s="1">
        <v>191.0</v>
      </c>
      <c r="E26" s="1">
        <v>167.0</v>
      </c>
      <c r="F26" s="1">
        <v>208.0</v>
      </c>
      <c r="G26" s="1">
        <v>241.0</v>
      </c>
      <c r="H26" s="1">
        <v>191.0</v>
      </c>
      <c r="I26" s="1">
        <v>193.0</v>
      </c>
      <c r="J26" s="1">
        <v>231.0</v>
      </c>
      <c r="K26" s="1">
        <v>316.0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196.0</v>
      </c>
      <c r="C27" s="1">
        <v>145.0</v>
      </c>
      <c r="D27" s="1">
        <v>167.0</v>
      </c>
      <c r="E27" s="1">
        <v>206.0</v>
      </c>
      <c r="F27" s="1">
        <v>221.0</v>
      </c>
      <c r="G27" s="1">
        <v>289.0</v>
      </c>
      <c r="H27" s="1">
        <v>257.0</v>
      </c>
      <c r="I27" s="1">
        <v>270.0</v>
      </c>
      <c r="J27" s="1">
        <v>294.0</v>
      </c>
      <c r="K27" s="1">
        <v>312.0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0.0</v>
      </c>
      <c r="C28" s="1">
        <v>0.0</v>
      </c>
      <c r="D28" s="1">
        <v>22.0</v>
      </c>
      <c r="E28" s="1">
        <v>361.0</v>
      </c>
      <c r="F28" s="1">
        <v>0.0</v>
      </c>
      <c r="G28" s="1">
        <v>362.0</v>
      </c>
      <c r="H28" s="1">
        <v>0.0</v>
      </c>
      <c r="I28" s="1">
        <v>0.0</v>
      </c>
      <c r="J28" s="1">
        <v>0.0</v>
      </c>
      <c r="K28" s="1">
        <v>494.0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10.0</v>
      </c>
      <c r="H29" s="1">
        <v>11.0</v>
      </c>
      <c r="I29" s="1">
        <v>10.0</v>
      </c>
      <c r="J29" s="1">
        <v>10.0</v>
      </c>
      <c r="K29" s="1">
        <v>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0.0</v>
      </c>
      <c r="C30" s="1">
        <v>59.0</v>
      </c>
      <c r="D30" s="1">
        <v>0.0</v>
      </c>
      <c r="E30" s="1">
        <v>5.0</v>
      </c>
      <c r="F30" s="1">
        <v>0.0</v>
      </c>
      <c r="G30" s="1">
        <v>0.0</v>
      </c>
      <c r="H30" s="1">
        <v>9.0</v>
      </c>
      <c r="I30" s="1">
        <v>1.0</v>
      </c>
      <c r="J30" s="1">
        <v>16.0</v>
      </c>
      <c r="K30" s="1">
        <v>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13.0</v>
      </c>
      <c r="H31" s="1">
        <v>15.0</v>
      </c>
      <c r="I31" s="1">
        <v>6.0</v>
      </c>
      <c r="J31" s="1">
        <v>71.0</v>
      </c>
      <c r="K31" s="1">
        <v>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6.0</v>
      </c>
      <c r="C32" s="1">
        <v>61.0</v>
      </c>
      <c r="D32" s="1">
        <v>58.0</v>
      </c>
      <c r="E32" s="1">
        <v>77.0</v>
      </c>
      <c r="F32" s="1">
        <v>94.0</v>
      </c>
      <c r="G32" s="1">
        <v>17.0</v>
      </c>
      <c r="H32" s="1">
        <v>22.0</v>
      </c>
      <c r="I32" s="1">
        <v>58.0</v>
      </c>
      <c r="J32" s="1">
        <v>36.0</v>
      </c>
      <c r="K32" s="1">
        <v>40.0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236.0</v>
      </c>
      <c r="C33" s="1">
        <v>445.0</v>
      </c>
      <c r="D33" s="1">
        <v>439.0</v>
      </c>
      <c r="E33" s="1">
        <v>817.0</v>
      </c>
      <c r="F33" s="1">
        <v>523.0</v>
      </c>
      <c r="G33" s="1">
        <v>933.0</v>
      </c>
      <c r="H33" s="1">
        <v>493.0</v>
      </c>
      <c r="I33" s="1">
        <v>540.0</v>
      </c>
      <c r="J33" s="1">
        <v>589.0</v>
      </c>
      <c r="K33" s="1">
        <v>1180.0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658.0</v>
      </c>
      <c r="C34" s="1">
        <v>662.0</v>
      </c>
      <c r="D34" s="1">
        <v>661.0</v>
      </c>
      <c r="E34" s="1">
        <v>814.0</v>
      </c>
      <c r="F34" s="1">
        <v>830.0</v>
      </c>
      <c r="G34" s="1">
        <v>486.0</v>
      </c>
      <c r="H34" s="1">
        <v>1080.0</v>
      </c>
      <c r="I34" s="1">
        <v>1080.0</v>
      </c>
      <c r="J34" s="1">
        <v>1080.0</v>
      </c>
      <c r="K34" s="1">
        <v>593.0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50.0</v>
      </c>
      <c r="H35" s="1">
        <v>44.0</v>
      </c>
      <c r="I35" s="1">
        <v>33.0</v>
      </c>
      <c r="J35" s="1">
        <v>26.0</v>
      </c>
      <c r="K35" s="1">
        <v>38.0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0.0</v>
      </c>
      <c r="C36" s="1">
        <v>144.0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68.0</v>
      </c>
      <c r="C37" s="1">
        <v>77.0</v>
      </c>
      <c r="D37" s="1">
        <v>157.0</v>
      </c>
      <c r="E37" s="1">
        <v>194.0</v>
      </c>
      <c r="F37" s="1">
        <v>106.0</v>
      </c>
      <c r="G37" s="1">
        <v>98.0</v>
      </c>
      <c r="H37" s="1">
        <v>130.0</v>
      </c>
      <c r="I37" s="1">
        <v>79.0</v>
      </c>
      <c r="J37" s="1">
        <v>73.0</v>
      </c>
      <c r="K37" s="1">
        <v>81.0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963.0</v>
      </c>
      <c r="C38" s="1">
        <v>1330.0</v>
      </c>
      <c r="D38" s="1">
        <v>1260.0</v>
      </c>
      <c r="E38" s="1">
        <v>1820.0</v>
      </c>
      <c r="F38" s="1">
        <v>1460.0</v>
      </c>
      <c r="G38" s="1">
        <v>1570.0</v>
      </c>
      <c r="H38" s="1">
        <v>1740.0</v>
      </c>
      <c r="I38" s="1">
        <v>1730.0</v>
      </c>
      <c r="J38" s="1">
        <v>1770.0</v>
      </c>
      <c r="K38" s="1">
        <v>1890.0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14.0</v>
      </c>
      <c r="C39" s="1">
        <v>16.0</v>
      </c>
      <c r="D39" s="1">
        <v>17.0</v>
      </c>
      <c r="E39" s="1">
        <v>17.0</v>
      </c>
      <c r="F39" s="1">
        <v>17.0</v>
      </c>
      <c r="G39" s="1">
        <v>18.0</v>
      </c>
      <c r="H39" s="1">
        <v>18.0</v>
      </c>
      <c r="I39" s="1">
        <v>18.0</v>
      </c>
      <c r="J39" s="1">
        <v>18.0</v>
      </c>
      <c r="K39" s="1">
        <v>18.0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2360.0</v>
      </c>
      <c r="C40" s="1">
        <v>3410.0</v>
      </c>
      <c r="D40" s="1">
        <v>4290.0</v>
      </c>
      <c r="E40" s="1">
        <v>4480.0</v>
      </c>
      <c r="F40" s="1">
        <v>4670.0</v>
      </c>
      <c r="G40" s="1">
        <v>4830.0</v>
      </c>
      <c r="H40" s="1">
        <v>4990.0</v>
      </c>
      <c r="I40" s="1">
        <v>5190.0</v>
      </c>
      <c r="J40" s="1">
        <v>5400.0</v>
      </c>
      <c r="K40" s="1">
        <v>5610.0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-850.0</v>
      </c>
      <c r="C41" s="1">
        <v>-1020.0</v>
      </c>
      <c r="D41" s="1">
        <v>-1520.0</v>
      </c>
      <c r="E41" s="1">
        <v>-1640.0</v>
      </c>
      <c r="F41" s="1">
        <v>-1690.0</v>
      </c>
      <c r="G41" s="1">
        <v>-1720.0</v>
      </c>
      <c r="H41" s="1">
        <v>-862.0</v>
      </c>
      <c r="I41" s="1">
        <v>-926.0</v>
      </c>
      <c r="J41" s="1">
        <v>-789.0</v>
      </c>
      <c r="K41" s="1">
        <v>-622.0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17.0</v>
      </c>
      <c r="C42" s="1">
        <v>7.0</v>
      </c>
      <c r="D42" s="1">
        <v>-1.0</v>
      </c>
      <c r="E42" s="1">
        <v>-37.0</v>
      </c>
      <c r="F42" s="1">
        <v>-8.0</v>
      </c>
      <c r="G42" s="1">
        <v>10.0</v>
      </c>
      <c r="H42" s="1">
        <v>-25.0</v>
      </c>
      <c r="I42" s="1">
        <v>4.0</v>
      </c>
      <c r="J42" s="1">
        <v>-12.0</v>
      </c>
      <c r="K42" s="1">
        <v>-38.0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1530.0</v>
      </c>
      <c r="C43" s="1">
        <v>2400.0</v>
      </c>
      <c r="D43" s="1">
        <v>2770.0</v>
      </c>
      <c r="E43" s="1">
        <v>2810.0</v>
      </c>
      <c r="F43" s="1">
        <v>2970.0</v>
      </c>
      <c r="G43" s="1">
        <v>3120.0</v>
      </c>
      <c r="H43" s="1">
        <v>4110.0</v>
      </c>
      <c r="I43" s="1">
        <v>4270.0</v>
      </c>
      <c r="J43" s="1">
        <v>4600.0</v>
      </c>
      <c r="K43" s="1">
        <v>4950.0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1530.0</v>
      </c>
      <c r="C44" s="1">
        <v>2400.0</v>
      </c>
      <c r="D44" s="1">
        <v>2770.0</v>
      </c>
      <c r="E44" s="1">
        <v>2810.0</v>
      </c>
      <c r="F44" s="1">
        <v>2970.0</v>
      </c>
      <c r="G44" s="1">
        <v>3120.0</v>
      </c>
      <c r="H44" s="1">
        <v>4110.0</v>
      </c>
      <c r="I44" s="1">
        <v>4270.0</v>
      </c>
      <c r="J44" s="1">
        <v>4600.0</v>
      </c>
      <c r="K44" s="1">
        <v>4950.0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2490.0</v>
      </c>
      <c r="C45" s="1">
        <v>3730.0</v>
      </c>
      <c r="D45" s="1">
        <v>4019.0</v>
      </c>
      <c r="E45" s="1">
        <v>4630.0</v>
      </c>
      <c r="F45" s="1">
        <v>4430.0</v>
      </c>
      <c r="G45" s="1">
        <v>4690.0</v>
      </c>
      <c r="H45" s="1">
        <v>5850.0</v>
      </c>
      <c r="I45" s="1">
        <v>6000.0</v>
      </c>
      <c r="J45" s="1">
        <v>6380.0</v>
      </c>
      <c r="K45" s="1">
        <v>6840.0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159.0</v>
      </c>
      <c r="C47" s="1">
        <v>162.0</v>
      </c>
      <c r="D47" s="1">
        <v>173.0</v>
      </c>
      <c r="E47" s="1">
        <v>176.0</v>
      </c>
      <c r="F47" s="1">
        <v>178.0</v>
      </c>
      <c r="G47" s="1">
        <v>180.0</v>
      </c>
      <c r="H47" s="1">
        <v>182.0</v>
      </c>
      <c r="I47" s="1">
        <v>184.0</v>
      </c>
      <c r="J47" s="1">
        <v>187.0</v>
      </c>
      <c r="K47" s="1">
        <v>189.0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149.0</v>
      </c>
      <c r="C48" s="1">
        <v>162.0</v>
      </c>
      <c r="D48" s="1">
        <v>173.0</v>
      </c>
      <c r="E48" s="1">
        <v>176.0</v>
      </c>
      <c r="F48" s="1">
        <v>178.0</v>
      </c>
      <c r="G48" s="1">
        <v>180.0</v>
      </c>
      <c r="H48" s="1">
        <v>182.0</v>
      </c>
      <c r="I48" s="1">
        <v>184.0</v>
      </c>
      <c r="J48" s="1">
        <v>186.0</v>
      </c>
      <c r="K48" s="1">
        <v>189.0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 t="s">
        <v>113</v>
      </c>
      <c r="C49" s="1" t="s">
        <v>114</v>
      </c>
      <c r="D49" s="1" t="s">
        <v>115</v>
      </c>
      <c r="E49" s="1" t="s">
        <v>116</v>
      </c>
      <c r="F49" s="1" t="s">
        <v>117</v>
      </c>
      <c r="G49" s="1" t="s">
        <v>118</v>
      </c>
      <c r="H49" s="1" t="s">
        <v>119</v>
      </c>
      <c r="I49" s="1" t="s">
        <v>120</v>
      </c>
      <c r="J49" s="1" t="s">
        <v>121</v>
      </c>
      <c r="K49" s="1" t="s">
        <v>122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123</v>
      </c>
      <c r="B50" s="1">
        <v>1320.0</v>
      </c>
      <c r="C50" s="1">
        <v>1520.0</v>
      </c>
      <c r="D50" s="1">
        <v>2020.0</v>
      </c>
      <c r="E50" s="1">
        <v>2090.0</v>
      </c>
      <c r="F50" s="1">
        <v>2280.0</v>
      </c>
      <c r="G50" s="1">
        <v>2470.0</v>
      </c>
      <c r="H50" s="1">
        <v>3490.0</v>
      </c>
      <c r="I50" s="1">
        <v>3690.0</v>
      </c>
      <c r="J50" s="1">
        <v>4070.0</v>
      </c>
      <c r="K50" s="1">
        <v>4430.0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124</v>
      </c>
      <c r="B51" s="1" t="s">
        <v>125</v>
      </c>
      <c r="C51" s="1" t="s">
        <v>126</v>
      </c>
      <c r="D51" s="1" t="s">
        <v>127</v>
      </c>
      <c r="E51" s="1" t="s">
        <v>128</v>
      </c>
      <c r="F51" s="1" t="s">
        <v>129</v>
      </c>
      <c r="G51" s="1" t="s">
        <v>130</v>
      </c>
      <c r="H51" s="1" t="s">
        <v>131</v>
      </c>
      <c r="I51" s="1" t="s">
        <v>132</v>
      </c>
      <c r="J51" s="1" t="s">
        <v>133</v>
      </c>
      <c r="K51" s="1" t="s">
        <v>134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135</v>
      </c>
      <c r="B52" s="1">
        <v>658.0</v>
      </c>
      <c r="C52" s="1">
        <v>662.0</v>
      </c>
      <c r="D52" s="1">
        <v>683.0</v>
      </c>
      <c r="E52" s="1">
        <v>1170.0</v>
      </c>
      <c r="F52" s="1">
        <v>830.0</v>
      </c>
      <c r="G52" s="1">
        <v>910.0</v>
      </c>
      <c r="H52" s="1">
        <v>1130.0</v>
      </c>
      <c r="I52" s="1">
        <v>1120.0</v>
      </c>
      <c r="J52" s="1">
        <v>1120.0</v>
      </c>
      <c r="K52" s="1">
        <v>1130.0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136</v>
      </c>
      <c r="B53" s="1">
        <v>-287.0</v>
      </c>
      <c r="C53" s="1">
        <v>69.0</v>
      </c>
      <c r="D53" s="1">
        <v>-106.0</v>
      </c>
      <c r="E53" s="1">
        <v>-221.0</v>
      </c>
      <c r="F53" s="1">
        <v>-254.0</v>
      </c>
      <c r="G53" s="1">
        <v>156.0</v>
      </c>
      <c r="H53" s="1">
        <v>66.0</v>
      </c>
      <c r="I53" s="1">
        <v>110.0</v>
      </c>
      <c r="J53" s="1">
        <v>-172.0</v>
      </c>
      <c r="K53" s="1">
        <v>60.0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137</v>
      </c>
      <c r="B54" s="1">
        <v>25.0</v>
      </c>
      <c r="C54" s="1">
        <v>32.0</v>
      </c>
      <c r="D54" s="1">
        <v>28.0</v>
      </c>
      <c r="E54" s="1">
        <v>32.0</v>
      </c>
      <c r="F54" s="1">
        <v>30.0</v>
      </c>
      <c r="G54" s="1">
        <v>17.0</v>
      </c>
      <c r="H54" s="1">
        <v>22.0</v>
      </c>
      <c r="I54" s="1">
        <v>25.0</v>
      </c>
      <c r="J54" s="1">
        <v>22.0</v>
      </c>
      <c r="K54" s="1">
        <v>30.0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138</v>
      </c>
      <c r="B55" s="1">
        <v>63.0</v>
      </c>
      <c r="C55" s="1">
        <v>74.0</v>
      </c>
      <c r="D55" s="1">
        <v>92.0</v>
      </c>
      <c r="E55" s="1">
        <v>91.0</v>
      </c>
      <c r="F55" s="1">
        <v>97.0</v>
      </c>
      <c r="G55" s="1">
        <v>104.0</v>
      </c>
      <c r="H55" s="1">
        <v>103.0</v>
      </c>
      <c r="I55" s="1">
        <v>112.0</v>
      </c>
      <c r="J55" s="1">
        <v>109.0</v>
      </c>
      <c r="K55" s="1">
        <v>114.0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139</v>
      </c>
      <c r="B56" s="1">
        <v>1.0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140</v>
      </c>
      <c r="B57" s="1">
        <v>6.0</v>
      </c>
      <c r="C57" s="1">
        <v>6.0</v>
      </c>
      <c r="D57" s="1">
        <v>6.0</v>
      </c>
      <c r="E57" s="1">
        <v>6.0</v>
      </c>
      <c r="F57" s="1">
        <v>6.0</v>
      </c>
      <c r="G57" s="1">
        <v>6.0</v>
      </c>
      <c r="H57" s="1">
        <v>6.0</v>
      </c>
      <c r="I57" s="1">
        <v>6.0</v>
      </c>
      <c r="J57" s="1">
        <v>6.0</v>
      </c>
      <c r="K57" s="1">
        <v>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141</v>
      </c>
      <c r="B58" s="1">
        <v>22.0</v>
      </c>
      <c r="C58" s="1">
        <v>46.0</v>
      </c>
      <c r="D58" s="1">
        <v>51.0</v>
      </c>
      <c r="E58" s="1">
        <v>49.0</v>
      </c>
      <c r="F58" s="1">
        <v>74.0</v>
      </c>
      <c r="G58" s="1">
        <v>74.0</v>
      </c>
      <c r="H58" s="1">
        <v>76.0</v>
      </c>
      <c r="I58" s="1">
        <v>80.0</v>
      </c>
      <c r="J58" s="1">
        <v>131.0</v>
      </c>
      <c r="K58" s="1">
        <v>156.0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142</v>
      </c>
      <c r="B59" s="1">
        <v>114.0</v>
      </c>
      <c r="C59" s="1">
        <v>150.0</v>
      </c>
      <c r="D59" s="1">
        <v>168.0</v>
      </c>
      <c r="E59" s="1">
        <v>235.0</v>
      </c>
      <c r="F59" s="1">
        <v>231.0</v>
      </c>
      <c r="G59" s="1">
        <v>350.0</v>
      </c>
      <c r="H59" s="1">
        <v>308.0</v>
      </c>
      <c r="I59" s="1">
        <v>415.0</v>
      </c>
      <c r="J59" s="1">
        <v>411.0</v>
      </c>
      <c r="K59" s="1">
        <v>571.0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143</v>
      </c>
      <c r="B60" s="1">
        <v>62.0</v>
      </c>
      <c r="C60" s="1">
        <v>75.0</v>
      </c>
      <c r="D60" s="1">
        <v>136.0</v>
      </c>
      <c r="E60" s="1">
        <v>191.0</v>
      </c>
      <c r="F60" s="1">
        <v>225.0</v>
      </c>
      <c r="G60" s="1">
        <v>256.0</v>
      </c>
      <c r="H60" s="1">
        <v>314.0</v>
      </c>
      <c r="I60" s="1">
        <v>281.0</v>
      </c>
      <c r="J60" s="1">
        <v>352.0</v>
      </c>
      <c r="K60" s="1">
        <v>380.0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144</v>
      </c>
      <c r="B61" s="1">
        <v>29.0</v>
      </c>
      <c r="C61" s="1">
        <v>45.0</v>
      </c>
      <c r="D61" s="1">
        <v>55.0</v>
      </c>
      <c r="E61" s="1">
        <v>62.0</v>
      </c>
      <c r="F61" s="1">
        <v>77.0</v>
      </c>
      <c r="G61" s="1">
        <v>90.0</v>
      </c>
      <c r="H61" s="1">
        <v>90.0</v>
      </c>
      <c r="I61" s="1">
        <v>90.0</v>
      </c>
      <c r="J61" s="1">
        <v>90.0</v>
      </c>
      <c r="K61" s="1">
        <v>90.0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145</v>
      </c>
      <c r="B62" s="1">
        <v>336.0</v>
      </c>
      <c r="C62" s="1">
        <v>442.0</v>
      </c>
      <c r="D62" s="1">
        <v>511.0</v>
      </c>
      <c r="E62" s="1">
        <v>663.0</v>
      </c>
      <c r="F62" s="1">
        <v>694.0</v>
      </c>
      <c r="G62" s="1">
        <v>726.0</v>
      </c>
      <c r="H62" s="1">
        <v>762.0</v>
      </c>
      <c r="I62" s="1">
        <v>775.0</v>
      </c>
      <c r="J62" s="1">
        <v>819.0</v>
      </c>
      <c r="K62" s="1">
        <v>861.0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146</v>
      </c>
      <c r="B63" s="1">
        <v>235.0</v>
      </c>
      <c r="C63" s="1">
        <v>282.0</v>
      </c>
      <c r="D63" s="1">
        <v>400.0</v>
      </c>
      <c r="E63" s="1">
        <v>470.0</v>
      </c>
      <c r="F63" s="1">
        <v>537.0</v>
      </c>
      <c r="G63" s="1">
        <v>573.0</v>
      </c>
      <c r="H63" s="1">
        <v>644.0</v>
      </c>
      <c r="I63" s="1">
        <v>689.0</v>
      </c>
      <c r="J63" s="1">
        <v>736.0</v>
      </c>
      <c r="K63" s="1">
        <v>797.0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147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148</v>
      </c>
      <c r="B65" s="1">
        <v>49.0</v>
      </c>
      <c r="C65" s="1">
        <v>9.0</v>
      </c>
      <c r="D65" s="1">
        <v>7.0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149</v>
      </c>
      <c r="B2" s="1">
        <v>751.0</v>
      </c>
      <c r="C2" s="1">
        <v>890.0</v>
      </c>
      <c r="D2" s="1">
        <v>1120.0</v>
      </c>
      <c r="E2" s="1">
        <v>1310.0</v>
      </c>
      <c r="F2" s="1">
        <v>1490.0</v>
      </c>
      <c r="G2" s="1">
        <v>1700.0</v>
      </c>
      <c r="H2" s="1">
        <v>1860.0</v>
      </c>
      <c r="I2" s="1">
        <v>1850.0</v>
      </c>
      <c r="J2" s="1">
        <v>2100.0</v>
      </c>
      <c r="K2" s="1">
        <v>2420.0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150</v>
      </c>
      <c r="B3" s="1">
        <v>751.0</v>
      </c>
      <c r="C3" s="1">
        <v>890.0</v>
      </c>
      <c r="D3" s="1">
        <v>1120.0</v>
      </c>
      <c r="E3" s="1">
        <v>1310.0</v>
      </c>
      <c r="F3" s="1">
        <v>1490.0</v>
      </c>
      <c r="G3" s="1">
        <v>1700.0</v>
      </c>
      <c r="H3" s="1">
        <v>1860.0</v>
      </c>
      <c r="I3" s="1">
        <v>1850.0</v>
      </c>
      <c r="J3" s="1">
        <v>2100.0</v>
      </c>
      <c r="K3" s="1">
        <v>2420.0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151</v>
      </c>
      <c r="B4" s="1">
        <v>591.0</v>
      </c>
      <c r="C4" s="1">
        <v>787.0</v>
      </c>
      <c r="D4" s="1">
        <v>867.0</v>
      </c>
      <c r="E4" s="1">
        <v>853.0</v>
      </c>
      <c r="F4" s="1">
        <v>1010.0</v>
      </c>
      <c r="G4" s="1">
        <v>1070.0</v>
      </c>
      <c r="H4" s="1">
        <v>1150.0</v>
      </c>
      <c r="I4" s="1">
        <v>1100.0</v>
      </c>
      <c r="J4" s="1">
        <v>1130.0</v>
      </c>
      <c r="K4" s="1">
        <v>1260.0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152</v>
      </c>
      <c r="B5" s="1">
        <v>160.0</v>
      </c>
      <c r="C5" s="1">
        <v>103.0</v>
      </c>
      <c r="D5" s="1">
        <v>250.0</v>
      </c>
      <c r="E5" s="1">
        <v>461.0</v>
      </c>
      <c r="F5" s="1">
        <v>480.0</v>
      </c>
      <c r="G5" s="1">
        <v>630.0</v>
      </c>
      <c r="H5" s="1">
        <v>708.0</v>
      </c>
      <c r="I5" s="1">
        <v>747.0</v>
      </c>
      <c r="J5" s="1">
        <v>963.0</v>
      </c>
      <c r="K5" s="1">
        <v>1160.0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153</v>
      </c>
      <c r="B6" s="1">
        <v>302.0</v>
      </c>
      <c r="C6" s="1">
        <v>395.0</v>
      </c>
      <c r="D6" s="1">
        <v>477.0</v>
      </c>
      <c r="E6" s="1">
        <v>554.0</v>
      </c>
      <c r="F6" s="1">
        <v>604.0</v>
      </c>
      <c r="G6" s="1">
        <v>681.0</v>
      </c>
      <c r="H6" s="1">
        <v>738.0</v>
      </c>
      <c r="I6" s="1">
        <v>759.0</v>
      </c>
      <c r="J6" s="1">
        <v>854.0</v>
      </c>
      <c r="K6" s="1">
        <v>923.0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154</v>
      </c>
      <c r="B7" s="1">
        <v>4.0</v>
      </c>
      <c r="C7" s="1">
        <v>10.0</v>
      </c>
      <c r="D7" s="1">
        <v>30.0</v>
      </c>
      <c r="E7" s="1">
        <v>30.0</v>
      </c>
      <c r="F7" s="1">
        <v>30.0</v>
      </c>
      <c r="G7" s="1">
        <v>53.0</v>
      </c>
      <c r="H7" s="1">
        <v>62.0</v>
      </c>
      <c r="I7" s="1">
        <v>61.0</v>
      </c>
      <c r="J7" s="1">
        <v>62.0</v>
      </c>
      <c r="K7" s="1">
        <v>62.0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155</v>
      </c>
      <c r="B8" s="1">
        <v>307.0</v>
      </c>
      <c r="C8" s="1">
        <v>406.0</v>
      </c>
      <c r="D8" s="1">
        <v>507.0</v>
      </c>
      <c r="E8" s="1">
        <v>585.0</v>
      </c>
      <c r="F8" s="1">
        <v>635.0</v>
      </c>
      <c r="G8" s="1">
        <v>734.0</v>
      </c>
      <c r="H8" s="1">
        <v>800.0</v>
      </c>
      <c r="I8" s="1">
        <v>821.0</v>
      </c>
      <c r="J8" s="1">
        <v>917.0</v>
      </c>
      <c r="K8" s="1">
        <v>986.0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156</v>
      </c>
      <c r="B9" s="1">
        <v>-147.0</v>
      </c>
      <c r="C9" s="1">
        <v>-303.0</v>
      </c>
      <c r="D9" s="1">
        <v>-257.0</v>
      </c>
      <c r="E9" s="1">
        <v>-124.0</v>
      </c>
      <c r="F9" s="1">
        <v>-155.0</v>
      </c>
      <c r="G9" s="1">
        <v>-105.0</v>
      </c>
      <c r="H9" s="1">
        <v>-91.0</v>
      </c>
      <c r="I9" s="1">
        <v>-74.0</v>
      </c>
      <c r="J9" s="1">
        <v>45.0</v>
      </c>
      <c r="K9" s="1">
        <v>172.0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157</v>
      </c>
      <c r="B10" s="1">
        <v>-36.0</v>
      </c>
      <c r="C10" s="1">
        <v>-38.0</v>
      </c>
      <c r="D10" s="1">
        <v>-39.0</v>
      </c>
      <c r="E10" s="1">
        <v>-42.0</v>
      </c>
      <c r="F10" s="1">
        <v>-43.0</v>
      </c>
      <c r="G10" s="1">
        <v>-23.0</v>
      </c>
      <c r="H10" s="1">
        <v>-29.0</v>
      </c>
      <c r="I10" s="1">
        <v>-15.0</v>
      </c>
      <c r="J10" s="1">
        <v>-15.0</v>
      </c>
      <c r="K10" s="1">
        <v>-17.0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158</v>
      </c>
      <c r="B11" s="1">
        <v>5.0</v>
      </c>
      <c r="C11" s="1">
        <v>4.0</v>
      </c>
      <c r="D11" s="1">
        <v>7.0</v>
      </c>
      <c r="E11" s="1">
        <v>14.0</v>
      </c>
      <c r="F11" s="1">
        <v>22.0</v>
      </c>
      <c r="G11" s="1">
        <v>22.0</v>
      </c>
      <c r="H11" s="1">
        <v>16.0</v>
      </c>
      <c r="I11" s="1">
        <v>10.0</v>
      </c>
      <c r="J11" s="1">
        <v>18.0</v>
      </c>
      <c r="K11" s="1">
        <v>58.0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159</v>
      </c>
      <c r="B12" s="1">
        <v>-30.0</v>
      </c>
      <c r="C12" s="1">
        <v>-33.0</v>
      </c>
      <c r="D12" s="1">
        <v>-32.0</v>
      </c>
      <c r="E12" s="1">
        <v>-27.0</v>
      </c>
      <c r="F12" s="1">
        <v>-20.0</v>
      </c>
      <c r="G12" s="1">
        <v>-71.0</v>
      </c>
      <c r="H12" s="1">
        <v>-12.0</v>
      </c>
      <c r="I12" s="1">
        <v>-4.0</v>
      </c>
      <c r="J12" s="1">
        <v>2.0</v>
      </c>
      <c r="K12" s="1">
        <v>41.0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160</v>
      </c>
      <c r="B13" s="1">
        <v>-87.0</v>
      </c>
      <c r="C13" s="1">
        <v>-81.0</v>
      </c>
      <c r="D13" s="1">
        <v>-53.0</v>
      </c>
      <c r="E13" s="1">
        <v>-1.0</v>
      </c>
      <c r="F13" s="1">
        <v>-55.0</v>
      </c>
      <c r="G13" s="1">
        <v>-58.0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161</v>
      </c>
      <c r="B14" s="1">
        <v>27.0</v>
      </c>
      <c r="C14" s="1">
        <v>-11.0</v>
      </c>
      <c r="D14" s="1">
        <v>5.0</v>
      </c>
      <c r="E14" s="1">
        <v>4.0</v>
      </c>
      <c r="F14" s="1">
        <v>2.0</v>
      </c>
      <c r="G14" s="1">
        <v>6.0</v>
      </c>
      <c r="H14" s="1">
        <v>6.0</v>
      </c>
      <c r="I14" s="1">
        <v>11.0</v>
      </c>
      <c r="J14" s="1">
        <v>-2.0</v>
      </c>
      <c r="K14" s="1">
        <v>13.0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162</v>
      </c>
      <c r="B15" s="1">
        <v>-178.0</v>
      </c>
      <c r="C15" s="1">
        <v>-349.0</v>
      </c>
      <c r="D15" s="1">
        <v>-284.0</v>
      </c>
      <c r="E15" s="1">
        <v>-148.0</v>
      </c>
      <c r="F15" s="1">
        <v>-174.0</v>
      </c>
      <c r="G15" s="1">
        <v>-99.0</v>
      </c>
      <c r="H15" s="1">
        <v>-97.0</v>
      </c>
      <c r="I15" s="1">
        <v>-67.0</v>
      </c>
      <c r="J15" s="1">
        <v>45.0</v>
      </c>
      <c r="K15" s="1">
        <v>227.0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163</v>
      </c>
      <c r="B16" s="1">
        <v>-30.0</v>
      </c>
      <c r="C16" s="1">
        <v>-7.0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164</v>
      </c>
      <c r="B17" s="1">
        <v>0.0</v>
      </c>
      <c r="C17" s="1">
        <v>1.0</v>
      </c>
      <c r="D17" s="1">
        <v>-11.0</v>
      </c>
      <c r="E17" s="1">
        <v>3.0</v>
      </c>
      <c r="F17" s="1">
        <v>0.0</v>
      </c>
      <c r="G17" s="1">
        <v>71.0</v>
      </c>
      <c r="H17" s="1">
        <v>55.0</v>
      </c>
      <c r="I17" s="1">
        <v>0.0</v>
      </c>
      <c r="J17" s="1">
        <v>0.0</v>
      </c>
      <c r="K17" s="1">
        <v>-12.0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165</v>
      </c>
      <c r="B18" s="1">
        <v>67.0</v>
      </c>
      <c r="C18" s="1">
        <v>369.0</v>
      </c>
      <c r="D18" s="1">
        <v>0.0</v>
      </c>
      <c r="E18" s="1">
        <v>125.0</v>
      </c>
      <c r="F18" s="1">
        <v>50.0</v>
      </c>
      <c r="G18" s="1">
        <v>25.0</v>
      </c>
      <c r="H18" s="1">
        <v>59.0</v>
      </c>
      <c r="I18" s="1">
        <v>0.0</v>
      </c>
      <c r="J18" s="1">
        <v>108.0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166</v>
      </c>
      <c r="B19" s="1">
        <v>0.0</v>
      </c>
      <c r="C19" s="1">
        <v>-199.0</v>
      </c>
      <c r="D19" s="1">
        <v>0.0</v>
      </c>
      <c r="E19" s="1">
        <v>-5.0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-14.0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167</v>
      </c>
      <c r="B20" s="1">
        <v>0.0</v>
      </c>
      <c r="C20" s="1">
        <v>0.0</v>
      </c>
      <c r="D20" s="1">
        <v>-599.0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168</v>
      </c>
      <c r="B21" s="1">
        <v>-13.0</v>
      </c>
      <c r="C21" s="1">
        <v>28.0</v>
      </c>
      <c r="D21" s="1">
        <v>52.0</v>
      </c>
      <c r="E21" s="1">
        <v>-10.0</v>
      </c>
      <c r="F21" s="1">
        <v>-18.0</v>
      </c>
      <c r="G21" s="1">
        <v>-20.0</v>
      </c>
      <c r="H21" s="1">
        <v>-4.0</v>
      </c>
      <c r="I21" s="1">
        <v>-8.0</v>
      </c>
      <c r="J21" s="1">
        <v>-4.0</v>
      </c>
      <c r="K21" s="1">
        <v>-11.0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169</v>
      </c>
      <c r="B22" s="1">
        <v>-125.0</v>
      </c>
      <c r="C22" s="1">
        <v>-155.0</v>
      </c>
      <c r="D22" s="1">
        <v>-831.0</v>
      </c>
      <c r="E22" s="1">
        <v>-35.0</v>
      </c>
      <c r="F22" s="1">
        <v>-143.0</v>
      </c>
      <c r="G22" s="1">
        <v>-94.0</v>
      </c>
      <c r="H22" s="1">
        <v>-42.0</v>
      </c>
      <c r="I22" s="1">
        <v>-75.0</v>
      </c>
      <c r="J22" s="1">
        <v>150.0</v>
      </c>
      <c r="K22" s="1">
        <v>189.0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170</v>
      </c>
      <c r="B23" s="1">
        <v>9.0</v>
      </c>
      <c r="C23" s="1">
        <v>17.0</v>
      </c>
      <c r="D23" s="1">
        <v>-201.0</v>
      </c>
      <c r="E23" s="1">
        <v>81.0</v>
      </c>
      <c r="F23" s="1">
        <v>-65.0</v>
      </c>
      <c r="G23" s="1">
        <v>-70.0</v>
      </c>
      <c r="H23" s="1">
        <v>-901.0</v>
      </c>
      <c r="I23" s="1">
        <v>-11.0</v>
      </c>
      <c r="J23" s="1">
        <v>8.0</v>
      </c>
      <c r="K23" s="1">
        <v>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171</v>
      </c>
      <c r="B24" s="1">
        <v>-134.0</v>
      </c>
      <c r="C24" s="1">
        <v>-172.0</v>
      </c>
      <c r="D24" s="1">
        <v>-630.0</v>
      </c>
      <c r="E24" s="1">
        <v>-117.0</v>
      </c>
      <c r="F24" s="1">
        <v>-77.0</v>
      </c>
      <c r="G24" s="1">
        <v>-23.0</v>
      </c>
      <c r="H24" s="1">
        <v>859.0</v>
      </c>
      <c r="I24" s="1">
        <v>-64.0</v>
      </c>
      <c r="J24" s="1">
        <v>142.0</v>
      </c>
      <c r="K24" s="1">
        <v>168.0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172</v>
      </c>
      <c r="B25" s="1">
        <v>-134.0</v>
      </c>
      <c r="C25" s="1">
        <v>-172.0</v>
      </c>
      <c r="D25" s="1">
        <v>-630.0</v>
      </c>
      <c r="E25" s="1">
        <v>-117.0</v>
      </c>
      <c r="F25" s="1">
        <v>-77.0</v>
      </c>
      <c r="G25" s="1">
        <v>-23.0</v>
      </c>
      <c r="H25" s="1">
        <v>859.0</v>
      </c>
      <c r="I25" s="1">
        <v>-64.0</v>
      </c>
      <c r="J25" s="1">
        <v>142.0</v>
      </c>
      <c r="K25" s="1">
        <v>168.0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173</v>
      </c>
      <c r="B26" s="1">
        <v>-134.0</v>
      </c>
      <c r="C26" s="1">
        <v>-172.0</v>
      </c>
      <c r="D26" s="1">
        <v>-630.0</v>
      </c>
      <c r="E26" s="1">
        <v>-117.0</v>
      </c>
      <c r="F26" s="1">
        <v>-77.0</v>
      </c>
      <c r="G26" s="1">
        <v>-23.0</v>
      </c>
      <c r="H26" s="1">
        <v>859.0</v>
      </c>
      <c r="I26" s="1">
        <v>-64.0</v>
      </c>
      <c r="J26" s="1">
        <v>142.0</v>
      </c>
      <c r="K26" s="1">
        <v>168.0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174</v>
      </c>
      <c r="B27" s="1">
        <v>-134.0</v>
      </c>
      <c r="C27" s="1">
        <v>-172.0</v>
      </c>
      <c r="D27" s="1">
        <v>-630.0</v>
      </c>
      <c r="E27" s="1">
        <v>-117.0</v>
      </c>
      <c r="F27" s="1">
        <v>-77.0</v>
      </c>
      <c r="G27" s="1">
        <v>-23.0</v>
      </c>
      <c r="H27" s="1">
        <v>859.0</v>
      </c>
      <c r="I27" s="1">
        <v>-64.0</v>
      </c>
      <c r="J27" s="1">
        <v>142.0</v>
      </c>
      <c r="K27" s="1">
        <v>168.0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175</v>
      </c>
      <c r="B28" s="1">
        <v>-134.0</v>
      </c>
      <c r="C28" s="1">
        <v>-172.0</v>
      </c>
      <c r="D28" s="1">
        <v>-630.0</v>
      </c>
      <c r="E28" s="1">
        <v>-117.0</v>
      </c>
      <c r="F28" s="1">
        <v>-77.0</v>
      </c>
      <c r="G28" s="1">
        <v>-23.0</v>
      </c>
      <c r="H28" s="1">
        <v>859.0</v>
      </c>
      <c r="I28" s="1">
        <v>-64.0</v>
      </c>
      <c r="J28" s="1">
        <v>142.0</v>
      </c>
      <c r="K28" s="1">
        <v>168.0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177</v>
      </c>
      <c r="B30" s="1" t="s">
        <v>178</v>
      </c>
      <c r="C30" s="1" t="s">
        <v>179</v>
      </c>
      <c r="D30" s="1" t="s">
        <v>180</v>
      </c>
      <c r="E30" s="1" t="s">
        <v>181</v>
      </c>
      <c r="F30" s="1" t="s">
        <v>182</v>
      </c>
      <c r="G30" s="1" t="s">
        <v>183</v>
      </c>
      <c r="H30" s="1" t="s">
        <v>184</v>
      </c>
      <c r="I30" s="1" t="s">
        <v>185</v>
      </c>
      <c r="J30" s="1" t="s">
        <v>186</v>
      </c>
      <c r="K30" s="1" t="s">
        <v>187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188</v>
      </c>
      <c r="B31" s="1" t="s">
        <v>178</v>
      </c>
      <c r="C31" s="1" t="s">
        <v>179</v>
      </c>
      <c r="D31" s="1" t="s">
        <v>180</v>
      </c>
      <c r="E31" s="1" t="s">
        <v>181</v>
      </c>
      <c r="F31" s="1" t="s">
        <v>182</v>
      </c>
      <c r="G31" s="1" t="s">
        <v>183</v>
      </c>
      <c r="H31" s="1" t="s">
        <v>184</v>
      </c>
      <c r="I31" s="1" t="s">
        <v>185</v>
      </c>
      <c r="J31" s="1" t="s">
        <v>186</v>
      </c>
      <c r="K31" s="1" t="s">
        <v>187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189</v>
      </c>
      <c r="B32" s="1">
        <v>146.0</v>
      </c>
      <c r="C32" s="1">
        <v>160.0</v>
      </c>
      <c r="D32" s="1">
        <v>166.0</v>
      </c>
      <c r="E32" s="1">
        <v>174.0</v>
      </c>
      <c r="F32" s="1">
        <v>177.0</v>
      </c>
      <c r="G32" s="1">
        <v>179.0</v>
      </c>
      <c r="H32" s="1">
        <v>181.0</v>
      </c>
      <c r="I32" s="1">
        <v>183.0</v>
      </c>
      <c r="J32" s="1">
        <v>185.0</v>
      </c>
      <c r="K32" s="1">
        <v>188.0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190</v>
      </c>
      <c r="B33" s="1" t="s">
        <v>178</v>
      </c>
      <c r="C33" s="1" t="s">
        <v>179</v>
      </c>
      <c r="D33" s="1" t="s">
        <v>191</v>
      </c>
      <c r="E33" s="1" t="s">
        <v>181</v>
      </c>
      <c r="F33" s="1" t="s">
        <v>182</v>
      </c>
      <c r="G33" s="1" t="s">
        <v>183</v>
      </c>
      <c r="H33" s="1" t="s">
        <v>192</v>
      </c>
      <c r="I33" s="1" t="s">
        <v>185</v>
      </c>
      <c r="J33" s="1" t="s">
        <v>193</v>
      </c>
      <c r="K33" s="1" t="s">
        <v>194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195</v>
      </c>
      <c r="B34" s="1" t="s">
        <v>178</v>
      </c>
      <c r="C34" s="1" t="s">
        <v>179</v>
      </c>
      <c r="D34" s="1" t="s">
        <v>191</v>
      </c>
      <c r="E34" s="1" t="s">
        <v>181</v>
      </c>
      <c r="F34" s="1" t="s">
        <v>182</v>
      </c>
      <c r="G34" s="1" t="s">
        <v>183</v>
      </c>
      <c r="H34" s="1" t="s">
        <v>192</v>
      </c>
      <c r="I34" s="1" t="s">
        <v>185</v>
      </c>
      <c r="J34" s="1" t="s">
        <v>193</v>
      </c>
      <c r="K34" s="1" t="s">
        <v>194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196</v>
      </c>
      <c r="B35" s="1">
        <v>146.0</v>
      </c>
      <c r="C35" s="1">
        <v>160.0</v>
      </c>
      <c r="D35" s="1">
        <v>166.0</v>
      </c>
      <c r="E35" s="1">
        <v>174.0</v>
      </c>
      <c r="F35" s="1">
        <v>177.0</v>
      </c>
      <c r="G35" s="1">
        <v>179.0</v>
      </c>
      <c r="H35" s="1">
        <v>192.0</v>
      </c>
      <c r="I35" s="1">
        <v>183.0</v>
      </c>
      <c r="J35" s="1">
        <v>189.0</v>
      </c>
      <c r="K35" s="1">
        <v>192.0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197</v>
      </c>
      <c r="B36" s="1" t="s">
        <v>198</v>
      </c>
      <c r="C36" s="1" t="s">
        <v>199</v>
      </c>
      <c r="D36" s="1" t="s">
        <v>179</v>
      </c>
      <c r="E36" s="1" t="s">
        <v>200</v>
      </c>
      <c r="F36" s="1" t="s">
        <v>201</v>
      </c>
      <c r="G36" s="1" t="s">
        <v>185</v>
      </c>
      <c r="H36" s="1" t="s">
        <v>202</v>
      </c>
      <c r="I36" s="1" t="s">
        <v>203</v>
      </c>
      <c r="J36" s="1" t="s">
        <v>204</v>
      </c>
      <c r="K36" s="1" t="s">
        <v>186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205</v>
      </c>
      <c r="B37" s="1" t="s">
        <v>198</v>
      </c>
      <c r="C37" s="1" t="s">
        <v>199</v>
      </c>
      <c r="D37" s="1" t="s">
        <v>179</v>
      </c>
      <c r="E37" s="1" t="s">
        <v>200</v>
      </c>
      <c r="F37" s="1" t="s">
        <v>201</v>
      </c>
      <c r="G37" s="1" t="s">
        <v>185</v>
      </c>
      <c r="H37" s="1" t="s">
        <v>206</v>
      </c>
      <c r="I37" s="1" t="s">
        <v>203</v>
      </c>
      <c r="J37" s="1" t="s">
        <v>207</v>
      </c>
      <c r="K37" s="1" t="s">
        <v>208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209</v>
      </c>
      <c r="B39" s="1">
        <v>-101.0</v>
      </c>
      <c r="C39" s="1">
        <v>-256.0</v>
      </c>
      <c r="D39" s="1">
        <v>-160.0</v>
      </c>
      <c r="E39" s="1">
        <v>-41.0</v>
      </c>
      <c r="F39" s="1">
        <v>-59.0</v>
      </c>
      <c r="G39" s="1">
        <v>45.0</v>
      </c>
      <c r="H39" s="1">
        <v>13.0</v>
      </c>
      <c r="I39" s="1">
        <v>33.0</v>
      </c>
      <c r="J39" s="1">
        <v>148.0</v>
      </c>
      <c r="K39" s="1">
        <v>276.0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210</v>
      </c>
      <c r="B40" s="1">
        <v>-142.0</v>
      </c>
      <c r="C40" s="1">
        <v>-292.0</v>
      </c>
      <c r="D40" s="1">
        <v>-226.0</v>
      </c>
      <c r="E40" s="1">
        <v>-93.0</v>
      </c>
      <c r="F40" s="1">
        <v>-125.0</v>
      </c>
      <c r="G40" s="1">
        <v>-51.0</v>
      </c>
      <c r="H40" s="1">
        <v>-29.0</v>
      </c>
      <c r="I40" s="1">
        <v>-12.0</v>
      </c>
      <c r="J40" s="1">
        <v>109.0</v>
      </c>
      <c r="K40" s="1">
        <v>234.0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211</v>
      </c>
      <c r="B41" s="1">
        <v>-147.0</v>
      </c>
      <c r="C41" s="1">
        <v>-303.0</v>
      </c>
      <c r="D41" s="1">
        <v>-257.0</v>
      </c>
      <c r="E41" s="1">
        <v>-124.0</v>
      </c>
      <c r="F41" s="1">
        <v>-155.0</v>
      </c>
      <c r="G41" s="1">
        <v>-105.0</v>
      </c>
      <c r="H41" s="1">
        <v>-91.0</v>
      </c>
      <c r="I41" s="1">
        <v>-74.0</v>
      </c>
      <c r="J41" s="1">
        <v>45.0</v>
      </c>
      <c r="K41" s="1">
        <v>172.0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212</v>
      </c>
      <c r="B42" s="1">
        <v>-93.0</v>
      </c>
      <c r="C42" s="1">
        <v>-246.0</v>
      </c>
      <c r="D42" s="1">
        <v>-148.0</v>
      </c>
      <c r="E42" s="1">
        <v>-30.0</v>
      </c>
      <c r="F42" s="1">
        <v>-47.0</v>
      </c>
      <c r="G42" s="1">
        <v>13.0</v>
      </c>
      <c r="H42" s="1">
        <v>26.0</v>
      </c>
      <c r="I42" s="1">
        <v>47.0</v>
      </c>
      <c r="J42" s="1">
        <v>162.0</v>
      </c>
      <c r="K42" s="1">
        <v>291.0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213</v>
      </c>
      <c r="B43" s="1">
        <v>751.0</v>
      </c>
      <c r="C43" s="1">
        <v>890.0</v>
      </c>
      <c r="D43" s="1">
        <v>1120.0</v>
      </c>
      <c r="E43" s="1">
        <v>1310.0</v>
      </c>
      <c r="F43" s="1">
        <v>1490.0</v>
      </c>
      <c r="G43" s="1">
        <v>1700.0</v>
      </c>
      <c r="H43" s="1">
        <v>1860.0</v>
      </c>
      <c r="I43" s="1">
        <v>1850.0</v>
      </c>
      <c r="J43" s="1">
        <v>2100.0</v>
      </c>
      <c r="K43" s="1">
        <v>2420.0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214</v>
      </c>
      <c r="B44" s="1" t="s">
        <v>215</v>
      </c>
      <c r="C44" s="1" t="s">
        <v>216</v>
      </c>
      <c r="D44" s="1" t="s">
        <v>217</v>
      </c>
      <c r="E44" s="1" t="s">
        <v>218</v>
      </c>
      <c r="F44" s="1" t="s">
        <v>219</v>
      </c>
      <c r="G44" s="1" t="s">
        <v>220</v>
      </c>
      <c r="H44" s="1">
        <v>0.0</v>
      </c>
      <c r="I44" s="1" t="s">
        <v>221</v>
      </c>
      <c r="J44" s="1" t="s">
        <v>222</v>
      </c>
      <c r="K44" s="1" t="s">
        <v>223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224</v>
      </c>
      <c r="B45" s="1">
        <v>31.0</v>
      </c>
      <c r="C45" s="1">
        <v>90.0</v>
      </c>
      <c r="D45" s="1">
        <v>23.0</v>
      </c>
      <c r="E45" s="1">
        <v>32.0</v>
      </c>
      <c r="F45" s="1">
        <v>-2.0</v>
      </c>
      <c r="G45" s="1">
        <v>6.0</v>
      </c>
      <c r="H45" s="1">
        <v>-13.0</v>
      </c>
      <c r="I45" s="1">
        <v>-69.0</v>
      </c>
      <c r="J45" s="1">
        <v>17.0</v>
      </c>
      <c r="K45" s="1">
        <v>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225</v>
      </c>
      <c r="B46" s="1">
        <v>3.0</v>
      </c>
      <c r="C46" s="1">
        <v>3.0</v>
      </c>
      <c r="D46" s="1">
        <v>3.0</v>
      </c>
      <c r="E46" s="1">
        <v>3.0</v>
      </c>
      <c r="F46" s="1">
        <v>4.0</v>
      </c>
      <c r="G46" s="1">
        <v>5.0</v>
      </c>
      <c r="H46" s="1">
        <v>1.0</v>
      </c>
      <c r="I46" s="1">
        <v>5.0</v>
      </c>
      <c r="J46" s="1">
        <v>42.0</v>
      </c>
      <c r="K46" s="1">
        <v>35.0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226</v>
      </c>
      <c r="B47" s="1">
        <v>34.0</v>
      </c>
      <c r="C47" s="1">
        <v>93.0</v>
      </c>
      <c r="D47" s="1">
        <v>27.0</v>
      </c>
      <c r="E47" s="1">
        <v>36.0</v>
      </c>
      <c r="F47" s="1">
        <v>2.0</v>
      </c>
      <c r="G47" s="1">
        <v>11.0</v>
      </c>
      <c r="H47" s="1">
        <v>-12.0</v>
      </c>
      <c r="I47" s="1">
        <v>4.0</v>
      </c>
      <c r="J47" s="1">
        <v>60.0</v>
      </c>
      <c r="K47" s="1">
        <v>65.0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227</v>
      </c>
      <c r="B48" s="1">
        <v>-25.0</v>
      </c>
      <c r="C48" s="1">
        <v>-26.0</v>
      </c>
      <c r="D48" s="1">
        <v>-84.0</v>
      </c>
      <c r="E48" s="1">
        <v>44.0</v>
      </c>
      <c r="F48" s="1">
        <v>-73.0</v>
      </c>
      <c r="G48" s="1">
        <v>-63.0</v>
      </c>
      <c r="H48" s="1">
        <v>-50.0</v>
      </c>
      <c r="I48" s="1">
        <v>-31.0</v>
      </c>
      <c r="J48" s="1">
        <v>-84.0</v>
      </c>
      <c r="K48" s="1">
        <v>-78.0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228</v>
      </c>
      <c r="B49" s="1">
        <v>-26.0</v>
      </c>
      <c r="C49" s="1">
        <v>-50.0</v>
      </c>
      <c r="D49" s="1">
        <v>-144.0</v>
      </c>
      <c r="E49" s="1">
        <v>-31.0</v>
      </c>
      <c r="F49" s="1">
        <v>4.0</v>
      </c>
      <c r="G49" s="1">
        <v>-19.0</v>
      </c>
      <c r="H49" s="1">
        <v>-839.0</v>
      </c>
      <c r="I49" s="1">
        <v>15.0</v>
      </c>
      <c r="J49" s="1">
        <v>32.0</v>
      </c>
      <c r="K49" s="1">
        <v>33.0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229</v>
      </c>
      <c r="B50" s="1">
        <v>-25.0</v>
      </c>
      <c r="C50" s="1">
        <v>-76.0</v>
      </c>
      <c r="D50" s="1">
        <v>-228.0</v>
      </c>
      <c r="E50" s="1">
        <v>44.0</v>
      </c>
      <c r="F50" s="1">
        <v>-68.0</v>
      </c>
      <c r="G50" s="1">
        <v>-82.0</v>
      </c>
      <c r="H50" s="1">
        <v>-889.0</v>
      </c>
      <c r="I50" s="1">
        <v>-15.0</v>
      </c>
      <c r="J50" s="1">
        <v>-52.0</v>
      </c>
      <c r="K50" s="1">
        <v>-44.0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230</v>
      </c>
      <c r="B51" s="1">
        <v>-111.0</v>
      </c>
      <c r="C51" s="1">
        <v>-218.0</v>
      </c>
      <c r="D51" s="1">
        <v>-178.0</v>
      </c>
      <c r="E51" s="1">
        <v>-92.0</v>
      </c>
      <c r="F51" s="1">
        <v>-109.0</v>
      </c>
      <c r="G51" s="1">
        <v>-62.0</v>
      </c>
      <c r="H51" s="1">
        <v>-61.0</v>
      </c>
      <c r="I51" s="1">
        <v>-42.0</v>
      </c>
      <c r="J51" s="1">
        <v>28.0</v>
      </c>
      <c r="K51" s="1">
        <v>142.0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231</v>
      </c>
      <c r="B52" s="1">
        <v>36.0</v>
      </c>
      <c r="C52" s="1">
        <v>38.0</v>
      </c>
      <c r="D52" s="1">
        <v>39.0</v>
      </c>
      <c r="E52" s="1">
        <v>42.0</v>
      </c>
      <c r="F52" s="1">
        <v>43.0</v>
      </c>
      <c r="G52" s="1">
        <v>23.0</v>
      </c>
      <c r="H52" s="1">
        <v>29.0</v>
      </c>
      <c r="I52" s="1">
        <v>15.0</v>
      </c>
      <c r="J52" s="1">
        <v>15.0</v>
      </c>
      <c r="K52" s="1">
        <v>17.0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232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233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27.0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234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27.0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235</v>
      </c>
      <c r="B56" s="1">
        <v>462.0</v>
      </c>
      <c r="C56" s="1">
        <v>635.0</v>
      </c>
      <c r="D56" s="1">
        <v>1260.0</v>
      </c>
      <c r="E56" s="1">
        <v>611.0</v>
      </c>
      <c r="F56" s="1">
        <v>696.0</v>
      </c>
      <c r="G56" s="1">
        <v>715.0</v>
      </c>
      <c r="H56" s="1">
        <v>628.0</v>
      </c>
      <c r="I56" s="1">
        <v>629.0</v>
      </c>
      <c r="J56" s="1">
        <v>650.0</v>
      </c>
      <c r="K56" s="1">
        <v>747.0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236</v>
      </c>
      <c r="B57" s="1">
        <v>7.0</v>
      </c>
      <c r="C57" s="1">
        <v>9.0</v>
      </c>
      <c r="D57" s="1">
        <v>11.0</v>
      </c>
      <c r="E57" s="1">
        <v>11.0</v>
      </c>
      <c r="F57" s="1">
        <v>12.0</v>
      </c>
      <c r="G57" s="1">
        <v>13.0</v>
      </c>
      <c r="H57" s="1">
        <v>12.0</v>
      </c>
      <c r="I57" s="1">
        <v>13.0</v>
      </c>
      <c r="J57" s="1">
        <v>13.0</v>
      </c>
      <c r="K57" s="1">
        <v>14.0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237</v>
      </c>
      <c r="B58" s="1">
        <v>3.0</v>
      </c>
      <c r="C58" s="1">
        <v>4.0</v>
      </c>
      <c r="D58" s="1">
        <v>5.0</v>
      </c>
      <c r="E58" s="1">
        <v>4.0</v>
      </c>
      <c r="F58" s="1">
        <v>4.0</v>
      </c>
      <c r="G58" s="1">
        <v>2.0</v>
      </c>
      <c r="H58" s="1">
        <v>2.0</v>
      </c>
      <c r="I58" s="1">
        <v>1.0</v>
      </c>
      <c r="J58" s="1">
        <v>1.0</v>
      </c>
      <c r="K58" s="1">
        <v>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238</v>
      </c>
      <c r="B59" s="1">
        <v>4.0</v>
      </c>
      <c r="C59" s="1">
        <v>4.0</v>
      </c>
      <c r="D59" s="1">
        <v>6.0</v>
      </c>
      <c r="E59" s="1">
        <v>7.0</v>
      </c>
      <c r="F59" s="1">
        <v>7.0</v>
      </c>
      <c r="G59" s="1">
        <v>10.0</v>
      </c>
      <c r="H59" s="1">
        <v>9.0</v>
      </c>
      <c r="I59" s="1">
        <v>12.0</v>
      </c>
      <c r="J59" s="1">
        <v>12.0</v>
      </c>
      <c r="K59" s="1">
        <v>12.0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239</v>
      </c>
      <c r="B60" s="1">
        <v>39.0</v>
      </c>
      <c r="C60" s="1">
        <v>56.0</v>
      </c>
      <c r="D60" s="1">
        <v>67.0</v>
      </c>
      <c r="E60" s="1">
        <v>63.0</v>
      </c>
      <c r="F60" s="1">
        <v>71.0</v>
      </c>
      <c r="G60" s="1">
        <v>72.0</v>
      </c>
      <c r="H60" s="1">
        <v>88.0</v>
      </c>
      <c r="I60" s="1">
        <v>89.0</v>
      </c>
      <c r="J60" s="1">
        <v>79.0</v>
      </c>
      <c r="K60" s="1">
        <v>83.0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240</v>
      </c>
      <c r="B61" s="1">
        <v>46.0</v>
      </c>
      <c r="C61" s="1">
        <v>55.0</v>
      </c>
      <c r="D61" s="1">
        <v>67.0</v>
      </c>
      <c r="E61" s="1">
        <v>76.0</v>
      </c>
      <c r="F61" s="1">
        <v>77.0</v>
      </c>
      <c r="G61" s="1">
        <v>87.0</v>
      </c>
      <c r="H61" s="1">
        <v>102.0</v>
      </c>
      <c r="I61" s="1">
        <v>108.0</v>
      </c>
      <c r="J61" s="1">
        <v>117.0</v>
      </c>
      <c r="K61" s="1">
        <v>124.0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241</v>
      </c>
      <c r="B62" s="1">
        <v>1.0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242</v>
      </c>
      <c r="B63" s="1">
        <v>88.0</v>
      </c>
      <c r="C63" s="1">
        <v>112.0</v>
      </c>
      <c r="D63" s="1">
        <v>135.0</v>
      </c>
      <c r="E63" s="1">
        <v>140.0</v>
      </c>
      <c r="F63" s="1">
        <v>149.0</v>
      </c>
      <c r="G63" s="1">
        <v>160.0</v>
      </c>
      <c r="H63" s="1">
        <v>190.0</v>
      </c>
      <c r="I63" s="1">
        <v>197.0</v>
      </c>
      <c r="J63" s="1">
        <v>196.0</v>
      </c>
      <c r="K63" s="1">
        <v>207.0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244</v>
      </c>
      <c r="B3" s="1" t="s">
        <v>245</v>
      </c>
      <c r="C3" s="1" t="s">
        <v>246</v>
      </c>
      <c r="D3" s="1" t="s">
        <v>247</v>
      </c>
      <c r="E3" s="1" t="s">
        <v>248</v>
      </c>
      <c r="F3" s="1" t="s">
        <v>249</v>
      </c>
      <c r="G3" s="1" t="s">
        <v>250</v>
      </c>
      <c r="H3" s="1" t="s">
        <v>251</v>
      </c>
      <c r="I3" s="1" t="s">
        <v>252</v>
      </c>
      <c r="J3" s="1" t="s">
        <v>253</v>
      </c>
      <c r="K3" s="1" t="s">
        <v>254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255</v>
      </c>
      <c r="B4" s="1" t="s">
        <v>256</v>
      </c>
      <c r="C4" s="1" t="s">
        <v>257</v>
      </c>
      <c r="D4" s="1" t="s">
        <v>258</v>
      </c>
      <c r="E4" s="1" t="s">
        <v>259</v>
      </c>
      <c r="F4" s="1" t="s">
        <v>260</v>
      </c>
      <c r="G4" s="1" t="s">
        <v>261</v>
      </c>
      <c r="H4" s="1" t="s">
        <v>262</v>
      </c>
      <c r="I4" s="1" t="s">
        <v>263</v>
      </c>
      <c r="J4" s="1" t="s">
        <v>264</v>
      </c>
      <c r="K4" s="1" t="s">
        <v>265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266</v>
      </c>
      <c r="B5" s="1" t="s">
        <v>267</v>
      </c>
      <c r="C5" s="1" t="s">
        <v>268</v>
      </c>
      <c r="D5" s="1" t="s">
        <v>269</v>
      </c>
      <c r="E5" s="1" t="s">
        <v>270</v>
      </c>
      <c r="F5" s="1" t="s">
        <v>271</v>
      </c>
      <c r="G5" s="1" t="s">
        <v>252</v>
      </c>
      <c r="H5" s="1" t="s">
        <v>272</v>
      </c>
      <c r="I5" s="1" t="s">
        <v>273</v>
      </c>
      <c r="J5" s="1" t="s">
        <v>274</v>
      </c>
      <c r="K5" s="1" t="s">
        <v>275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276</v>
      </c>
      <c r="B6" s="1" t="s">
        <v>267</v>
      </c>
      <c r="C6" s="1" t="s">
        <v>268</v>
      </c>
      <c r="D6" s="1" t="s">
        <v>269</v>
      </c>
      <c r="E6" s="1" t="s">
        <v>270</v>
      </c>
      <c r="F6" s="1" t="s">
        <v>271</v>
      </c>
      <c r="G6" s="1" t="s">
        <v>252</v>
      </c>
      <c r="H6" s="1" t="s">
        <v>272</v>
      </c>
      <c r="I6" s="1" t="s">
        <v>273</v>
      </c>
      <c r="J6" s="1" t="s">
        <v>274</v>
      </c>
      <c r="K6" s="1" t="s">
        <v>275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278</v>
      </c>
      <c r="B8" s="1" t="s">
        <v>279</v>
      </c>
      <c r="C8" s="1" t="s">
        <v>280</v>
      </c>
      <c r="D8" s="1" t="s">
        <v>281</v>
      </c>
      <c r="E8" s="1" t="s">
        <v>282</v>
      </c>
      <c r="F8" s="1" t="s">
        <v>283</v>
      </c>
      <c r="G8" s="1" t="s">
        <v>284</v>
      </c>
      <c r="H8" s="1" t="s">
        <v>285</v>
      </c>
      <c r="I8" s="1" t="s">
        <v>286</v>
      </c>
      <c r="J8" s="1" t="s">
        <v>287</v>
      </c>
      <c r="K8" s="1" t="s">
        <v>288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289</v>
      </c>
      <c r="B9" s="1" t="s">
        <v>290</v>
      </c>
      <c r="C9" s="1" t="s">
        <v>291</v>
      </c>
      <c r="D9" s="1" t="s">
        <v>292</v>
      </c>
      <c r="E9" s="1" t="s">
        <v>293</v>
      </c>
      <c r="F9" s="1" t="s">
        <v>294</v>
      </c>
      <c r="G9" s="1" t="s">
        <v>295</v>
      </c>
      <c r="H9" s="1" t="s">
        <v>296</v>
      </c>
      <c r="I9" s="1" t="s">
        <v>297</v>
      </c>
      <c r="J9" s="1" t="s">
        <v>298</v>
      </c>
      <c r="K9" s="1" t="s">
        <v>299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300</v>
      </c>
      <c r="B10" s="1" t="s">
        <v>301</v>
      </c>
      <c r="C10" s="1" t="s">
        <v>302</v>
      </c>
      <c r="D10" s="1" t="s">
        <v>303</v>
      </c>
      <c r="E10" s="1" t="s">
        <v>304</v>
      </c>
      <c r="F10" s="1" t="s">
        <v>305</v>
      </c>
      <c r="G10" s="1" t="s">
        <v>306</v>
      </c>
      <c r="H10" s="1" t="s">
        <v>307</v>
      </c>
      <c r="I10" s="1" t="s">
        <v>308</v>
      </c>
      <c r="J10" s="1" t="s">
        <v>309</v>
      </c>
      <c r="K10" s="1" t="s">
        <v>310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311</v>
      </c>
      <c r="B11" s="1" t="s">
        <v>312</v>
      </c>
      <c r="C11" s="1" t="s">
        <v>313</v>
      </c>
      <c r="D11" s="1" t="s">
        <v>314</v>
      </c>
      <c r="E11" s="1" t="s">
        <v>315</v>
      </c>
      <c r="F11" s="1" t="s">
        <v>316</v>
      </c>
      <c r="G11" s="1" t="s">
        <v>317</v>
      </c>
      <c r="H11" s="1" t="s">
        <v>318</v>
      </c>
      <c r="I11" s="1" t="s">
        <v>181</v>
      </c>
      <c r="J11" s="1" t="s">
        <v>319</v>
      </c>
      <c r="K11" s="1" t="s">
        <v>320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321</v>
      </c>
      <c r="B12" s="1" t="s">
        <v>322</v>
      </c>
      <c r="C12" s="1" t="s">
        <v>323</v>
      </c>
      <c r="D12" s="1" t="s">
        <v>324</v>
      </c>
      <c r="E12" s="1" t="s">
        <v>325</v>
      </c>
      <c r="F12" s="1" t="s">
        <v>326</v>
      </c>
      <c r="G12" s="1" t="s">
        <v>327</v>
      </c>
      <c r="H12" s="1" t="s">
        <v>328</v>
      </c>
      <c r="I12" s="1" t="s">
        <v>329</v>
      </c>
      <c r="J12" s="1" t="s">
        <v>330</v>
      </c>
      <c r="K12" s="1" t="s">
        <v>331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332</v>
      </c>
      <c r="B13" s="1" t="s">
        <v>333</v>
      </c>
      <c r="C13" s="1" t="s">
        <v>334</v>
      </c>
      <c r="D13" s="1" t="s">
        <v>335</v>
      </c>
      <c r="E13" s="1" t="s">
        <v>336</v>
      </c>
      <c r="F13" s="1" t="s">
        <v>337</v>
      </c>
      <c r="G13" s="1" t="s">
        <v>338</v>
      </c>
      <c r="H13" s="1" t="s">
        <v>339</v>
      </c>
      <c r="I13" s="1" t="s">
        <v>340</v>
      </c>
      <c r="J13" s="1" t="s">
        <v>341</v>
      </c>
      <c r="K13" s="1" t="s">
        <v>342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343</v>
      </c>
      <c r="B14" s="1" t="s">
        <v>333</v>
      </c>
      <c r="C14" s="1" t="s">
        <v>334</v>
      </c>
      <c r="D14" s="1" t="s">
        <v>335</v>
      </c>
      <c r="E14" s="1" t="s">
        <v>336</v>
      </c>
      <c r="F14" s="1" t="s">
        <v>337</v>
      </c>
      <c r="G14" s="1" t="s">
        <v>338</v>
      </c>
      <c r="H14" s="1" t="s">
        <v>339</v>
      </c>
      <c r="I14" s="1" t="s">
        <v>340</v>
      </c>
      <c r="J14" s="1" t="s">
        <v>341</v>
      </c>
      <c r="K14" s="1" t="s">
        <v>342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344</v>
      </c>
      <c r="B15" s="1" t="s">
        <v>333</v>
      </c>
      <c r="C15" s="1" t="s">
        <v>334</v>
      </c>
      <c r="D15" s="1" t="s">
        <v>335</v>
      </c>
      <c r="E15" s="1" t="s">
        <v>336</v>
      </c>
      <c r="F15" s="1" t="s">
        <v>337</v>
      </c>
      <c r="G15" s="1" t="s">
        <v>338</v>
      </c>
      <c r="H15" s="1" t="s">
        <v>339</v>
      </c>
      <c r="I15" s="1" t="s">
        <v>340</v>
      </c>
      <c r="J15" s="1" t="s">
        <v>341</v>
      </c>
      <c r="K15" s="1" t="s">
        <v>342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345</v>
      </c>
      <c r="B16" s="1" t="s">
        <v>346</v>
      </c>
      <c r="C16" s="1" t="s">
        <v>347</v>
      </c>
      <c r="D16" s="1" t="s">
        <v>348</v>
      </c>
      <c r="E16" s="1" t="s">
        <v>349</v>
      </c>
      <c r="F16" s="1" t="s">
        <v>350</v>
      </c>
      <c r="G16" s="1" t="s">
        <v>351</v>
      </c>
      <c r="H16" s="1" t="s">
        <v>352</v>
      </c>
      <c r="I16" s="1" t="s">
        <v>353</v>
      </c>
      <c r="J16" s="1" t="s">
        <v>354</v>
      </c>
      <c r="K16" s="1" t="s">
        <v>355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356</v>
      </c>
      <c r="B17" s="1" t="s">
        <v>357</v>
      </c>
      <c r="C17" s="1" t="s">
        <v>358</v>
      </c>
      <c r="D17" s="1" t="s">
        <v>359</v>
      </c>
      <c r="E17" s="1" t="s">
        <v>360</v>
      </c>
      <c r="F17" s="1" t="s">
        <v>361</v>
      </c>
      <c r="G17" s="1" t="s">
        <v>362</v>
      </c>
      <c r="H17" s="1" t="s">
        <v>363</v>
      </c>
      <c r="I17" s="1" t="s">
        <v>364</v>
      </c>
      <c r="J17" s="1" t="s">
        <v>365</v>
      </c>
      <c r="K17" s="1" t="s">
        <v>179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366</v>
      </c>
      <c r="B18" s="1" t="s">
        <v>367</v>
      </c>
      <c r="C18" s="1" t="s">
        <v>368</v>
      </c>
      <c r="D18" s="1" t="s">
        <v>369</v>
      </c>
      <c r="E18" s="1" t="s">
        <v>370</v>
      </c>
      <c r="F18" s="1" t="s">
        <v>371</v>
      </c>
      <c r="G18" s="1" t="s">
        <v>372</v>
      </c>
      <c r="H18" s="1" t="s">
        <v>373</v>
      </c>
      <c r="I18" s="1" t="s">
        <v>374</v>
      </c>
      <c r="J18" s="1" t="s">
        <v>375</v>
      </c>
      <c r="K18" s="1" t="s">
        <v>376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377</v>
      </c>
      <c r="B20" s="1" t="s">
        <v>378</v>
      </c>
      <c r="C20" s="1" t="s">
        <v>379</v>
      </c>
      <c r="D20" s="1" t="s">
        <v>379</v>
      </c>
      <c r="E20" s="1" t="s">
        <v>380</v>
      </c>
      <c r="F20" s="1" t="s">
        <v>381</v>
      </c>
      <c r="G20" s="1" t="s">
        <v>382</v>
      </c>
      <c r="H20" s="1" t="s">
        <v>383</v>
      </c>
      <c r="I20" s="1" t="s">
        <v>384</v>
      </c>
      <c r="J20" s="1" t="s">
        <v>385</v>
      </c>
      <c r="K20" s="1" t="s">
        <v>382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386</v>
      </c>
      <c r="B21" s="1" t="s">
        <v>387</v>
      </c>
      <c r="C21" s="1" t="s">
        <v>388</v>
      </c>
      <c r="D21" s="1" t="s">
        <v>389</v>
      </c>
      <c r="E21" s="1" t="s">
        <v>390</v>
      </c>
      <c r="F21" s="1" t="s">
        <v>391</v>
      </c>
      <c r="G21" s="1" t="s">
        <v>392</v>
      </c>
      <c r="H21" s="1" t="s">
        <v>393</v>
      </c>
      <c r="I21" s="1" t="s">
        <v>394</v>
      </c>
      <c r="J21" s="1" t="s">
        <v>395</v>
      </c>
      <c r="K21" s="1" t="s">
        <v>396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397</v>
      </c>
      <c r="B22" s="1" t="s">
        <v>398</v>
      </c>
      <c r="C22" s="1" t="s">
        <v>399</v>
      </c>
      <c r="D22" s="1" t="s">
        <v>355</v>
      </c>
      <c r="E22" s="1" t="s">
        <v>400</v>
      </c>
      <c r="F22" s="1" t="s">
        <v>401</v>
      </c>
      <c r="G22" s="1" t="s">
        <v>402</v>
      </c>
      <c r="H22" s="1" t="s">
        <v>403</v>
      </c>
      <c r="I22" s="1" t="s">
        <v>404</v>
      </c>
      <c r="J22" s="1" t="s">
        <v>405</v>
      </c>
      <c r="K22" s="1" t="s">
        <v>406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407</v>
      </c>
      <c r="B23" s="1" t="s">
        <v>408</v>
      </c>
      <c r="C23" s="1" t="s">
        <v>409</v>
      </c>
      <c r="D23" s="1" t="s">
        <v>410</v>
      </c>
      <c r="E23" s="1" t="s">
        <v>411</v>
      </c>
      <c r="F23" s="1" t="s">
        <v>412</v>
      </c>
      <c r="G23" s="1" t="s">
        <v>413</v>
      </c>
      <c r="H23" s="1" t="s">
        <v>414</v>
      </c>
      <c r="I23" s="1" t="s">
        <v>389</v>
      </c>
      <c r="J23" s="1" t="s">
        <v>415</v>
      </c>
      <c r="K23" s="1" t="s">
        <v>416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418</v>
      </c>
      <c r="B25" s="1" t="s">
        <v>419</v>
      </c>
      <c r="C25" s="1" t="s">
        <v>420</v>
      </c>
      <c r="D25" s="1" t="s">
        <v>421</v>
      </c>
      <c r="E25" s="1" t="s">
        <v>422</v>
      </c>
      <c r="F25" s="1" t="s">
        <v>423</v>
      </c>
      <c r="G25" s="1" t="s">
        <v>424</v>
      </c>
      <c r="H25" s="1" t="s">
        <v>425</v>
      </c>
      <c r="I25" s="1" t="s">
        <v>426</v>
      </c>
      <c r="J25" s="1" t="s">
        <v>427</v>
      </c>
      <c r="K25" s="1" t="s">
        <v>428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429</v>
      </c>
      <c r="B26" s="1" t="s">
        <v>430</v>
      </c>
      <c r="C26" s="1" t="s">
        <v>431</v>
      </c>
      <c r="D26" s="1" t="s">
        <v>432</v>
      </c>
      <c r="E26" s="1" t="s">
        <v>433</v>
      </c>
      <c r="F26" s="1" t="s">
        <v>434</v>
      </c>
      <c r="G26" s="1" t="s">
        <v>435</v>
      </c>
      <c r="H26" s="1" t="s">
        <v>436</v>
      </c>
      <c r="I26" s="1" t="s">
        <v>437</v>
      </c>
      <c r="J26" s="1" t="s">
        <v>438</v>
      </c>
      <c r="K26" s="1" t="s">
        <v>388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439</v>
      </c>
      <c r="B27" s="1" t="s">
        <v>440</v>
      </c>
      <c r="C27" s="1" t="s">
        <v>441</v>
      </c>
      <c r="D27" s="1" t="s">
        <v>442</v>
      </c>
      <c r="E27" s="1" t="s">
        <v>443</v>
      </c>
      <c r="F27" s="1" t="s">
        <v>444</v>
      </c>
      <c r="G27" s="1" t="s">
        <v>445</v>
      </c>
      <c r="H27" s="1" t="s">
        <v>446</v>
      </c>
      <c r="I27" s="1" t="s">
        <v>447</v>
      </c>
      <c r="J27" s="1" t="s">
        <v>380</v>
      </c>
      <c r="K27" s="1" t="s">
        <v>448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449</v>
      </c>
      <c r="B28" s="1" t="s">
        <v>450</v>
      </c>
      <c r="C28" s="1" t="s">
        <v>451</v>
      </c>
      <c r="D28" s="1" t="s">
        <v>452</v>
      </c>
      <c r="E28" s="1" t="s">
        <v>453</v>
      </c>
      <c r="F28" s="1" t="s">
        <v>454</v>
      </c>
      <c r="G28" s="1" t="s">
        <v>455</v>
      </c>
      <c r="H28" s="1" t="s">
        <v>456</v>
      </c>
      <c r="I28" s="1" t="s">
        <v>457</v>
      </c>
      <c r="J28" s="1" t="s">
        <v>458</v>
      </c>
      <c r="K28" s="1" t="s">
        <v>459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460</v>
      </c>
      <c r="B29" s="1" t="s">
        <v>461</v>
      </c>
      <c r="C29" s="1" t="s">
        <v>462</v>
      </c>
      <c r="D29" s="1" t="s">
        <v>463</v>
      </c>
      <c r="E29" s="1" t="s">
        <v>464</v>
      </c>
      <c r="F29" s="1" t="s">
        <v>465</v>
      </c>
      <c r="G29" s="1" t="s">
        <v>466</v>
      </c>
      <c r="H29" s="1" t="s">
        <v>467</v>
      </c>
      <c r="I29" s="1" t="s">
        <v>468</v>
      </c>
      <c r="J29" s="1" t="s">
        <v>469</v>
      </c>
      <c r="K29" s="1" t="s">
        <v>470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471</v>
      </c>
      <c r="B30" s="1" t="s">
        <v>472</v>
      </c>
      <c r="C30" s="1" t="s">
        <v>473</v>
      </c>
      <c r="D30" s="1" t="s">
        <v>474</v>
      </c>
      <c r="E30" s="1" t="s">
        <v>475</v>
      </c>
      <c r="F30" s="1" t="s">
        <v>476</v>
      </c>
      <c r="G30" s="1" t="s">
        <v>477</v>
      </c>
      <c r="H30" s="1" t="s">
        <v>478</v>
      </c>
      <c r="I30" s="1" t="s">
        <v>479</v>
      </c>
      <c r="J30" s="1" t="s">
        <v>480</v>
      </c>
      <c r="K30" s="1" t="s">
        <v>481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482</v>
      </c>
      <c r="B31" s="1" t="s">
        <v>483</v>
      </c>
      <c r="C31" s="1" t="s">
        <v>484</v>
      </c>
      <c r="D31" s="1" t="s">
        <v>485</v>
      </c>
      <c r="E31" s="1" t="s">
        <v>486</v>
      </c>
      <c r="F31" s="1" t="s">
        <v>487</v>
      </c>
      <c r="G31" s="1" t="s">
        <v>488</v>
      </c>
      <c r="H31" s="1" t="s">
        <v>489</v>
      </c>
      <c r="I31" s="1" t="s">
        <v>490</v>
      </c>
      <c r="J31" s="1" t="s">
        <v>491</v>
      </c>
      <c r="K31" s="1" t="s">
        <v>492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494</v>
      </c>
      <c r="B33" s="1" t="s">
        <v>495</v>
      </c>
      <c r="C33" s="1" t="s">
        <v>496</v>
      </c>
      <c r="D33" s="1" t="s">
        <v>497</v>
      </c>
      <c r="E33" s="1" t="s">
        <v>498</v>
      </c>
      <c r="F33" s="1" t="s">
        <v>499</v>
      </c>
      <c r="G33" s="1" t="s">
        <v>500</v>
      </c>
      <c r="H33" s="1" t="s">
        <v>501</v>
      </c>
      <c r="I33" s="1" t="s">
        <v>502</v>
      </c>
      <c r="J33" s="1" t="s">
        <v>503</v>
      </c>
      <c r="K33" s="1" t="s">
        <v>504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505</v>
      </c>
      <c r="B34" s="1" t="s">
        <v>506</v>
      </c>
      <c r="C34" s="1" t="s">
        <v>507</v>
      </c>
      <c r="D34" s="1" t="s">
        <v>508</v>
      </c>
      <c r="E34" s="1" t="s">
        <v>509</v>
      </c>
      <c r="F34" s="1" t="s">
        <v>510</v>
      </c>
      <c r="G34" s="1" t="s">
        <v>511</v>
      </c>
      <c r="H34" s="1" t="s">
        <v>512</v>
      </c>
      <c r="I34" s="1" t="s">
        <v>513</v>
      </c>
      <c r="J34" s="1" t="s">
        <v>514</v>
      </c>
      <c r="K34" s="1" t="s">
        <v>515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516</v>
      </c>
      <c r="B35" s="1" t="s">
        <v>495</v>
      </c>
      <c r="C35" s="1" t="s">
        <v>496</v>
      </c>
      <c r="D35" s="1" t="s">
        <v>517</v>
      </c>
      <c r="E35" s="1" t="s">
        <v>518</v>
      </c>
      <c r="F35" s="1" t="s">
        <v>499</v>
      </c>
      <c r="G35" s="1" t="s">
        <v>519</v>
      </c>
      <c r="H35" s="1" t="s">
        <v>520</v>
      </c>
      <c r="I35" s="1" t="s">
        <v>521</v>
      </c>
      <c r="J35" s="1" t="s">
        <v>522</v>
      </c>
      <c r="K35" s="1" t="s">
        <v>523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524</v>
      </c>
      <c r="B36" s="1" t="s">
        <v>506</v>
      </c>
      <c r="C36" s="1" t="s">
        <v>507</v>
      </c>
      <c r="D36" s="1" t="s">
        <v>525</v>
      </c>
      <c r="E36" s="1" t="s">
        <v>526</v>
      </c>
      <c r="F36" s="1" t="s">
        <v>510</v>
      </c>
      <c r="G36" s="1" t="s">
        <v>527</v>
      </c>
      <c r="H36" s="1" t="s">
        <v>528</v>
      </c>
      <c r="I36" s="1" t="s">
        <v>529</v>
      </c>
      <c r="J36" s="1" t="s">
        <v>530</v>
      </c>
      <c r="K36" s="1" t="s">
        <v>531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532</v>
      </c>
      <c r="B37" s="1" t="s">
        <v>533</v>
      </c>
      <c r="C37" s="1" t="s">
        <v>534</v>
      </c>
      <c r="D37" s="1" t="s">
        <v>535</v>
      </c>
      <c r="E37" s="1" t="s">
        <v>536</v>
      </c>
      <c r="F37" s="1" t="s">
        <v>537</v>
      </c>
      <c r="G37" s="1" t="s">
        <v>538</v>
      </c>
      <c r="H37" s="1" t="s">
        <v>539</v>
      </c>
      <c r="I37" s="1" t="s">
        <v>540</v>
      </c>
      <c r="J37" s="1" t="s">
        <v>541</v>
      </c>
      <c r="K37" s="1" t="s">
        <v>542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543</v>
      </c>
      <c r="B38" s="1" t="s">
        <v>544</v>
      </c>
      <c r="C38" s="1" t="s">
        <v>545</v>
      </c>
      <c r="D38" s="1" t="s">
        <v>546</v>
      </c>
      <c r="E38" s="1" t="s">
        <v>547</v>
      </c>
      <c r="F38" s="1" t="s">
        <v>548</v>
      </c>
      <c r="G38" s="1" t="s">
        <v>549</v>
      </c>
      <c r="H38" s="1" t="s">
        <v>550</v>
      </c>
      <c r="I38" s="1" t="s">
        <v>551</v>
      </c>
      <c r="J38" s="1" t="s">
        <v>552</v>
      </c>
      <c r="K38" s="1" t="s">
        <v>553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554</v>
      </c>
      <c r="B39" s="1" t="s">
        <v>555</v>
      </c>
      <c r="C39" s="1" t="s">
        <v>556</v>
      </c>
      <c r="D39" s="1" t="s">
        <v>557</v>
      </c>
      <c r="E39" s="1" t="s">
        <v>558</v>
      </c>
      <c r="F39" s="1" t="s">
        <v>199</v>
      </c>
      <c r="G39" s="1" t="s">
        <v>559</v>
      </c>
      <c r="H39" s="1" t="s">
        <v>560</v>
      </c>
      <c r="I39" s="1" t="s">
        <v>561</v>
      </c>
      <c r="J39" s="1" t="s">
        <v>562</v>
      </c>
      <c r="K39" s="1" t="s">
        <v>563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564</v>
      </c>
      <c r="B40" s="1" t="s">
        <v>565</v>
      </c>
      <c r="C40" s="1" t="s">
        <v>566</v>
      </c>
      <c r="D40" s="1" t="s">
        <v>567</v>
      </c>
      <c r="E40" s="1" t="s">
        <v>568</v>
      </c>
      <c r="F40" s="1" t="s">
        <v>569</v>
      </c>
      <c r="G40" s="1" t="s">
        <v>570</v>
      </c>
      <c r="H40" s="1">
        <v>-3.0</v>
      </c>
      <c r="I40" s="1" t="s">
        <v>571</v>
      </c>
      <c r="J40" s="1" t="s">
        <v>572</v>
      </c>
      <c r="K40" s="1" t="s">
        <v>573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574</v>
      </c>
      <c r="B41" s="1" t="s">
        <v>546</v>
      </c>
      <c r="C41" s="1" t="s">
        <v>575</v>
      </c>
      <c r="D41" s="1" t="s">
        <v>576</v>
      </c>
      <c r="E41" s="1" t="s">
        <v>577</v>
      </c>
      <c r="F41" s="1">
        <v>-14.0</v>
      </c>
      <c r="G41" s="1" t="s">
        <v>578</v>
      </c>
      <c r="H41" s="1" t="s">
        <v>579</v>
      </c>
      <c r="I41" s="1" t="s">
        <v>580</v>
      </c>
      <c r="J41" s="1" t="s">
        <v>342</v>
      </c>
      <c r="K41" s="1" t="s">
        <v>581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582</v>
      </c>
      <c r="B42" s="1" t="s">
        <v>583</v>
      </c>
      <c r="C42" s="1" t="s">
        <v>584</v>
      </c>
      <c r="D42" s="1" t="s">
        <v>585</v>
      </c>
      <c r="E42" s="1" t="s">
        <v>586</v>
      </c>
      <c r="F42" s="1" t="s">
        <v>587</v>
      </c>
      <c r="G42" s="1" t="s">
        <v>588</v>
      </c>
      <c r="H42" s="1" t="s">
        <v>428</v>
      </c>
      <c r="I42" s="1" t="s">
        <v>589</v>
      </c>
      <c r="J42" s="1" t="s">
        <v>590</v>
      </c>
      <c r="K42" s="1" t="s">
        <v>591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592</v>
      </c>
      <c r="B43" s="1" t="s">
        <v>593</v>
      </c>
      <c r="C43" s="1" t="s">
        <v>594</v>
      </c>
      <c r="D43" s="1" t="s">
        <v>595</v>
      </c>
      <c r="E43" s="1" t="s">
        <v>596</v>
      </c>
      <c r="F43" s="1" t="s">
        <v>597</v>
      </c>
      <c r="G43" s="1" t="s">
        <v>598</v>
      </c>
      <c r="H43" s="1" t="s">
        <v>599</v>
      </c>
      <c r="I43" s="1" t="s">
        <v>600</v>
      </c>
      <c r="J43" s="1" t="s">
        <v>601</v>
      </c>
      <c r="K43" s="1" t="s">
        <v>602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603</v>
      </c>
      <c r="B44" s="1" t="s">
        <v>604</v>
      </c>
      <c r="C44" s="1" t="s">
        <v>605</v>
      </c>
      <c r="D44" s="1" t="s">
        <v>383</v>
      </c>
      <c r="E44" s="1" t="s">
        <v>606</v>
      </c>
      <c r="F44" s="1" t="s">
        <v>607</v>
      </c>
      <c r="G44" s="1" t="s">
        <v>608</v>
      </c>
      <c r="H44" s="1" t="s">
        <v>609</v>
      </c>
      <c r="I44" s="1" t="s">
        <v>610</v>
      </c>
      <c r="J44" s="1" t="s">
        <v>611</v>
      </c>
      <c r="K44" s="1" t="s">
        <v>384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613</v>
      </c>
      <c r="B46" s="1" t="s">
        <v>614</v>
      </c>
      <c r="C46" s="1" t="s">
        <v>615</v>
      </c>
      <c r="D46" s="1" t="s">
        <v>616</v>
      </c>
      <c r="E46" s="1" t="s">
        <v>617</v>
      </c>
      <c r="F46" s="1" t="s">
        <v>618</v>
      </c>
      <c r="G46" s="1" t="s">
        <v>619</v>
      </c>
      <c r="H46" s="1" t="s">
        <v>620</v>
      </c>
      <c r="I46" s="1" t="s">
        <v>198</v>
      </c>
      <c r="J46" s="1" t="s">
        <v>621</v>
      </c>
      <c r="K46" s="1" t="s">
        <v>622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623</v>
      </c>
      <c r="B47" s="1" t="s">
        <v>624</v>
      </c>
      <c r="C47" s="1" t="s">
        <v>625</v>
      </c>
      <c r="D47" s="1" t="s">
        <v>626</v>
      </c>
      <c r="E47" s="1" t="s">
        <v>627</v>
      </c>
      <c r="F47" s="1" t="s">
        <v>628</v>
      </c>
      <c r="G47" s="1" t="s">
        <v>629</v>
      </c>
      <c r="H47" s="1" t="s">
        <v>630</v>
      </c>
      <c r="I47" s="1" t="s">
        <v>631</v>
      </c>
      <c r="J47" s="1" t="s">
        <v>632</v>
      </c>
      <c r="K47" s="1" t="s">
        <v>472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633</v>
      </c>
      <c r="B48" s="1" t="s">
        <v>634</v>
      </c>
      <c r="C48" s="1" t="s">
        <v>635</v>
      </c>
      <c r="D48" s="1" t="s">
        <v>636</v>
      </c>
      <c r="E48" s="1" t="s">
        <v>637</v>
      </c>
      <c r="F48" s="1" t="s">
        <v>638</v>
      </c>
      <c r="G48" s="1" t="s">
        <v>639</v>
      </c>
      <c r="H48" s="1">
        <v>0.0</v>
      </c>
      <c r="I48" s="1" t="s">
        <v>640</v>
      </c>
      <c r="J48" s="1" t="s">
        <v>641</v>
      </c>
      <c r="K48" s="1" t="s">
        <v>642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643</v>
      </c>
      <c r="B49" s="1" t="s">
        <v>644</v>
      </c>
      <c r="C49" s="1" t="s">
        <v>645</v>
      </c>
      <c r="D49" s="1" t="s">
        <v>646</v>
      </c>
      <c r="E49" s="1" t="s">
        <v>647</v>
      </c>
      <c r="F49" s="1" t="s">
        <v>648</v>
      </c>
      <c r="G49" s="1" t="s">
        <v>649</v>
      </c>
      <c r="H49" s="1" t="s">
        <v>650</v>
      </c>
      <c r="I49" s="1">
        <v>-58.0</v>
      </c>
      <c r="J49" s="1" t="s">
        <v>651</v>
      </c>
      <c r="K49" s="1" t="s">
        <v>652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653</v>
      </c>
      <c r="B50" s="1" t="s">
        <v>654</v>
      </c>
      <c r="C50" s="1" t="s">
        <v>655</v>
      </c>
      <c r="D50" s="1" t="s">
        <v>656</v>
      </c>
      <c r="E50" s="1" t="s">
        <v>657</v>
      </c>
      <c r="F50" s="1" t="s">
        <v>658</v>
      </c>
      <c r="G50" s="1" t="s">
        <v>659</v>
      </c>
      <c r="H50" s="1" t="s">
        <v>660</v>
      </c>
      <c r="I50" s="1" t="s">
        <v>661</v>
      </c>
      <c r="J50" s="1" t="s">
        <v>662</v>
      </c>
      <c r="K50" s="1" t="s">
        <v>663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664</v>
      </c>
      <c r="B51" s="1" t="s">
        <v>665</v>
      </c>
      <c r="C51" s="1" t="s">
        <v>666</v>
      </c>
      <c r="D51" s="1" t="s">
        <v>667</v>
      </c>
      <c r="E51" s="1" t="s">
        <v>668</v>
      </c>
      <c r="F51" s="1" t="s">
        <v>669</v>
      </c>
      <c r="G51" s="1" t="s">
        <v>670</v>
      </c>
      <c r="H51" s="1">
        <v>0.0</v>
      </c>
      <c r="I51" s="1" t="s">
        <v>671</v>
      </c>
      <c r="J51" s="1" t="s">
        <v>672</v>
      </c>
      <c r="K51" s="1" t="s">
        <v>673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674</v>
      </c>
      <c r="B52" s="1" t="s">
        <v>665</v>
      </c>
      <c r="C52" s="1" t="s">
        <v>666</v>
      </c>
      <c r="D52" s="1" t="s">
        <v>667</v>
      </c>
      <c r="E52" s="1" t="s">
        <v>668</v>
      </c>
      <c r="F52" s="1" t="s">
        <v>669</v>
      </c>
      <c r="G52" s="1" t="s">
        <v>670</v>
      </c>
      <c r="H52" s="1">
        <v>0.0</v>
      </c>
      <c r="I52" s="1" t="s">
        <v>671</v>
      </c>
      <c r="J52" s="1" t="s">
        <v>672</v>
      </c>
      <c r="K52" s="1" t="s">
        <v>673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675</v>
      </c>
      <c r="B53" s="1" t="s">
        <v>676</v>
      </c>
      <c r="C53" s="1" t="s">
        <v>677</v>
      </c>
      <c r="D53" s="1" t="s">
        <v>678</v>
      </c>
      <c r="E53" s="1" t="s">
        <v>679</v>
      </c>
      <c r="F53" s="1" t="s">
        <v>680</v>
      </c>
      <c r="G53" s="1" t="s">
        <v>681</v>
      </c>
      <c r="H53" s="1" t="s">
        <v>682</v>
      </c>
      <c r="I53" s="1" t="s">
        <v>683</v>
      </c>
      <c r="J53" s="1" t="s">
        <v>684</v>
      </c>
      <c r="K53" s="1" t="s">
        <v>685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686</v>
      </c>
      <c r="B54" s="1" t="s">
        <v>687</v>
      </c>
      <c r="C54" s="1" t="s">
        <v>688</v>
      </c>
      <c r="D54" s="1" t="s">
        <v>689</v>
      </c>
      <c r="E54" s="1" t="s">
        <v>690</v>
      </c>
      <c r="F54" s="1" t="s">
        <v>691</v>
      </c>
      <c r="G54" s="1" t="s">
        <v>692</v>
      </c>
      <c r="H54" s="1">
        <v>0.0</v>
      </c>
      <c r="I54" s="1" t="s">
        <v>693</v>
      </c>
      <c r="J54" s="1" t="s">
        <v>694</v>
      </c>
      <c r="K54" s="1">
        <v>16.0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695</v>
      </c>
      <c r="B55" s="1" t="s">
        <v>696</v>
      </c>
      <c r="C55" s="1" t="s">
        <v>697</v>
      </c>
      <c r="D55" s="1" t="s">
        <v>698</v>
      </c>
      <c r="E55" s="1" t="s">
        <v>699</v>
      </c>
      <c r="F55" s="1" t="s">
        <v>700</v>
      </c>
      <c r="G55" s="1" t="s">
        <v>701</v>
      </c>
      <c r="H55" s="1" t="s">
        <v>702</v>
      </c>
      <c r="I55" s="1" t="s">
        <v>703</v>
      </c>
      <c r="J55" s="1" t="s">
        <v>704</v>
      </c>
      <c r="K55" s="1" t="s">
        <v>705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706</v>
      </c>
      <c r="B56" s="1" t="s">
        <v>707</v>
      </c>
      <c r="C56" s="1" t="s">
        <v>708</v>
      </c>
      <c r="D56" s="1" t="s">
        <v>709</v>
      </c>
      <c r="E56" s="1" t="s">
        <v>710</v>
      </c>
      <c r="F56" s="1" t="s">
        <v>280</v>
      </c>
      <c r="G56" s="1" t="s">
        <v>711</v>
      </c>
      <c r="H56" s="1" t="s">
        <v>712</v>
      </c>
      <c r="I56" s="1" t="s">
        <v>713</v>
      </c>
      <c r="J56" s="1" t="s">
        <v>714</v>
      </c>
      <c r="K56" s="1" t="s">
        <v>715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716</v>
      </c>
      <c r="B57" s="1" t="s">
        <v>717</v>
      </c>
      <c r="C57" s="1" t="s">
        <v>718</v>
      </c>
      <c r="D57" s="1" t="s">
        <v>719</v>
      </c>
      <c r="E57" s="1" t="s">
        <v>720</v>
      </c>
      <c r="F57" s="1" t="s">
        <v>721</v>
      </c>
      <c r="G57" s="1" t="s">
        <v>722</v>
      </c>
      <c r="H57" s="1" t="s">
        <v>723</v>
      </c>
      <c r="I57" s="1" t="s">
        <v>724</v>
      </c>
      <c r="J57" s="1">
        <v>3.0</v>
      </c>
      <c r="K57" s="1" t="s">
        <v>725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726</v>
      </c>
      <c r="B58" s="1" t="s">
        <v>727</v>
      </c>
      <c r="C58" s="1" t="s">
        <v>728</v>
      </c>
      <c r="D58" s="1" t="s">
        <v>729</v>
      </c>
      <c r="E58" s="1" t="s">
        <v>730</v>
      </c>
      <c r="F58" s="1" t="s">
        <v>731</v>
      </c>
      <c r="G58" s="1" t="s">
        <v>732</v>
      </c>
      <c r="H58" s="1" t="s">
        <v>733</v>
      </c>
      <c r="I58" s="1" t="s">
        <v>734</v>
      </c>
      <c r="J58" s="1" t="s">
        <v>735</v>
      </c>
      <c r="K58" s="1" t="s">
        <v>736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737</v>
      </c>
      <c r="B59" s="1" t="s">
        <v>738</v>
      </c>
      <c r="C59" s="1" t="s">
        <v>739</v>
      </c>
      <c r="D59" s="1" t="s">
        <v>740</v>
      </c>
      <c r="E59" s="1" t="s">
        <v>581</v>
      </c>
      <c r="F59" s="1" t="s">
        <v>125</v>
      </c>
      <c r="G59" s="1" t="s">
        <v>741</v>
      </c>
      <c r="H59" s="1" t="s">
        <v>742</v>
      </c>
      <c r="I59" s="1" t="s">
        <v>743</v>
      </c>
      <c r="J59" s="1" t="s">
        <v>744</v>
      </c>
      <c r="K59" s="1" t="s">
        <v>745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746</v>
      </c>
      <c r="B60" s="1" t="s">
        <v>747</v>
      </c>
      <c r="C60" s="1" t="s">
        <v>748</v>
      </c>
      <c r="D60" s="1" t="s">
        <v>749</v>
      </c>
      <c r="E60" s="1" t="s">
        <v>750</v>
      </c>
      <c r="F60" s="1" t="s">
        <v>751</v>
      </c>
      <c r="G60" s="1" t="s">
        <v>752</v>
      </c>
      <c r="H60" s="1" t="s">
        <v>753</v>
      </c>
      <c r="I60" s="1" t="s">
        <v>628</v>
      </c>
      <c r="J60" s="1" t="s">
        <v>754</v>
      </c>
      <c r="K60" s="1" t="s">
        <v>755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756</v>
      </c>
      <c r="B61" s="1" t="s">
        <v>757</v>
      </c>
      <c r="C61" s="1" t="s">
        <v>758</v>
      </c>
      <c r="D61" s="1" t="s">
        <v>759</v>
      </c>
      <c r="E61" s="1" t="s">
        <v>760</v>
      </c>
      <c r="F61" s="1" t="s">
        <v>761</v>
      </c>
      <c r="G61" s="1" t="s">
        <v>762</v>
      </c>
      <c r="H61" s="1" t="s">
        <v>763</v>
      </c>
      <c r="I61" s="1" t="s">
        <v>764</v>
      </c>
      <c r="J61" s="1" t="s">
        <v>765</v>
      </c>
      <c r="K61" s="1" t="s">
        <v>766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767</v>
      </c>
      <c r="B62" s="1" t="s">
        <v>768</v>
      </c>
      <c r="C62" s="1" t="s">
        <v>769</v>
      </c>
      <c r="D62" s="1" t="s">
        <v>770</v>
      </c>
      <c r="E62" s="1" t="s">
        <v>771</v>
      </c>
      <c r="F62" s="1" t="s">
        <v>772</v>
      </c>
      <c r="G62" s="1" t="s">
        <v>773</v>
      </c>
      <c r="H62" s="1" t="s">
        <v>774</v>
      </c>
      <c r="I62" s="1" t="s">
        <v>775</v>
      </c>
      <c r="J62" s="1" t="s">
        <v>776</v>
      </c>
      <c r="K62" s="1" t="s">
        <v>777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778</v>
      </c>
      <c r="B63" s="1" t="s">
        <v>779</v>
      </c>
      <c r="C63" s="1" t="s">
        <v>185</v>
      </c>
      <c r="D63" s="1" t="s">
        <v>780</v>
      </c>
      <c r="E63" s="1" t="s">
        <v>781</v>
      </c>
      <c r="F63" s="1" t="s">
        <v>782</v>
      </c>
      <c r="G63" s="1" t="s">
        <v>783</v>
      </c>
      <c r="H63" s="1" t="s">
        <v>784</v>
      </c>
      <c r="I63" s="1">
        <v>0.0</v>
      </c>
      <c r="J63" s="1" t="s">
        <v>785</v>
      </c>
      <c r="K63" s="1" t="s">
        <v>786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787</v>
      </c>
      <c r="B64" s="1" t="s">
        <v>788</v>
      </c>
      <c r="C64" s="1" t="s">
        <v>204</v>
      </c>
      <c r="D64" s="1" t="s">
        <v>789</v>
      </c>
      <c r="E64" s="1" t="s">
        <v>790</v>
      </c>
      <c r="F64" s="1" t="s">
        <v>791</v>
      </c>
      <c r="G64" s="1" t="s">
        <v>792</v>
      </c>
      <c r="H64" s="1" t="s">
        <v>793</v>
      </c>
      <c r="I64" s="1">
        <v>-4.0</v>
      </c>
      <c r="J64" s="1" t="s">
        <v>313</v>
      </c>
      <c r="K64" s="1" t="s">
        <v>794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796</v>
      </c>
      <c r="B66" s="1" t="s">
        <v>797</v>
      </c>
      <c r="C66" s="1" t="s">
        <v>798</v>
      </c>
      <c r="D66" s="1" t="s">
        <v>799</v>
      </c>
      <c r="E66" s="1" t="s">
        <v>800</v>
      </c>
      <c r="F66" s="1" t="s">
        <v>801</v>
      </c>
      <c r="G66" s="1" t="s">
        <v>802</v>
      </c>
      <c r="H66" s="1" t="s">
        <v>803</v>
      </c>
      <c r="I66" s="1" t="s">
        <v>804</v>
      </c>
      <c r="J66" s="1" t="s">
        <v>805</v>
      </c>
      <c r="K66" s="1" t="s">
        <v>806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807</v>
      </c>
      <c r="B67" s="1" t="s">
        <v>808</v>
      </c>
      <c r="C67" s="1" t="s">
        <v>179</v>
      </c>
      <c r="D67" s="1" t="s">
        <v>809</v>
      </c>
      <c r="E67" s="1" t="s">
        <v>810</v>
      </c>
      <c r="F67" s="1" t="s">
        <v>811</v>
      </c>
      <c r="G67" s="1" t="s">
        <v>812</v>
      </c>
      <c r="H67" s="1" t="s">
        <v>800</v>
      </c>
      <c r="I67" s="1" t="s">
        <v>813</v>
      </c>
      <c r="J67" s="1" t="s">
        <v>814</v>
      </c>
      <c r="K67" s="1" t="s">
        <v>815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816</v>
      </c>
      <c r="B68" s="1" t="s">
        <v>817</v>
      </c>
      <c r="C68" s="1" t="s">
        <v>818</v>
      </c>
      <c r="D68" s="1" t="s">
        <v>819</v>
      </c>
      <c r="E68" s="1" t="s">
        <v>820</v>
      </c>
      <c r="F68" s="1" t="s">
        <v>821</v>
      </c>
      <c r="G68" s="1" t="s">
        <v>822</v>
      </c>
      <c r="H68" s="1" t="s">
        <v>823</v>
      </c>
      <c r="I68" s="1" t="s">
        <v>824</v>
      </c>
      <c r="J68" s="1" t="s">
        <v>825</v>
      </c>
      <c r="K68" s="1" t="s">
        <v>826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827</v>
      </c>
      <c r="B69" s="1" t="s">
        <v>828</v>
      </c>
      <c r="C69" s="1" t="s">
        <v>829</v>
      </c>
      <c r="D69" s="1" t="s">
        <v>830</v>
      </c>
      <c r="E69" s="1" t="s">
        <v>831</v>
      </c>
      <c r="F69" s="1" t="s">
        <v>832</v>
      </c>
      <c r="G69" s="1" t="s">
        <v>833</v>
      </c>
      <c r="H69" s="1" t="s">
        <v>834</v>
      </c>
      <c r="I69" s="1" t="s">
        <v>835</v>
      </c>
      <c r="J69" s="1" t="s">
        <v>836</v>
      </c>
      <c r="K69" s="1" t="s">
        <v>837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838</v>
      </c>
      <c r="B70" s="1" t="s">
        <v>839</v>
      </c>
      <c r="C70" s="1" t="s">
        <v>840</v>
      </c>
      <c r="D70" s="1" t="s">
        <v>841</v>
      </c>
      <c r="E70" s="1" t="s">
        <v>842</v>
      </c>
      <c r="F70" s="1" t="s">
        <v>843</v>
      </c>
      <c r="G70" s="1" t="s">
        <v>844</v>
      </c>
      <c r="H70" s="1" t="s">
        <v>845</v>
      </c>
      <c r="I70" s="1" t="s">
        <v>846</v>
      </c>
      <c r="J70" s="1" t="s">
        <v>847</v>
      </c>
      <c r="K70" s="1" t="s">
        <v>848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849</v>
      </c>
      <c r="B71" s="1" t="s">
        <v>850</v>
      </c>
      <c r="C71" s="1" t="s">
        <v>851</v>
      </c>
      <c r="D71" s="1" t="s">
        <v>852</v>
      </c>
      <c r="E71" s="1" t="s">
        <v>853</v>
      </c>
      <c r="F71" s="1">
        <v>-65.0</v>
      </c>
      <c r="G71" s="1" t="s">
        <v>854</v>
      </c>
      <c r="H71" s="1" t="s">
        <v>855</v>
      </c>
      <c r="I71" s="1" t="s">
        <v>856</v>
      </c>
      <c r="J71" s="1" t="s">
        <v>857</v>
      </c>
      <c r="K71" s="1" t="s">
        <v>642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858</v>
      </c>
      <c r="B72" s="1" t="s">
        <v>850</v>
      </c>
      <c r="C72" s="1" t="s">
        <v>851</v>
      </c>
      <c r="D72" s="1" t="s">
        <v>852</v>
      </c>
      <c r="E72" s="1" t="s">
        <v>853</v>
      </c>
      <c r="F72" s="1">
        <v>-65.0</v>
      </c>
      <c r="G72" s="1" t="s">
        <v>854</v>
      </c>
      <c r="H72" s="1" t="s">
        <v>855</v>
      </c>
      <c r="I72" s="1" t="s">
        <v>856</v>
      </c>
      <c r="J72" s="1" t="s">
        <v>857</v>
      </c>
      <c r="K72" s="1" t="s">
        <v>642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859</v>
      </c>
      <c r="B73" s="1" t="s">
        <v>860</v>
      </c>
      <c r="C73" s="1" t="s">
        <v>861</v>
      </c>
      <c r="D73" s="1" t="s">
        <v>862</v>
      </c>
      <c r="E73" s="1" t="s">
        <v>863</v>
      </c>
      <c r="F73" s="1" t="s">
        <v>864</v>
      </c>
      <c r="G73" s="1" t="s">
        <v>865</v>
      </c>
      <c r="H73" s="1" t="s">
        <v>866</v>
      </c>
      <c r="I73" s="1" t="s">
        <v>867</v>
      </c>
      <c r="J73" s="1" t="s">
        <v>868</v>
      </c>
      <c r="K73" s="1" t="s">
        <v>869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870</v>
      </c>
      <c r="B74" s="1" t="s">
        <v>871</v>
      </c>
      <c r="C74" s="1" t="s">
        <v>872</v>
      </c>
      <c r="D74" s="1" t="s">
        <v>873</v>
      </c>
      <c r="E74" s="1" t="s">
        <v>874</v>
      </c>
      <c r="F74" s="1" t="s">
        <v>875</v>
      </c>
      <c r="G74" s="1" t="s">
        <v>876</v>
      </c>
      <c r="H74" s="1" t="s">
        <v>877</v>
      </c>
      <c r="I74" s="1" t="s">
        <v>878</v>
      </c>
      <c r="J74" s="1" t="s">
        <v>879</v>
      </c>
      <c r="K74" s="1" t="s">
        <v>880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881</v>
      </c>
      <c r="B75" s="1" t="s">
        <v>882</v>
      </c>
      <c r="C75" s="1" t="s">
        <v>883</v>
      </c>
      <c r="D75" s="1" t="s">
        <v>884</v>
      </c>
      <c r="E75" s="1" t="s">
        <v>885</v>
      </c>
      <c r="F75" s="1" t="s">
        <v>886</v>
      </c>
      <c r="G75" s="1" t="s">
        <v>887</v>
      </c>
      <c r="H75" s="1" t="s">
        <v>888</v>
      </c>
      <c r="I75" s="1" t="s">
        <v>200</v>
      </c>
      <c r="J75" s="1" t="s">
        <v>889</v>
      </c>
      <c r="K75" s="1" t="s">
        <v>890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891</v>
      </c>
      <c r="B76" s="1" t="s">
        <v>815</v>
      </c>
      <c r="C76" s="1" t="s">
        <v>892</v>
      </c>
      <c r="D76" s="1" t="s">
        <v>893</v>
      </c>
      <c r="E76" s="1" t="s">
        <v>894</v>
      </c>
      <c r="F76" s="1" t="s">
        <v>895</v>
      </c>
      <c r="G76" s="1" t="s">
        <v>896</v>
      </c>
      <c r="H76" s="1" t="s">
        <v>897</v>
      </c>
      <c r="I76" s="1" t="s">
        <v>898</v>
      </c>
      <c r="J76" s="1" t="s">
        <v>899</v>
      </c>
      <c r="K76" s="1" t="s">
        <v>900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901</v>
      </c>
      <c r="B77" s="1" t="s">
        <v>902</v>
      </c>
      <c r="C77" s="1" t="s">
        <v>903</v>
      </c>
      <c r="D77" s="1" t="s">
        <v>904</v>
      </c>
      <c r="E77" s="1" t="s">
        <v>905</v>
      </c>
      <c r="F77" s="1" t="s">
        <v>906</v>
      </c>
      <c r="G77" s="1" t="s">
        <v>907</v>
      </c>
      <c r="H77" s="1" t="s">
        <v>908</v>
      </c>
      <c r="I77" s="1" t="s">
        <v>909</v>
      </c>
      <c r="J77" s="1" t="s">
        <v>910</v>
      </c>
      <c r="K77" s="1" t="s">
        <v>911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912</v>
      </c>
      <c r="B78" s="1" t="s">
        <v>913</v>
      </c>
      <c r="C78" s="1" t="s">
        <v>914</v>
      </c>
      <c r="D78" s="1" t="s">
        <v>915</v>
      </c>
      <c r="E78" s="1" t="s">
        <v>916</v>
      </c>
      <c r="F78" s="1" t="s">
        <v>917</v>
      </c>
      <c r="G78" s="1" t="s">
        <v>918</v>
      </c>
      <c r="H78" s="1" t="s">
        <v>919</v>
      </c>
      <c r="I78" s="1" t="s">
        <v>920</v>
      </c>
      <c r="J78" s="1" t="s">
        <v>921</v>
      </c>
      <c r="K78" s="1" t="s">
        <v>922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923</v>
      </c>
      <c r="B79" s="1" t="s">
        <v>924</v>
      </c>
      <c r="C79" s="1" t="s">
        <v>925</v>
      </c>
      <c r="D79" s="1" t="s">
        <v>926</v>
      </c>
      <c r="E79" s="1" t="s">
        <v>927</v>
      </c>
      <c r="F79" s="1" t="s">
        <v>928</v>
      </c>
      <c r="G79" s="1" t="s">
        <v>929</v>
      </c>
      <c r="H79" s="1" t="s">
        <v>930</v>
      </c>
      <c r="I79" s="1" t="s">
        <v>931</v>
      </c>
      <c r="J79" s="1" t="s">
        <v>932</v>
      </c>
      <c r="K79" s="1" t="s">
        <v>933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934</v>
      </c>
      <c r="B80" s="1" t="s">
        <v>935</v>
      </c>
      <c r="C80" s="1" t="s">
        <v>936</v>
      </c>
      <c r="D80" s="1" t="s">
        <v>937</v>
      </c>
      <c r="E80" s="1" t="s">
        <v>938</v>
      </c>
      <c r="F80" s="1" t="s">
        <v>939</v>
      </c>
      <c r="G80" s="1" t="s">
        <v>940</v>
      </c>
      <c r="H80" s="1" t="s">
        <v>617</v>
      </c>
      <c r="I80" s="1" t="s">
        <v>941</v>
      </c>
      <c r="J80" s="1" t="s">
        <v>942</v>
      </c>
      <c r="K80" s="1" t="s">
        <v>943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944</v>
      </c>
      <c r="B81" s="1" t="s">
        <v>945</v>
      </c>
      <c r="C81" s="1" t="s">
        <v>946</v>
      </c>
      <c r="D81" s="1" t="s">
        <v>947</v>
      </c>
      <c r="E81" s="1" t="s">
        <v>948</v>
      </c>
      <c r="F81" s="1" t="s">
        <v>949</v>
      </c>
      <c r="G81" s="1" t="s">
        <v>950</v>
      </c>
      <c r="H81" s="1" t="s">
        <v>951</v>
      </c>
      <c r="I81" s="1" t="s">
        <v>952</v>
      </c>
      <c r="J81" s="1" t="s">
        <v>953</v>
      </c>
      <c r="K81" s="1" t="s">
        <v>954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955</v>
      </c>
      <c r="B82" s="1" t="s">
        <v>956</v>
      </c>
      <c r="C82" s="1" t="s">
        <v>957</v>
      </c>
      <c r="D82" s="1" t="s">
        <v>958</v>
      </c>
      <c r="E82" s="1" t="s">
        <v>959</v>
      </c>
      <c r="F82" s="1" t="s">
        <v>960</v>
      </c>
      <c r="G82" s="1" t="s">
        <v>961</v>
      </c>
      <c r="H82" s="1" t="s">
        <v>962</v>
      </c>
      <c r="I82" s="1" t="s">
        <v>963</v>
      </c>
      <c r="J82" s="1" t="s">
        <v>964</v>
      </c>
      <c r="K82" s="1" t="s">
        <v>965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966</v>
      </c>
      <c r="B83" s="1" t="s">
        <v>967</v>
      </c>
      <c r="C83" s="1" t="s">
        <v>968</v>
      </c>
      <c r="D83" s="1" t="s">
        <v>969</v>
      </c>
      <c r="E83" s="1" t="s">
        <v>970</v>
      </c>
      <c r="F83" s="1" t="s">
        <v>971</v>
      </c>
      <c r="G83" s="1" t="s">
        <v>680</v>
      </c>
      <c r="H83" s="1" t="s">
        <v>972</v>
      </c>
      <c r="I83" s="1" t="s">
        <v>973</v>
      </c>
      <c r="J83" s="1" t="s">
        <v>974</v>
      </c>
      <c r="K83" s="1" t="s">
        <v>975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976</v>
      </c>
      <c r="B84" s="1" t="s">
        <v>977</v>
      </c>
      <c r="C84" s="1" t="s">
        <v>978</v>
      </c>
      <c r="D84" s="1" t="s">
        <v>979</v>
      </c>
      <c r="E84" s="1" t="s">
        <v>850</v>
      </c>
      <c r="F84" s="1" t="s">
        <v>980</v>
      </c>
      <c r="G84" s="1" t="s">
        <v>981</v>
      </c>
      <c r="H84" s="1" t="s">
        <v>982</v>
      </c>
      <c r="I84" s="1" t="s">
        <v>983</v>
      </c>
      <c r="J84" s="1">
        <v>0.0</v>
      </c>
      <c r="K84" s="1" t="s">
        <v>984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986</v>
      </c>
      <c r="B86" s="1" t="s">
        <v>530</v>
      </c>
      <c r="C86" s="1" t="s">
        <v>987</v>
      </c>
      <c r="D86" s="1" t="s">
        <v>988</v>
      </c>
      <c r="E86" s="1" t="s">
        <v>989</v>
      </c>
      <c r="F86" s="1" t="s">
        <v>990</v>
      </c>
      <c r="G86" s="1" t="s">
        <v>714</v>
      </c>
      <c r="H86" s="1" t="s">
        <v>991</v>
      </c>
      <c r="I86" s="1" t="s">
        <v>992</v>
      </c>
      <c r="J86" s="1" t="s">
        <v>993</v>
      </c>
      <c r="K86" s="1" t="s">
        <v>994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995</v>
      </c>
      <c r="B87" s="1" t="s">
        <v>996</v>
      </c>
      <c r="C87" s="1" t="s">
        <v>997</v>
      </c>
      <c r="D87" s="1" t="s">
        <v>893</v>
      </c>
      <c r="E87" s="1" t="s">
        <v>998</v>
      </c>
      <c r="F87" s="1" t="s">
        <v>999</v>
      </c>
      <c r="G87" s="1" t="s">
        <v>1000</v>
      </c>
      <c r="H87" s="1" t="s">
        <v>1001</v>
      </c>
      <c r="I87" s="1" t="s">
        <v>1002</v>
      </c>
      <c r="J87" s="1" t="s">
        <v>1003</v>
      </c>
      <c r="K87" s="1" t="s">
        <v>1004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1005</v>
      </c>
      <c r="B88" s="1" t="s">
        <v>1006</v>
      </c>
      <c r="C88" s="1" t="s">
        <v>1007</v>
      </c>
      <c r="D88" s="1" t="s">
        <v>1008</v>
      </c>
      <c r="E88" s="1" t="s">
        <v>1009</v>
      </c>
      <c r="F88" s="1" t="s">
        <v>1010</v>
      </c>
      <c r="G88" s="1" t="s">
        <v>1011</v>
      </c>
      <c r="H88" s="1" t="s">
        <v>1012</v>
      </c>
      <c r="I88" s="1" t="s">
        <v>1013</v>
      </c>
      <c r="J88" s="1" t="s">
        <v>1014</v>
      </c>
      <c r="K88" s="1" t="s">
        <v>1015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1016</v>
      </c>
      <c r="B89" s="1" t="s">
        <v>1017</v>
      </c>
      <c r="C89" s="1" t="s">
        <v>1018</v>
      </c>
      <c r="D89" s="1" t="s">
        <v>1019</v>
      </c>
      <c r="E89" s="1" t="s">
        <v>1020</v>
      </c>
      <c r="F89" s="1" t="s">
        <v>1021</v>
      </c>
      <c r="G89" s="1" t="s">
        <v>1022</v>
      </c>
      <c r="H89" s="1" t="s">
        <v>1023</v>
      </c>
      <c r="I89" s="1" t="s">
        <v>1024</v>
      </c>
      <c r="J89" s="1" t="s">
        <v>1025</v>
      </c>
      <c r="K89" s="1" t="s">
        <v>1026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1027</v>
      </c>
      <c r="B90" s="1" t="s">
        <v>1028</v>
      </c>
      <c r="C90" s="1" t="s">
        <v>1029</v>
      </c>
      <c r="D90" s="1" t="s">
        <v>1030</v>
      </c>
      <c r="E90" s="1" t="s">
        <v>1031</v>
      </c>
      <c r="F90" s="1" t="s">
        <v>1032</v>
      </c>
      <c r="G90" s="1" t="s">
        <v>1033</v>
      </c>
      <c r="H90" s="1" t="s">
        <v>1034</v>
      </c>
      <c r="I90" s="1" t="s">
        <v>1035</v>
      </c>
      <c r="J90" s="1" t="s">
        <v>1036</v>
      </c>
      <c r="K90" s="1" t="s">
        <v>757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1037</v>
      </c>
      <c r="B91" s="1" t="s">
        <v>1038</v>
      </c>
      <c r="C91" s="1" t="s">
        <v>1039</v>
      </c>
      <c r="D91" s="1" t="s">
        <v>1040</v>
      </c>
      <c r="E91" s="1" t="s">
        <v>256</v>
      </c>
      <c r="F91" s="1" t="s">
        <v>1041</v>
      </c>
      <c r="G91" s="1" t="s">
        <v>1042</v>
      </c>
      <c r="H91" s="1" t="s">
        <v>1043</v>
      </c>
      <c r="I91" s="1" t="s">
        <v>1044</v>
      </c>
      <c r="J91" s="1" t="s">
        <v>1045</v>
      </c>
      <c r="K91" s="1" t="s">
        <v>1046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1047</v>
      </c>
      <c r="B92" s="1" t="s">
        <v>1038</v>
      </c>
      <c r="C92" s="1" t="s">
        <v>1039</v>
      </c>
      <c r="D92" s="1" t="s">
        <v>1040</v>
      </c>
      <c r="E92" s="1" t="s">
        <v>256</v>
      </c>
      <c r="F92" s="1" t="s">
        <v>1041</v>
      </c>
      <c r="G92" s="1" t="s">
        <v>1042</v>
      </c>
      <c r="H92" s="1" t="s">
        <v>1043</v>
      </c>
      <c r="I92" s="1" t="s">
        <v>1044</v>
      </c>
      <c r="J92" s="1" t="s">
        <v>1045</v>
      </c>
      <c r="K92" s="1" t="s">
        <v>1046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1048</v>
      </c>
      <c r="B93" s="1" t="s">
        <v>1049</v>
      </c>
      <c r="C93" s="1" t="s">
        <v>1050</v>
      </c>
      <c r="D93" s="1" t="s">
        <v>1051</v>
      </c>
      <c r="E93" s="1" t="s">
        <v>1052</v>
      </c>
      <c r="F93" s="1" t="s">
        <v>1053</v>
      </c>
      <c r="G93" s="1" t="s">
        <v>1054</v>
      </c>
      <c r="H93" s="1" t="s">
        <v>1055</v>
      </c>
      <c r="I93" s="1" t="s">
        <v>1056</v>
      </c>
      <c r="J93" s="1" t="s">
        <v>1057</v>
      </c>
      <c r="K93" s="1" t="s">
        <v>1058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1059</v>
      </c>
      <c r="B94" s="1" t="s">
        <v>1060</v>
      </c>
      <c r="C94" s="1" t="s">
        <v>1061</v>
      </c>
      <c r="D94" s="1" t="s">
        <v>1062</v>
      </c>
      <c r="E94" s="1" t="s">
        <v>1063</v>
      </c>
      <c r="F94" s="1" t="s">
        <v>1064</v>
      </c>
      <c r="G94" s="1" t="s">
        <v>1065</v>
      </c>
      <c r="H94" s="1" t="s">
        <v>1066</v>
      </c>
      <c r="I94" s="1" t="s">
        <v>1067</v>
      </c>
      <c r="J94" s="1" t="s">
        <v>1068</v>
      </c>
      <c r="K94" s="1" t="s">
        <v>1069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1070</v>
      </c>
      <c r="B95" s="1" t="s">
        <v>1071</v>
      </c>
      <c r="C95" s="1" t="s">
        <v>1072</v>
      </c>
      <c r="D95" s="1" t="s">
        <v>1073</v>
      </c>
      <c r="E95" s="1" t="s">
        <v>1074</v>
      </c>
      <c r="F95" s="1" t="s">
        <v>496</v>
      </c>
      <c r="G95" s="1" t="s">
        <v>989</v>
      </c>
      <c r="H95" s="1" t="s">
        <v>1075</v>
      </c>
      <c r="I95" s="1" t="s">
        <v>1076</v>
      </c>
      <c r="J95" s="1" t="s">
        <v>1077</v>
      </c>
      <c r="K95" s="1" t="s">
        <v>1078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1079</v>
      </c>
      <c r="B96" s="1" t="s">
        <v>1080</v>
      </c>
      <c r="C96" s="1" t="s">
        <v>1081</v>
      </c>
      <c r="D96" s="1" t="s">
        <v>1082</v>
      </c>
      <c r="E96" s="1" t="s">
        <v>1083</v>
      </c>
      <c r="F96" s="1" t="s">
        <v>1084</v>
      </c>
      <c r="G96" s="1" t="s">
        <v>1085</v>
      </c>
      <c r="H96" s="1" t="s">
        <v>1086</v>
      </c>
      <c r="I96" s="1" t="s">
        <v>618</v>
      </c>
      <c r="J96" s="1" t="s">
        <v>1087</v>
      </c>
      <c r="K96" s="1" t="s">
        <v>1088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1089</v>
      </c>
      <c r="B97" s="1" t="s">
        <v>1090</v>
      </c>
      <c r="C97" s="1" t="s">
        <v>1091</v>
      </c>
      <c r="D97" s="1" t="s">
        <v>1092</v>
      </c>
      <c r="E97" s="1" t="s">
        <v>1093</v>
      </c>
      <c r="F97" s="1" t="s">
        <v>1094</v>
      </c>
      <c r="G97" s="1" t="s">
        <v>113</v>
      </c>
      <c r="H97" s="1" t="s">
        <v>1095</v>
      </c>
      <c r="I97" s="1" t="s">
        <v>1096</v>
      </c>
      <c r="J97" s="1" t="s">
        <v>1097</v>
      </c>
      <c r="K97" s="1" t="s">
        <v>1098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1099</v>
      </c>
      <c r="B98" s="1" t="s">
        <v>1100</v>
      </c>
      <c r="C98" s="1" t="s">
        <v>1101</v>
      </c>
      <c r="D98" s="1" t="s">
        <v>1102</v>
      </c>
      <c r="E98" s="1" t="s">
        <v>1103</v>
      </c>
      <c r="F98" s="1" t="s">
        <v>942</v>
      </c>
      <c r="G98" s="1" t="s">
        <v>1104</v>
      </c>
      <c r="H98" s="1" t="s">
        <v>1105</v>
      </c>
      <c r="I98" s="1" t="s">
        <v>1106</v>
      </c>
      <c r="J98" s="1" t="s">
        <v>1107</v>
      </c>
      <c r="K98" s="1" t="s">
        <v>1108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1109</v>
      </c>
      <c r="B99" s="1" t="s">
        <v>718</v>
      </c>
      <c r="C99" s="1" t="s">
        <v>930</v>
      </c>
      <c r="D99" s="1" t="s">
        <v>800</v>
      </c>
      <c r="E99" s="1" t="s">
        <v>1110</v>
      </c>
      <c r="F99" s="1" t="s">
        <v>1111</v>
      </c>
      <c r="G99" s="1">
        <v>7.0</v>
      </c>
      <c r="H99" s="1" t="s">
        <v>1112</v>
      </c>
      <c r="I99" s="1" t="s">
        <v>927</v>
      </c>
      <c r="J99" s="1" t="s">
        <v>1113</v>
      </c>
      <c r="K99" s="1" t="s">
        <v>1114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1115</v>
      </c>
      <c r="B100" s="1" t="s">
        <v>616</v>
      </c>
      <c r="C100" s="1" t="s">
        <v>1116</v>
      </c>
      <c r="D100" s="1" t="s">
        <v>1117</v>
      </c>
      <c r="E100" s="1" t="s">
        <v>1118</v>
      </c>
      <c r="F100" s="1" t="s">
        <v>736</v>
      </c>
      <c r="G100" s="1" t="s">
        <v>1119</v>
      </c>
      <c r="H100" s="1" t="s">
        <v>1120</v>
      </c>
      <c r="I100" s="1" t="s">
        <v>1121</v>
      </c>
      <c r="J100" s="1" t="s">
        <v>1122</v>
      </c>
      <c r="K100" s="1" t="s">
        <v>1123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1124</v>
      </c>
      <c r="B101" s="1" t="s">
        <v>1125</v>
      </c>
      <c r="C101" s="1" t="s">
        <v>1126</v>
      </c>
      <c r="D101" s="1" t="s">
        <v>1127</v>
      </c>
      <c r="E101" s="1" t="s">
        <v>1128</v>
      </c>
      <c r="F101" s="1" t="s">
        <v>1129</v>
      </c>
      <c r="G101" s="1" t="s">
        <v>1130</v>
      </c>
      <c r="H101" s="1" t="s">
        <v>1131</v>
      </c>
      <c r="I101" s="1">
        <v>147.0</v>
      </c>
      <c r="J101" s="1" t="s">
        <v>1132</v>
      </c>
      <c r="K101" s="1" t="s">
        <v>1133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1134</v>
      </c>
      <c r="B102" s="1" t="s">
        <v>1135</v>
      </c>
      <c r="C102" s="1" t="s">
        <v>1136</v>
      </c>
      <c r="D102" s="1" t="s">
        <v>1137</v>
      </c>
      <c r="E102" s="1" t="s">
        <v>530</v>
      </c>
      <c r="F102" s="1" t="s">
        <v>1138</v>
      </c>
      <c r="G102" s="1" t="s">
        <v>198</v>
      </c>
      <c r="H102" s="1" t="s">
        <v>1139</v>
      </c>
      <c r="I102" s="1" t="s">
        <v>1140</v>
      </c>
      <c r="J102" s="1" t="s">
        <v>1141</v>
      </c>
      <c r="K102" s="1" t="s">
        <v>1142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1143</v>
      </c>
      <c r="B103" s="1" t="s">
        <v>1144</v>
      </c>
      <c r="C103" s="1" t="s">
        <v>1145</v>
      </c>
      <c r="D103" s="1">
        <v>47.0</v>
      </c>
      <c r="E103" s="1" t="s">
        <v>930</v>
      </c>
      <c r="F103" s="1" t="s">
        <v>1146</v>
      </c>
      <c r="G103" s="1" t="s">
        <v>1147</v>
      </c>
      <c r="H103" s="1" t="s">
        <v>1148</v>
      </c>
      <c r="I103" s="1" t="s">
        <v>1149</v>
      </c>
      <c r="J103" s="1" t="s">
        <v>1150</v>
      </c>
      <c r="K103" s="1" t="s">
        <v>1151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1152</v>
      </c>
      <c r="B104" s="1" t="s">
        <v>1153</v>
      </c>
      <c r="C104" s="1" t="s">
        <v>1154</v>
      </c>
      <c r="D104" s="1" t="s">
        <v>1155</v>
      </c>
      <c r="E104" s="1" t="s">
        <v>1156</v>
      </c>
      <c r="F104" s="1" t="s">
        <v>1157</v>
      </c>
      <c r="G104" s="1" t="s">
        <v>1158</v>
      </c>
      <c r="H104" s="1" t="s">
        <v>1159</v>
      </c>
      <c r="I104" s="1" t="s">
        <v>1160</v>
      </c>
      <c r="J104" s="1" t="s">
        <v>735</v>
      </c>
      <c r="K104" s="1" t="s">
        <v>1161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1162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1163</v>
      </c>
      <c r="B106" s="1" t="s">
        <v>1164</v>
      </c>
      <c r="C106" s="1" t="s">
        <v>1165</v>
      </c>
      <c r="D106" s="1" t="s">
        <v>1166</v>
      </c>
      <c r="E106" s="1" t="s">
        <v>1167</v>
      </c>
      <c r="F106" s="1" t="s">
        <v>1168</v>
      </c>
      <c r="G106" s="1" t="s">
        <v>1169</v>
      </c>
      <c r="H106" s="1" t="s">
        <v>1170</v>
      </c>
      <c r="I106" s="1" t="s">
        <v>1171</v>
      </c>
      <c r="J106" s="1" t="s">
        <v>1172</v>
      </c>
      <c r="K106" s="1" t="s">
        <v>1173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1174</v>
      </c>
      <c r="B107" s="1" t="s">
        <v>1175</v>
      </c>
      <c r="C107" s="1" t="s">
        <v>1176</v>
      </c>
      <c r="D107" s="1" t="s">
        <v>1177</v>
      </c>
      <c r="E107" s="1" t="s">
        <v>1178</v>
      </c>
      <c r="F107" s="1" t="s">
        <v>1179</v>
      </c>
      <c r="G107" s="1" t="s">
        <v>981</v>
      </c>
      <c r="H107" s="1" t="s">
        <v>1180</v>
      </c>
      <c r="I107" s="1" t="s">
        <v>1181</v>
      </c>
      <c r="J107" s="1" t="s">
        <v>1182</v>
      </c>
      <c r="K107" s="1" t="s">
        <v>1183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1184</v>
      </c>
      <c r="B108" s="1" t="s">
        <v>1185</v>
      </c>
      <c r="C108" s="1" t="s">
        <v>1186</v>
      </c>
      <c r="D108" s="1" t="s">
        <v>1187</v>
      </c>
      <c r="E108" s="1" t="s">
        <v>1188</v>
      </c>
      <c r="F108" s="1" t="s">
        <v>1189</v>
      </c>
      <c r="G108" s="1" t="s">
        <v>1190</v>
      </c>
      <c r="H108" s="1" t="s">
        <v>1191</v>
      </c>
      <c r="I108" s="1" t="s">
        <v>1192</v>
      </c>
      <c r="J108" s="1" t="s">
        <v>1193</v>
      </c>
      <c r="K108" s="1" t="s">
        <v>1194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1195</v>
      </c>
      <c r="B109" s="1" t="s">
        <v>1196</v>
      </c>
      <c r="C109" s="1" t="s">
        <v>1197</v>
      </c>
      <c r="D109" s="1" t="s">
        <v>1198</v>
      </c>
      <c r="E109" s="1" t="s">
        <v>1199</v>
      </c>
      <c r="F109" s="1" t="s">
        <v>1200</v>
      </c>
      <c r="G109" s="1" t="s">
        <v>853</v>
      </c>
      <c r="H109" s="1" t="s">
        <v>1201</v>
      </c>
      <c r="I109" s="1" t="s">
        <v>1202</v>
      </c>
      <c r="J109" s="1" t="s">
        <v>1203</v>
      </c>
      <c r="K109" s="1" t="s">
        <v>1204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1205</v>
      </c>
      <c r="B110" s="1" t="s">
        <v>1206</v>
      </c>
      <c r="C110" s="1" t="s">
        <v>1207</v>
      </c>
      <c r="D110" s="1" t="s">
        <v>1208</v>
      </c>
      <c r="E110" s="1" t="s">
        <v>1209</v>
      </c>
      <c r="F110" s="1" t="s">
        <v>1210</v>
      </c>
      <c r="G110" s="1" t="s">
        <v>1211</v>
      </c>
      <c r="H110" s="1" t="s">
        <v>1212</v>
      </c>
      <c r="I110" s="1" t="s">
        <v>1213</v>
      </c>
      <c r="J110" s="1" t="s">
        <v>1214</v>
      </c>
      <c r="K110" s="1" t="s">
        <v>1215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1216</v>
      </c>
      <c r="B111" s="1" t="s">
        <v>1217</v>
      </c>
      <c r="C111" s="1" t="s">
        <v>548</v>
      </c>
      <c r="D111" s="1" t="s">
        <v>1218</v>
      </c>
      <c r="E111" s="1" t="s">
        <v>1219</v>
      </c>
      <c r="F111" s="1" t="s">
        <v>1220</v>
      </c>
      <c r="G111" s="1" t="s">
        <v>1221</v>
      </c>
      <c r="H111" s="1" t="s">
        <v>1222</v>
      </c>
      <c r="I111" s="1" t="s">
        <v>1223</v>
      </c>
      <c r="J111" s="1" t="s">
        <v>1224</v>
      </c>
      <c r="K111" s="1" t="s">
        <v>563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1225</v>
      </c>
      <c r="B112" s="1" t="s">
        <v>1217</v>
      </c>
      <c r="C112" s="1" t="s">
        <v>548</v>
      </c>
      <c r="D112" s="1" t="s">
        <v>1218</v>
      </c>
      <c r="E112" s="1" t="s">
        <v>1219</v>
      </c>
      <c r="F112" s="1" t="s">
        <v>1220</v>
      </c>
      <c r="G112" s="1" t="s">
        <v>1221</v>
      </c>
      <c r="H112" s="1" t="s">
        <v>1222</v>
      </c>
      <c r="I112" s="1" t="s">
        <v>1223</v>
      </c>
      <c r="J112" s="1" t="s">
        <v>1224</v>
      </c>
      <c r="K112" s="1" t="s">
        <v>563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1226</v>
      </c>
      <c r="B113" s="1" t="s">
        <v>1227</v>
      </c>
      <c r="C113" s="1" t="s">
        <v>1228</v>
      </c>
      <c r="D113" s="1" t="s">
        <v>1229</v>
      </c>
      <c r="E113" s="1" t="s">
        <v>1230</v>
      </c>
      <c r="F113" s="1" t="s">
        <v>1231</v>
      </c>
      <c r="G113" s="1" t="s">
        <v>1232</v>
      </c>
      <c r="H113" s="1" t="s">
        <v>1233</v>
      </c>
      <c r="I113" s="1" t="s">
        <v>1234</v>
      </c>
      <c r="J113" s="1" t="s">
        <v>1235</v>
      </c>
      <c r="K113" s="1" t="s">
        <v>940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1236</v>
      </c>
      <c r="B114" s="1" t="s">
        <v>1237</v>
      </c>
      <c r="C114" s="1" t="s">
        <v>1238</v>
      </c>
      <c r="D114" s="1" t="s">
        <v>1239</v>
      </c>
      <c r="E114" s="1" t="s">
        <v>1240</v>
      </c>
      <c r="F114" s="1" t="s">
        <v>1241</v>
      </c>
      <c r="G114" s="1" t="s">
        <v>1242</v>
      </c>
      <c r="H114" s="1" t="s">
        <v>1243</v>
      </c>
      <c r="I114" s="1" t="s">
        <v>1244</v>
      </c>
      <c r="J114" s="1" t="s">
        <v>1245</v>
      </c>
      <c r="K114" s="1" t="s">
        <v>1246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1247</v>
      </c>
      <c r="B115" s="1" t="s">
        <v>1111</v>
      </c>
      <c r="C115" s="1" t="s">
        <v>1248</v>
      </c>
      <c r="D115" s="1" t="s">
        <v>1249</v>
      </c>
      <c r="E115" s="1" t="s">
        <v>1250</v>
      </c>
      <c r="F115" s="1" t="s">
        <v>1251</v>
      </c>
      <c r="G115" s="1" t="s">
        <v>1252</v>
      </c>
      <c r="H115" s="1" t="s">
        <v>1168</v>
      </c>
      <c r="I115" s="1" t="s">
        <v>1253</v>
      </c>
      <c r="J115" s="1" t="s">
        <v>1254</v>
      </c>
      <c r="K115" s="1" t="s">
        <v>1255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1256</v>
      </c>
      <c r="B116" s="1" t="s">
        <v>1257</v>
      </c>
      <c r="C116" s="1" t="s">
        <v>1258</v>
      </c>
      <c r="D116" s="1" t="s">
        <v>1259</v>
      </c>
      <c r="E116" s="1" t="s">
        <v>1260</v>
      </c>
      <c r="F116" s="1" t="s">
        <v>1261</v>
      </c>
      <c r="G116" s="1" t="s">
        <v>1262</v>
      </c>
      <c r="H116" s="1" t="s">
        <v>1263</v>
      </c>
      <c r="I116" s="1" t="s">
        <v>1264</v>
      </c>
      <c r="J116" s="1" t="s">
        <v>1265</v>
      </c>
      <c r="K116" s="1" t="s">
        <v>1266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1267</v>
      </c>
      <c r="B117" s="1" t="s">
        <v>1268</v>
      </c>
      <c r="C117" s="1" t="s">
        <v>1269</v>
      </c>
      <c r="D117" s="1" t="s">
        <v>1270</v>
      </c>
      <c r="E117" s="1" t="s">
        <v>1271</v>
      </c>
      <c r="F117" s="1" t="s">
        <v>503</v>
      </c>
      <c r="G117" s="1" t="s">
        <v>1272</v>
      </c>
      <c r="H117" s="1" t="s">
        <v>1273</v>
      </c>
      <c r="I117" s="1" t="s">
        <v>1274</v>
      </c>
      <c r="J117" s="1" t="s">
        <v>1275</v>
      </c>
      <c r="K117" s="1" t="s">
        <v>1276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1277</v>
      </c>
      <c r="B118" s="1" t="s">
        <v>1278</v>
      </c>
      <c r="C118" s="1" t="s">
        <v>1085</v>
      </c>
      <c r="D118" s="1" t="s">
        <v>1279</v>
      </c>
      <c r="E118" s="1" t="s">
        <v>1085</v>
      </c>
      <c r="F118" s="1" t="s">
        <v>1280</v>
      </c>
      <c r="G118" s="1" t="s">
        <v>1281</v>
      </c>
      <c r="H118" s="1" t="s">
        <v>126</v>
      </c>
      <c r="I118" s="1" t="s">
        <v>1282</v>
      </c>
      <c r="J118" s="1" t="s">
        <v>1283</v>
      </c>
      <c r="K118" s="1" t="s">
        <v>1284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1285</v>
      </c>
      <c r="B119" s="1" t="s">
        <v>1286</v>
      </c>
      <c r="C119" s="1" t="s">
        <v>799</v>
      </c>
      <c r="D119" s="1" t="s">
        <v>1287</v>
      </c>
      <c r="E119" s="1" t="s">
        <v>1288</v>
      </c>
      <c r="F119" s="1" t="s">
        <v>1289</v>
      </c>
      <c r="G119" s="1" t="s">
        <v>1290</v>
      </c>
      <c r="H119" s="1" t="s">
        <v>1291</v>
      </c>
      <c r="I119" s="1" t="s">
        <v>1292</v>
      </c>
      <c r="J119" s="1" t="s">
        <v>1293</v>
      </c>
      <c r="K119" s="1" t="s">
        <v>1294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1295</v>
      </c>
      <c r="B120" s="1" t="s">
        <v>1296</v>
      </c>
      <c r="C120" s="1" t="s">
        <v>1297</v>
      </c>
      <c r="D120" s="1" t="s">
        <v>1298</v>
      </c>
      <c r="E120" s="1" t="s">
        <v>511</v>
      </c>
      <c r="F120" s="1" t="s">
        <v>1299</v>
      </c>
      <c r="G120" s="1" t="s">
        <v>1001</v>
      </c>
      <c r="H120" s="1" t="s">
        <v>1151</v>
      </c>
      <c r="I120" s="1" t="s">
        <v>1300</v>
      </c>
      <c r="J120" s="1" t="s">
        <v>1301</v>
      </c>
      <c r="K120" s="1" t="s">
        <v>1302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1303</v>
      </c>
      <c r="B121" s="1" t="s">
        <v>340</v>
      </c>
      <c r="C121" s="1" t="s">
        <v>1304</v>
      </c>
      <c r="D121" s="1" t="s">
        <v>1305</v>
      </c>
      <c r="E121" s="1" t="s">
        <v>1306</v>
      </c>
      <c r="F121" s="1" t="s">
        <v>1307</v>
      </c>
      <c r="G121" s="1" t="s">
        <v>1308</v>
      </c>
      <c r="H121" s="1" t="s">
        <v>1309</v>
      </c>
      <c r="I121" s="1" t="s">
        <v>1310</v>
      </c>
      <c r="J121" s="1" t="s">
        <v>1311</v>
      </c>
      <c r="K121" s="1" t="s">
        <v>1312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1313</v>
      </c>
      <c r="B122" s="1" t="s">
        <v>1314</v>
      </c>
      <c r="C122" s="1" t="s">
        <v>1315</v>
      </c>
      <c r="D122" s="1" t="s">
        <v>1316</v>
      </c>
      <c r="E122" s="1" t="s">
        <v>1317</v>
      </c>
      <c r="F122" s="1" t="s">
        <v>688</v>
      </c>
      <c r="G122" s="1" t="s">
        <v>1318</v>
      </c>
      <c r="H122" s="1" t="s">
        <v>1319</v>
      </c>
      <c r="I122" s="1" t="s">
        <v>872</v>
      </c>
      <c r="J122" s="1" t="s">
        <v>1320</v>
      </c>
      <c r="K122" s="1" t="s">
        <v>1321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1322</v>
      </c>
      <c r="B123" s="1" t="s">
        <v>1323</v>
      </c>
      <c r="C123" s="1" t="s">
        <v>1324</v>
      </c>
      <c r="D123" s="1" t="s">
        <v>364</v>
      </c>
      <c r="E123" s="1" t="s">
        <v>1325</v>
      </c>
      <c r="F123" s="1" t="s">
        <v>1326</v>
      </c>
      <c r="G123" s="1" t="s">
        <v>1327</v>
      </c>
      <c r="H123" s="1" t="s">
        <v>1328</v>
      </c>
      <c r="I123" s="1" t="s">
        <v>1329</v>
      </c>
      <c r="J123" s="1" t="s">
        <v>1330</v>
      </c>
      <c r="K123" s="1" t="s">
        <v>1331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1332</v>
      </c>
      <c r="B124" s="1" t="s">
        <v>1333</v>
      </c>
      <c r="C124" s="1" t="s">
        <v>743</v>
      </c>
      <c r="D124" s="1" t="s">
        <v>1334</v>
      </c>
      <c r="E124" s="1" t="s">
        <v>1335</v>
      </c>
      <c r="F124" s="1" t="s">
        <v>1336</v>
      </c>
      <c r="G124" s="1" t="s">
        <v>1337</v>
      </c>
      <c r="H124" s="1" t="s">
        <v>1338</v>
      </c>
      <c r="I124" s="1" t="s">
        <v>340</v>
      </c>
      <c r="J124" s="1" t="s">
        <v>1339</v>
      </c>
      <c r="K124" s="1" t="s">
        <v>1340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1341</v>
      </c>
      <c r="C1" s="1" t="s">
        <v>1342</v>
      </c>
      <c r="D1" s="1" t="s">
        <v>1343</v>
      </c>
      <c r="E1" s="1" t="s">
        <v>1344</v>
      </c>
      <c r="F1" s="1" t="s">
        <v>1345</v>
      </c>
      <c r="G1" s="1" t="s">
        <v>1346</v>
      </c>
      <c r="H1" s="1" t="s">
        <v>1347</v>
      </c>
      <c r="I1" s="1" t="s">
        <v>1348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1349</v>
      </c>
      <c r="B2" s="1" t="s">
        <v>1350</v>
      </c>
      <c r="C2" s="1" t="s">
        <v>1351</v>
      </c>
      <c r="D2" s="1" t="s">
        <v>1352</v>
      </c>
      <c r="E2" s="1" t="s">
        <v>1353</v>
      </c>
      <c r="F2" s="1" t="s">
        <v>1354</v>
      </c>
      <c r="G2" s="1" t="s">
        <v>1355</v>
      </c>
      <c r="H2" s="1" t="s">
        <v>1355</v>
      </c>
      <c r="I2" s="1" t="s">
        <v>1356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1357</v>
      </c>
      <c r="B3" s="1" t="s">
        <v>1356</v>
      </c>
      <c r="C3" s="1" t="s">
        <v>1358</v>
      </c>
      <c r="D3" s="1" t="s">
        <v>1359</v>
      </c>
      <c r="E3" s="1" t="s">
        <v>1360</v>
      </c>
      <c r="F3" s="1" t="s">
        <v>1361</v>
      </c>
      <c r="G3" s="1" t="s">
        <v>1362</v>
      </c>
      <c r="H3" s="1" t="s">
        <v>1363</v>
      </c>
      <c r="I3" s="1" t="s">
        <v>1356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1364</v>
      </c>
      <c r="B4" s="1" t="s">
        <v>1365</v>
      </c>
      <c r="C4" s="1" t="s">
        <v>1366</v>
      </c>
      <c r="D4" s="1" t="s">
        <v>1367</v>
      </c>
      <c r="E4" s="1" t="s">
        <v>1368</v>
      </c>
      <c r="F4" s="1" t="s">
        <v>1369</v>
      </c>
      <c r="G4" s="1" t="s">
        <v>1370</v>
      </c>
      <c r="H4" s="1" t="s">
        <v>1371</v>
      </c>
      <c r="I4" s="1" t="s">
        <v>1372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1357</v>
      </c>
      <c r="B5" s="1" t="s">
        <v>1356</v>
      </c>
      <c r="C5" s="1" t="s">
        <v>1373</v>
      </c>
      <c r="D5" s="1" t="s">
        <v>1374</v>
      </c>
      <c r="E5" s="1" t="s">
        <v>1375</v>
      </c>
      <c r="F5" s="1" t="s">
        <v>1376</v>
      </c>
      <c r="G5" s="1" t="s">
        <v>1377</v>
      </c>
      <c r="H5" s="1" t="s">
        <v>1378</v>
      </c>
      <c r="I5" s="1" t="s">
        <v>1379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1380</v>
      </c>
      <c r="B6" s="1" t="s">
        <v>1381</v>
      </c>
      <c r="C6" s="1" t="s">
        <v>1382</v>
      </c>
      <c r="D6" s="1" t="s">
        <v>1383</v>
      </c>
      <c r="E6" s="1" t="s">
        <v>1384</v>
      </c>
      <c r="F6" s="1" t="s">
        <v>1385</v>
      </c>
      <c r="G6" s="1" t="s">
        <v>1386</v>
      </c>
      <c r="H6" s="1" t="s">
        <v>1387</v>
      </c>
      <c r="I6" s="1" t="s">
        <v>1388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1389</v>
      </c>
      <c r="B7" s="1" t="s">
        <v>1390</v>
      </c>
      <c r="C7" s="1" t="s">
        <v>1391</v>
      </c>
      <c r="D7" s="1" t="s">
        <v>1392</v>
      </c>
      <c r="E7" s="1" t="s">
        <v>1393</v>
      </c>
      <c r="F7" s="1" t="s">
        <v>1394</v>
      </c>
      <c r="G7" s="1" t="s">
        <v>1395</v>
      </c>
      <c r="H7" s="1" t="s">
        <v>1396</v>
      </c>
      <c r="I7" s="1" t="s">
        <v>1397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1398</v>
      </c>
      <c r="B8" s="1" t="s">
        <v>1356</v>
      </c>
      <c r="C8" s="1" t="s">
        <v>1399</v>
      </c>
      <c r="D8" s="1" t="s">
        <v>1400</v>
      </c>
      <c r="E8" s="1" t="s">
        <v>1399</v>
      </c>
      <c r="F8" s="1" t="s">
        <v>1401</v>
      </c>
      <c r="G8" s="1" t="s">
        <v>1402</v>
      </c>
      <c r="H8" s="1" t="s">
        <v>1403</v>
      </c>
      <c r="I8" s="1" t="s">
        <v>1403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1404</v>
      </c>
      <c r="B9" s="1" t="s">
        <v>1405</v>
      </c>
      <c r="C9" s="1" t="s">
        <v>1406</v>
      </c>
      <c r="D9" s="1" t="s">
        <v>1407</v>
      </c>
      <c r="E9" s="1" t="s">
        <v>1408</v>
      </c>
      <c r="F9" s="1" t="s">
        <v>1409</v>
      </c>
      <c r="G9" s="1" t="s">
        <v>1410</v>
      </c>
      <c r="H9" s="1" t="s">
        <v>1411</v>
      </c>
      <c r="I9" s="1" t="s">
        <v>1412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1413</v>
      </c>
      <c r="B10" s="1" t="s">
        <v>1414</v>
      </c>
      <c r="C10" s="1" t="s">
        <v>1415</v>
      </c>
      <c r="D10" s="1" t="s">
        <v>1416</v>
      </c>
      <c r="E10" s="1" t="s">
        <v>1417</v>
      </c>
      <c r="F10" s="1" t="s">
        <v>1409</v>
      </c>
      <c r="G10" s="1" t="s">
        <v>1418</v>
      </c>
      <c r="H10" s="1" t="s">
        <v>1419</v>
      </c>
      <c r="I10" s="1" t="s">
        <v>1420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1421</v>
      </c>
      <c r="B11" s="1" t="s">
        <v>1422</v>
      </c>
      <c r="C11" s="1" t="s">
        <v>1423</v>
      </c>
      <c r="D11" s="1" t="s">
        <v>1424</v>
      </c>
      <c r="E11" s="1" t="s">
        <v>1425</v>
      </c>
      <c r="F11" s="1" t="s">
        <v>1426</v>
      </c>
      <c r="G11" s="1" t="s">
        <v>1427</v>
      </c>
      <c r="H11" s="1" t="s">
        <v>1428</v>
      </c>
      <c r="I11" s="1" t="s">
        <v>1429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1430</v>
      </c>
      <c r="B12" s="1" t="s">
        <v>1431</v>
      </c>
      <c r="C12" s="1" t="s">
        <v>1432</v>
      </c>
      <c r="D12" s="1" t="s">
        <v>1433</v>
      </c>
      <c r="E12" s="1" t="s">
        <v>1434</v>
      </c>
      <c r="F12" s="1" t="s">
        <v>1435</v>
      </c>
      <c r="G12" s="1" t="s">
        <v>1436</v>
      </c>
      <c r="H12" s="1" t="s">
        <v>1437</v>
      </c>
      <c r="I12" s="1" t="s">
        <v>1438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1439</v>
      </c>
      <c r="B13" s="1" t="s">
        <v>1440</v>
      </c>
      <c r="C13" s="1" t="s">
        <v>1441</v>
      </c>
      <c r="D13" s="1" t="s">
        <v>1442</v>
      </c>
      <c r="E13" s="1" t="s">
        <v>1443</v>
      </c>
      <c r="F13" s="1" t="s">
        <v>1444</v>
      </c>
      <c r="G13" s="1" t="s">
        <v>1445</v>
      </c>
      <c r="H13" s="1" t="s">
        <v>1446</v>
      </c>
      <c r="I13" s="1" t="s">
        <v>1447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1448</v>
      </c>
      <c r="B14" s="1" t="s">
        <v>1449</v>
      </c>
      <c r="C14" s="1" t="s">
        <v>1450</v>
      </c>
      <c r="D14" s="1" t="s">
        <v>1451</v>
      </c>
      <c r="E14" s="1" t="s">
        <v>1452</v>
      </c>
      <c r="F14" s="1" t="s">
        <v>1453</v>
      </c>
      <c r="G14" s="1" t="s">
        <v>1454</v>
      </c>
      <c r="H14" s="1" t="s">
        <v>1455</v>
      </c>
      <c r="I14" s="1" t="s">
        <v>1456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1457</v>
      </c>
      <c r="B15" s="1" t="s">
        <v>1356</v>
      </c>
      <c r="C15" s="1" t="s">
        <v>1356</v>
      </c>
      <c r="D15" s="1" t="s">
        <v>1356</v>
      </c>
      <c r="E15" s="1" t="s">
        <v>1356</v>
      </c>
      <c r="F15" s="1" t="s">
        <v>1356</v>
      </c>
      <c r="G15" s="1" t="s">
        <v>1356</v>
      </c>
      <c r="H15" s="1" t="s">
        <v>1356</v>
      </c>
      <c r="I15" s="1" t="s">
        <v>1356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1458</v>
      </c>
      <c r="B16" s="1" t="s">
        <v>1356</v>
      </c>
      <c r="C16" s="1" t="s">
        <v>1356</v>
      </c>
      <c r="D16" s="1" t="s">
        <v>1356</v>
      </c>
      <c r="E16" s="1" t="s">
        <v>1356</v>
      </c>
      <c r="F16" s="1" t="s">
        <v>1356</v>
      </c>
      <c r="G16" s="1" t="s">
        <v>1356</v>
      </c>
      <c r="H16" s="1" t="s">
        <v>1356</v>
      </c>
      <c r="I16" s="1" t="s">
        <v>1356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1459</v>
      </c>
      <c r="B17" s="1" t="s">
        <v>183</v>
      </c>
      <c r="C17" s="1" t="s">
        <v>192</v>
      </c>
      <c r="D17" s="1" t="s">
        <v>185</v>
      </c>
      <c r="E17" s="1" t="s">
        <v>193</v>
      </c>
      <c r="F17" s="1" t="s">
        <v>194</v>
      </c>
      <c r="G17" s="1" t="s">
        <v>1460</v>
      </c>
      <c r="H17" s="1" t="s">
        <v>1461</v>
      </c>
      <c r="I17" s="1" t="s">
        <v>1462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1463</v>
      </c>
      <c r="B18" s="1" t="s">
        <v>1356</v>
      </c>
      <c r="C18" s="1" t="s">
        <v>1356</v>
      </c>
      <c r="D18" s="1" t="s">
        <v>1356</v>
      </c>
      <c r="E18" s="1" t="s">
        <v>1356</v>
      </c>
      <c r="F18" s="1" t="s">
        <v>1356</v>
      </c>
      <c r="G18" s="1" t="s">
        <v>1356</v>
      </c>
      <c r="H18" s="1" t="s">
        <v>1356</v>
      </c>
      <c r="I18" s="1" t="s">
        <v>1356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1464</v>
      </c>
      <c r="B19" s="1" t="s">
        <v>1465</v>
      </c>
      <c r="C19" s="1" t="s">
        <v>1466</v>
      </c>
      <c r="D19" s="1" t="s">
        <v>1467</v>
      </c>
      <c r="E19" s="1" t="s">
        <v>1468</v>
      </c>
      <c r="F19" s="1" t="s">
        <v>1469</v>
      </c>
      <c r="G19" s="1" t="s">
        <v>1470</v>
      </c>
      <c r="H19" s="1" t="s">
        <v>1471</v>
      </c>
      <c r="I19" s="1" t="s">
        <v>1472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1473</v>
      </c>
      <c r="B20" s="1" t="s">
        <v>1474</v>
      </c>
      <c r="C20" s="1" t="s">
        <v>1475</v>
      </c>
      <c r="D20" s="1" t="s">
        <v>1476</v>
      </c>
      <c r="E20" s="1" t="s">
        <v>1477</v>
      </c>
      <c r="F20" s="1" t="s">
        <v>1478</v>
      </c>
      <c r="G20" s="1" t="s">
        <v>1479</v>
      </c>
      <c r="H20" s="1" t="s">
        <v>1480</v>
      </c>
      <c r="I20" s="1" t="s">
        <v>1481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1482</v>
      </c>
      <c r="B21" s="1" t="s">
        <v>1483</v>
      </c>
      <c r="C21" s="1" t="s">
        <v>1484</v>
      </c>
      <c r="D21" s="1" t="s">
        <v>1485</v>
      </c>
      <c r="E21" s="1" t="s">
        <v>1486</v>
      </c>
      <c r="F21" s="1" t="s">
        <v>1487</v>
      </c>
      <c r="G21" s="1" t="s">
        <v>1488</v>
      </c>
      <c r="H21" s="1" t="s">
        <v>1489</v>
      </c>
      <c r="I21" s="1" t="s">
        <v>1490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1491</v>
      </c>
      <c r="B22" s="1" t="s">
        <v>1492</v>
      </c>
      <c r="C22" s="1" t="s">
        <v>1493</v>
      </c>
      <c r="D22" s="1" t="s">
        <v>1494</v>
      </c>
      <c r="E22" s="1" t="s">
        <v>1495</v>
      </c>
      <c r="F22" s="1" t="s">
        <v>1496</v>
      </c>
      <c r="G22" s="1" t="s">
        <v>1497</v>
      </c>
      <c r="H22" s="1" t="s">
        <v>1498</v>
      </c>
      <c r="I22" s="1" t="s">
        <v>1499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1500</v>
      </c>
      <c r="B23" s="1" t="s">
        <v>1501</v>
      </c>
      <c r="C23" s="1" t="s">
        <v>1502</v>
      </c>
      <c r="D23" s="1" t="s">
        <v>1503</v>
      </c>
      <c r="E23" s="1" t="s">
        <v>1504</v>
      </c>
      <c r="F23" s="1" t="s">
        <v>1505</v>
      </c>
      <c r="G23" s="1" t="s">
        <v>1506</v>
      </c>
      <c r="H23" s="1" t="s">
        <v>1507</v>
      </c>
      <c r="I23" s="1" t="s">
        <v>1508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1509</v>
      </c>
      <c r="B24" s="1" t="s">
        <v>1510</v>
      </c>
      <c r="C24" s="1" t="s">
        <v>1511</v>
      </c>
      <c r="D24" s="1" t="s">
        <v>1512</v>
      </c>
      <c r="E24" s="1" t="s">
        <v>1513</v>
      </c>
      <c r="F24" s="1" t="s">
        <v>1514</v>
      </c>
      <c r="G24" s="1" t="s">
        <v>1515</v>
      </c>
      <c r="H24" s="1" t="s">
        <v>1515</v>
      </c>
      <c r="I24" s="1" t="s">
        <v>1515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1516</v>
      </c>
      <c r="B25" s="1" t="s">
        <v>1517</v>
      </c>
      <c r="C25" s="1" t="s">
        <v>1518</v>
      </c>
      <c r="D25" s="1" t="s">
        <v>1519</v>
      </c>
      <c r="E25" s="1" t="s">
        <v>1520</v>
      </c>
      <c r="F25" s="1" t="s">
        <v>1521</v>
      </c>
      <c r="G25" s="1" t="s">
        <v>1522</v>
      </c>
      <c r="H25" s="1" t="s">
        <v>1522</v>
      </c>
      <c r="I25" s="1" t="s">
        <v>1356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1523</v>
      </c>
      <c r="B26" s="1" t="s">
        <v>1524</v>
      </c>
      <c r="C26" s="1" t="s">
        <v>1525</v>
      </c>
      <c r="D26" s="1" t="s">
        <v>1526</v>
      </c>
      <c r="E26" s="1" t="s">
        <v>1527</v>
      </c>
      <c r="F26" s="1" t="s">
        <v>1528</v>
      </c>
      <c r="G26" s="1" t="s">
        <v>1356</v>
      </c>
      <c r="H26" s="1" t="s">
        <v>1356</v>
      </c>
      <c r="I26" s="1" t="s">
        <v>1356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1529</v>
      </c>
      <c r="B2" s="1" t="s">
        <v>1530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1531</v>
      </c>
      <c r="B3" s="1" t="s">
        <v>1532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1533</v>
      </c>
      <c r="B4" s="1" t="s">
        <v>1534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1535</v>
      </c>
      <c r="B5" s="1" t="s">
        <v>1536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1537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1538</v>
      </c>
      <c r="B7" s="1" t="s">
        <v>1539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1540</v>
      </c>
      <c r="B8" s="4" t="s">
        <v>1541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1542</v>
      </c>
      <c r="B9" s="1" t="s">
        <v>1543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1544</v>
      </c>
      <c r="B10" s="1" t="s">
        <v>1545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1546</v>
      </c>
      <c r="B11" s="1" t="s">
        <v>1543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1547</v>
      </c>
      <c r="B12" s="1" t="s">
        <v>1548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1549</v>
      </c>
      <c r="B13" s="1" t="s">
        <v>1550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1551</v>
      </c>
      <c r="B14" s="1" t="s">
        <v>1548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1552</v>
      </c>
      <c r="B15" s="1" t="s">
        <v>1553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1554</v>
      </c>
      <c r="B16" s="1">
        <v>3401.0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1555</v>
      </c>
      <c r="B17" s="1" t="s">
        <v>1556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1557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1558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1559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1560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1561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1562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1563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1564</v>
      </c>
      <c r="B25" s="4" t="s">
        <v>1565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1566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1567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1568</v>
      </c>
      <c r="B28" s="1">
        <v>68.38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1569</v>
      </c>
      <c r="B29" s="1">
        <v>67.22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1570</v>
      </c>
      <c r="B30" s="1">
        <v>66.01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1571</v>
      </c>
      <c r="B31" s="1">
        <v>67.94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1572</v>
      </c>
      <c r="B32" s="1">
        <v>68.38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1573</v>
      </c>
      <c r="B33" s="1">
        <v>67.22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1574</v>
      </c>
      <c r="B34" s="1">
        <v>66.01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1575</v>
      </c>
      <c r="B35" s="1">
        <v>67.94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1576</v>
      </c>
      <c r="B36" s="1">
        <v>0.31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1577</v>
      </c>
      <c r="B37" s="1">
        <v>40.59036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1578</v>
      </c>
      <c r="B38" s="1">
        <v>16.156414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1579</v>
      </c>
      <c r="B39" s="1">
        <v>1227980.0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1580</v>
      </c>
      <c r="B40" s="1">
        <v>1227980.0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1581</v>
      </c>
      <c r="B41" s="1">
        <v>1433301.0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1582</v>
      </c>
      <c r="B42" s="1">
        <v>1048580.0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1583</v>
      </c>
      <c r="B43" s="1">
        <v>1048580.0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1584</v>
      </c>
      <c r="B44" s="1">
        <v>63.63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1585</v>
      </c>
      <c r="B45" s="1">
        <v>67.57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1586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1587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1588</v>
      </c>
      <c r="B48" s="1">
        <v>1.284148224E10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1589</v>
      </c>
      <c r="B49" s="1">
        <v>61.15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1590</v>
      </c>
      <c r="B50" s="1">
        <v>94.85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1591</v>
      </c>
      <c r="B51" s="1">
        <v>4.664865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1592</v>
      </c>
      <c r="B52" s="1">
        <v>65.886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1593</v>
      </c>
      <c r="B53" s="1">
        <v>77.7457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1594</v>
      </c>
      <c r="B54" s="1" t="s">
        <v>1595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1596</v>
      </c>
      <c r="B55" s="1">
        <v>1.2513726464E10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1597</v>
      </c>
      <c r="B56" s="1">
        <v>0.11708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1598</v>
      </c>
      <c r="B57" s="1">
        <v>1.79186152E8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1599</v>
      </c>
      <c r="B58" s="1">
        <v>1.90583008E8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1600</v>
      </c>
      <c r="B59" s="1">
        <v>5206764.0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1601</v>
      </c>
      <c r="B60" s="1">
        <v>5116587.0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1602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1603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1604</v>
      </c>
      <c r="B63" s="1">
        <v>0.0273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1605</v>
      </c>
      <c r="B64" s="1">
        <v>0.00874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1606</v>
      </c>
      <c r="B65" s="1">
        <v>0.97440004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1607</v>
      </c>
      <c r="B66" s="1">
        <v>3.44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1608</v>
      </c>
      <c r="B67" s="1">
        <v>0.0275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1609</v>
      </c>
      <c r="B68" s="1">
        <v>1.93412E8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1610</v>
      </c>
      <c r="B69" s="1">
        <v>28.409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1611</v>
      </c>
      <c r="B70" s="1">
        <v>2.3717835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1612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1613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1614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1615</v>
      </c>
      <c r="B74" s="1">
        <v>1.627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1616</v>
      </c>
      <c r="B75" s="1">
        <v>3.22291008E8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1617</v>
      </c>
      <c r="B76" s="1">
        <v>1.66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1618</v>
      </c>
      <c r="B77" s="1">
        <v>2.99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1619</v>
      </c>
      <c r="B78" s="1">
        <v>4.546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1620</v>
      </c>
      <c r="B79" s="1">
        <v>29.369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1621</v>
      </c>
      <c r="B80" s="1">
        <v>-0.27904987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1622</v>
      </c>
      <c r="B81" s="1">
        <v>0.22263205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1623</v>
      </c>
      <c r="B82" s="1" t="s">
        <v>1624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1625</v>
      </c>
      <c r="B83" s="1" t="s">
        <v>1626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1627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1628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1629</v>
      </c>
      <c r="B86" s="1" t="s">
        <v>1630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1631</v>
      </c>
      <c r="B87" s="1" t="s">
        <v>1630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1632</v>
      </c>
      <c r="B88" s="1">
        <v>9.329958E8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1633</v>
      </c>
      <c r="B89" s="1" t="s">
        <v>1634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1635</v>
      </c>
      <c r="B90" s="1" t="s">
        <v>1636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1637</v>
      </c>
      <c r="B91" s="1" t="s">
        <v>1638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1639</v>
      </c>
      <c r="B92" s="1" t="s">
        <v>1640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1641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1642</v>
      </c>
      <c r="B94" s="1">
        <v>67.38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1643</v>
      </c>
      <c r="B95" s="1">
        <v>127.0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1644</v>
      </c>
      <c r="B96" s="1">
        <v>65.0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1645</v>
      </c>
      <c r="B97" s="1">
        <v>97.66269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1646</v>
      </c>
      <c r="B98" s="1">
        <v>94.5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1647</v>
      </c>
      <c r="B99" s="1">
        <v>1.65385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1648</v>
      </c>
      <c r="B100" s="1" t="s">
        <v>1649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1650</v>
      </c>
      <c r="B101" s="1">
        <v>26.0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1651</v>
      </c>
      <c r="B102" s="1">
        <v>9.30444032E8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1652</v>
      </c>
      <c r="B103" s="1">
        <v>4.882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1653</v>
      </c>
      <c r="B104" s="1">
        <v>4.26088992E8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1654</v>
      </c>
      <c r="B105" s="1">
        <v>6.02686976E8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1655</v>
      </c>
      <c r="B106" s="1">
        <v>2.387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1656</v>
      </c>
      <c r="B107" s="1">
        <v>4.271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1657</v>
      </c>
      <c r="B108" s="1">
        <v>2.75280896E9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1658</v>
      </c>
      <c r="B109" s="1">
        <v>11.133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1659</v>
      </c>
      <c r="B110" s="1">
        <v>14.529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1660</v>
      </c>
      <c r="B111" s="1">
        <v>0.029979998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1661</v>
      </c>
      <c r="B112" s="1">
        <v>0.06252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1662</v>
      </c>
      <c r="B113" s="1">
        <v>1.44674752E8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1663</v>
      </c>
      <c r="B114" s="1">
        <v>4.14696992E8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1664</v>
      </c>
      <c r="B115" s="1">
        <v>1.607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1665</v>
      </c>
      <c r="B116" s="1">
        <v>0.283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1666</v>
      </c>
      <c r="B117" s="1">
        <v>0.52354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1667</v>
      </c>
      <c r="B118" s="1">
        <v>0.15478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1668</v>
      </c>
      <c r="B119" s="1">
        <v>0.15272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1669</v>
      </c>
      <c r="B120" s="1" t="s">
        <v>1595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1670</v>
      </c>
      <c r="B121" s="1">
        <v>0.4216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-84.0</v>
      </c>
      <c r="C3" s="1">
        <v>-54.0</v>
      </c>
      <c r="D3" s="1">
        <v>-241.0</v>
      </c>
      <c r="E3" s="1">
        <v>-69.0</v>
      </c>
      <c r="F3" s="1">
        <v>-40.0</v>
      </c>
      <c r="G3" s="1">
        <v>-119.0</v>
      </c>
      <c r="H3" s="1">
        <v>-45.0</v>
      </c>
      <c r="I3" s="1">
        <v>205.0</v>
      </c>
      <c r="J3" s="1">
        <v>142.0</v>
      </c>
      <c r="K3" s="1">
        <v>-15.0</v>
      </c>
      <c r="L3" s="1">
        <f>IF(K3*FORECAST(L2,B3:K3,B2:K2)&gt;0,FORECAST(L2,B3:K3,B2:K2),K3)*$X$1</f>
        <v>-15</v>
      </c>
      <c r="M3" s="1">
        <f>IF(L3*FORECAST(M2,B3:L3,B2:L2)&gt;0,FORECAST(M2,B3:L3,B2:L2),L3)*$X$1</f>
        <v>-15</v>
      </c>
      <c r="N3" s="1">
        <f>IF(M3*FORECAST(N2,B3:M3,B2:M2)&gt;0,FORECAST(N2,B3:M3,B2:M2),M3)*$X$1</f>
        <v>-15</v>
      </c>
      <c r="O3" s="1">
        <f>IF(N3*FORECAST(O2,B3:N3,B2:N2)&gt;0,FORECAST(O2,B3:N3,B2:N2),N3)*$X$1</f>
        <v>-15</v>
      </c>
      <c r="P3" s="1">
        <f>IF(O3*FORECAST(P2,B3:O3,B2:O2)&gt;0,FORECAST(P2,B3:O3,B2:O2),O3)*$X$1</f>
        <v>-15</v>
      </c>
      <c r="Q3" s="1">
        <f>IF(P3*FORECAST(Q2,B3:P3,B2:P2)&gt;0,FORECAST(Q2,B3:P3,B2:P2),P3)*$X$1</f>
        <v>-15</v>
      </c>
      <c r="R3" s="1">
        <f>IF(Q3*FORECAST(R2,B3:Q3,B2:Q2)&gt;0,FORECAST(R2,B3:Q3,B2:Q2),Q3)*$X$1</f>
        <v>-15</v>
      </c>
      <c r="S3" s="5">
        <f>IF(R3*FORECAST(S2,B3:R3,B2:R2)&gt;0,FORECAST(S2,B3:R3,B2:R2),R3)*$X$1</f>
        <v>-15</v>
      </c>
      <c r="T3" s="5">
        <f>IF(S3*FORECAST(T2,B3:S3,B2:S2)&gt;0,FORECAST(T2,B3:S3,B2:S2),S3)*$X$1</f>
        <v>-15</v>
      </c>
      <c r="U3" s="5">
        <f>IF(T3*FORECAST(U2,B3:T3,B2:T2)&gt;0,FORECAST(U2,B3:T3,B2:T2),T3)*$X$1</f>
        <v>-15</v>
      </c>
      <c r="V3" s="5">
        <f>IF(U3*FORECAST(V2,B3:U3,B2:U2)&gt;0,FORECAST(V2,B3:U3,B2:U2),U3)*$X$1</f>
        <v>-15</v>
      </c>
      <c r="W3" s="5">
        <f>IF(V3*FORECAST(W2,B3:V3,B2:V2)&gt;0,FORECAST(W2,B3:V3,B2:V2),V3)*$X$1</f>
        <v>-15</v>
      </c>
      <c r="X3" s="2"/>
      <c r="Y3" s="2"/>
      <c r="Z3" s="2"/>
    </row>
    <row r="4">
      <c r="A4" s="3" t="s">
        <v>135</v>
      </c>
      <c r="B4" s="1">
        <v>-287.0</v>
      </c>
      <c r="C4" s="1">
        <v>69.0</v>
      </c>
      <c r="D4" s="1">
        <v>-106.0</v>
      </c>
      <c r="E4" s="1">
        <v>-221.0</v>
      </c>
      <c r="F4" s="1">
        <v>-254.0</v>
      </c>
      <c r="G4" s="1">
        <v>156.0</v>
      </c>
      <c r="H4" s="1">
        <v>66.0</v>
      </c>
      <c r="I4" s="1">
        <v>110.0</v>
      </c>
      <c r="J4" s="1">
        <v>-172.0</v>
      </c>
      <c r="K4" s="1">
        <v>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1671</v>
      </c>
      <c r="B5" s="1">
        <v>146.0</v>
      </c>
      <c r="C5" s="1">
        <v>160.0</v>
      </c>
      <c r="D5" s="1">
        <v>166.0</v>
      </c>
      <c r="E5" s="1">
        <v>174.0</v>
      </c>
      <c r="F5" s="1">
        <v>177.0</v>
      </c>
      <c r="G5" s="1">
        <v>179.0</v>
      </c>
      <c r="H5" s="1">
        <v>192.0</v>
      </c>
      <c r="I5" s="1">
        <v>183.0</v>
      </c>
      <c r="J5" s="1">
        <v>189.0</v>
      </c>
      <c r="K5" s="1">
        <v>192.0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1672</v>
      </c>
      <c r="L7" s="1">
        <f>IF(W3*FORECAST(W2,B3:W3,B2:W2)&gt;0,FORECAST(W2,B3:W3,B2:W2),V3)*$X$1 * (1+0.02)/(0.0874-0.02)</f>
        <v>-227.0029674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1673</v>
      </c>
      <c r="L8" s="6">
        <f t="array" ref="L8">NPV(0.0874,M3:W3)</f>
        <v>-103.3441325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1674</v>
      </c>
      <c r="L9" s="6">
        <f t="array" ref="L9">NPV(0.0874,M16:W16)</f>
        <v>-90.31271929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1675</v>
      </c>
      <c r="L10" s="6">
        <f>L8 + L9</f>
        <v>-193.6568517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1676</v>
      </c>
      <c r="L12" s="6">
        <f>L10 - L11</f>
        <v>-253.6568517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1677</v>
      </c>
      <c r="L13" s="1">
        <v>192.0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-1.321129436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-227.0029674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-134.0</v>
      </c>
      <c r="C3" s="1">
        <v>-172.0</v>
      </c>
      <c r="D3" s="1">
        <v>-630.0</v>
      </c>
      <c r="E3" s="1">
        <v>-117.0</v>
      </c>
      <c r="F3" s="1">
        <v>-77.0</v>
      </c>
      <c r="G3" s="1">
        <v>-23.0</v>
      </c>
      <c r="H3" s="1">
        <v>859.0</v>
      </c>
      <c r="I3" s="1">
        <v>-64.0</v>
      </c>
      <c r="J3" s="1">
        <v>142.0</v>
      </c>
      <c r="K3" s="1">
        <v>168.0</v>
      </c>
      <c r="L3" s="1">
        <f>IF(K3*FORECAST(L2,B3:K3,B2:K2)&gt;0,FORECAST(L2,B3:K3,B2:K2),K3)*$X$1</f>
        <v>352.8</v>
      </c>
      <c r="M3" s="1">
        <f>IF(L3*FORECAST(M2,B3:L3,B2:L2)&gt;0,FORECAST(M2,B3:L3,B2:L2),L3)*$X$1</f>
        <v>417.8181818</v>
      </c>
      <c r="N3" s="1">
        <f>IF(M3*FORECAST(N2,B3:M3,B2:M2)&gt;0,FORECAST(N2,B3:M3,B2:M2),M3)*$X$1</f>
        <v>482.8363636</v>
      </c>
      <c r="O3" s="1">
        <f>IF(N3*FORECAST(O2,B3:N3,B2:N2)&gt;0,FORECAST(O2,B3:N3,B2:N2),N3)*$X$1</f>
        <v>547.8545455</v>
      </c>
      <c r="P3" s="1">
        <f>IF(O3*FORECAST(P2,B3:O3,B2:O2)&gt;0,FORECAST(P2,B3:O3,B2:O2),O3)*$X$1</f>
        <v>612.8727273</v>
      </c>
      <c r="Q3" s="1">
        <f>IF(P3*FORECAST(Q2,B3:P3,B2:P2)&gt;0,FORECAST(Q2,B3:P3,B2:P2),P3)*$X$1</f>
        <v>677.8909091</v>
      </c>
      <c r="R3" s="1">
        <f>IF(Q3*FORECAST(R2,B3:Q3,B2:Q2)&gt;0,FORECAST(R2,B3:Q3,B2:Q2),Q3)*$X$1</f>
        <v>742.9090909</v>
      </c>
      <c r="S3" s="5">
        <f>IF(R3*FORECAST(S2,B3:R3,B2:R2)&gt;0,FORECAST(S2,B3:R3,B2:R2),R3)*$X$1</f>
        <v>807.9272727</v>
      </c>
      <c r="T3" s="5">
        <f>IF(S3*FORECAST(T2,B3:S3,B2:S2)&gt;0,FORECAST(T2,B3:S3,B2:S2),S3)*$X$1</f>
        <v>872.9454545</v>
      </c>
      <c r="U3" s="5">
        <f>IF(T3*FORECAST(U2,B3:T3,B2:T2)&gt;0,FORECAST(U2,B3:T3,B2:T2),T3)*$X$1</f>
        <v>937.9636364</v>
      </c>
      <c r="V3" s="5">
        <f>IF(U3*FORECAST(V2,B3:U3,B2:U2)&gt;0,FORECAST(V2,B3:U3,B2:U2),U3)*$X$1</f>
        <v>1002.981818</v>
      </c>
      <c r="W3" s="5">
        <f>IF(V3*FORECAST(W2,B3:V3,B2:V2)&gt;0,FORECAST(W2,B3:V3,B2:V2),V3)*$X$1</f>
        <v>1068</v>
      </c>
      <c r="X3" s="2"/>
      <c r="Y3" s="2"/>
      <c r="Z3" s="2"/>
    </row>
    <row r="4">
      <c r="A4" s="3" t="s">
        <v>135</v>
      </c>
      <c r="B4" s="1">
        <v>-287.0</v>
      </c>
      <c r="C4" s="1">
        <v>69.0</v>
      </c>
      <c r="D4" s="1">
        <v>-106.0</v>
      </c>
      <c r="E4" s="1">
        <v>-221.0</v>
      </c>
      <c r="F4" s="1">
        <v>-254.0</v>
      </c>
      <c r="G4" s="1">
        <v>156.0</v>
      </c>
      <c r="H4" s="1">
        <v>66.0</v>
      </c>
      <c r="I4" s="1">
        <v>110.0</v>
      </c>
      <c r="J4" s="1">
        <v>-172.0</v>
      </c>
      <c r="K4" s="1">
        <v>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1671</v>
      </c>
      <c r="B5" s="1">
        <v>146.0</v>
      </c>
      <c r="C5" s="1">
        <v>160.0</v>
      </c>
      <c r="D5" s="1">
        <v>166.0</v>
      </c>
      <c r="E5" s="1">
        <v>174.0</v>
      </c>
      <c r="F5" s="1">
        <v>177.0</v>
      </c>
      <c r="G5" s="1">
        <v>179.0</v>
      </c>
      <c r="H5" s="1">
        <v>192.0</v>
      </c>
      <c r="I5" s="1">
        <v>183.0</v>
      </c>
      <c r="J5" s="1">
        <v>189.0</v>
      </c>
      <c r="K5" s="1">
        <v>192.0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1672</v>
      </c>
      <c r="L7" s="1">
        <f>IF(W3*FORECAST(W2,B3:W3,B2:W2)&gt;0,FORECAST(W2,B3:W3,B2:W2),V3)*$X$1 * (1+0.02)/(0.0874-0.02)</f>
        <v>16162.61128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1673</v>
      </c>
      <c r="L8" s="6">
        <f t="array" ref="L8">NPV(0.0874,M3:W3)</f>
        <v>4748.269914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1674</v>
      </c>
      <c r="L9" s="6">
        <f t="array" ref="L9">NPV(0.0874,M16:W16)</f>
        <v>6430.265613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1675</v>
      </c>
      <c r="L10" s="6">
        <f>L8 + L9</f>
        <v>11178.53553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1676</v>
      </c>
      <c r="L12" s="6">
        <f>L10 - L11</f>
        <v>11118.53553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1677</v>
      </c>
      <c r="L13" s="1">
        <v>192.0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57.90903921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16162.61128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