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<sst xmlns="http://schemas.openxmlformats.org/spreadsheetml/2006/main" count="941" uniqueCount="771">
  <si>
    <t>ticker</t>
  </si>
  <si>
    <t>BKKT</t>
  </si>
  <si>
    <t>nombre</t>
  </si>
  <si>
    <t>BAKKT HOLDINGS INC</t>
  </si>
  <si>
    <t>empresa</t>
  </si>
  <si>
    <t>Blockchain &amp; Cryptocurrency</t>
  </si>
  <si>
    <t>Open</t>
  </si>
  <si>
    <t>Target Price</t>
  </si>
  <si>
    <t>Upside</t>
  </si>
  <si>
    <t>-6605.47%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</si>
  <si>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</si>
  <si>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</si>
  <si>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</si>
  <si>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</si>
  <si>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</si>
  <si>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</si>
  <si>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</si>
  <si>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 (%)</t>
  </si>
  <si>
    <t>1.30%</t>
  </si>
  <si>
    <t>Total Assets Growth (%)</t>
  </si>
  <si>
    <t>-61.97%</t>
  </si>
  <si>
    <t>Net Property, Plant and Equipment Growth (%)</t>
  </si>
  <si>
    <t>-81.82%</t>
  </si>
  <si>
    <t>EBITDA Growth</t>
  </si>
  <si>
    <t>-46.05%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</si>
  <si>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</si>
  <si>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</si>
  <si>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</si>
  <si>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</si>
  <si>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</si>
  <si>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</si>
  <si>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</si>
  <si>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</si>
  <si>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</si>
  <si>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</si>
  <si>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</si>
  <si>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</si>
  <si>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</si>
  <si>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</si>
  <si>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</si>
  <si>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</si>
  <si>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</si>
  <si>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</si>
  <si>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</si>
  <si>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</si>
  <si>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</si>
  <si>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</si>
  <si>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</si>
  <si>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</si>
  <si>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</si>
  <si>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</si>
  <si>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</si>
  <si>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</si>
  <si>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</si>
  <si>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</si>
  <si>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</si>
  <si>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</si>
  <si>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</si>
  <si>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</si>
  <si>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</si>
  <si>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</si>
  <si>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</si>
  <si>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</si>
  <si>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</si>
  <si>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</si>
  <si>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</si>
  <si>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</si>
  <si>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</si>
  <si>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</si>
  <si>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</si>
  <si>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</si>
  <si>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</si>
  <si>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</si>
  <si>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</si>
  <si>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</si>
  <si>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</si>
  <si>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</si>
  <si>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</si>
  <si>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</si>
  <si>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</si>
  <si>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</si>
  <si>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</si>
  <si>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</si>
  <si>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</si>
  <si>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</si>
  <si>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</si>
  <si>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</si>
  <si>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</si>
  <si>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</si>
  <si>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</si>
  <si>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</si>
  <si>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</si>
  <si>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</si>
  <si>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</si>
  <si>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</si>
  <si>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</si>
  <si>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</si>
  <si>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</si>
  <si>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</si>
  <si>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</si>
  <si>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</si>
  <si>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</si>
  <si>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0.28</t>
  </si>
  <si>
    <t>0.46</t>
  </si>
  <si>
    <t>204.85</t>
  </si>
  <si>
    <t>29.74</t>
  </si>
  <si>
    <t>12.73</t>
  </si>
  <si>
    <t>Tangible Book Value</t>
  </si>
  <si>
    <t>Tangible Book Value Per Share</t>
  </si>
  <si>
    <t>0.23</t>
  </si>
  <si>
    <t>0.11</t>
  </si>
  <si>
    <t>-632.91</t>
  </si>
  <si>
    <t>7.59</t>
  </si>
  <si>
    <t>-5.96</t>
  </si>
  <si>
    <t>Total Debt</t>
  </si>
  <si>
    <t>0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</si>
  <si>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</si>
  <si>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</si>
  <si>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</si>
  <si>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</si>
  <si>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</si>
  <si>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</si>
  <si>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</si>
  <si>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</si>
  <si>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</si>
  <si>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</si>
  <si>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</si>
  <si>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</si>
  <si>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</si>
  <si>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</si>
  <si>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</si>
  <si>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</si>
  <si>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</si>
  <si>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</si>
  <si>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</si>
  <si>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</si>
  <si>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</si>
  <si>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</si>
  <si>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</si>
  <si>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</si>
  <si>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</si>
  <si>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</si>
  <si>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</si>
  <si>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</si>
  <si>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</si>
  <si>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</si>
  <si>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</si>
  <si>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</si>
  <si>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</si>
  <si>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</si>
  <si>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</si>
  <si>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</si>
  <si>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</si>
  <si>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</si>
  <si>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</si>
  <si>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</si>
  <si>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-0.06</t>
  </si>
  <si>
    <t>-0.09</t>
  </si>
  <si>
    <t>-20.36</t>
  </si>
  <si>
    <t>-203.08</t>
  </si>
  <si>
    <t>-21.01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</si>
  <si>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</si>
  <si>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</si>
  <si>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</si>
  <si>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</si>
  <si>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</si>
  <si>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</si>
  <si>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-0.04</t>
  </si>
  <si>
    <t>-19.76</t>
  </si>
  <si>
    <t>460.9</t>
  </si>
  <si>
    <t>20.32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</si>
  <si>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</si>
  <si>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</si>
  <si>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</si>
  <si>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</si>
  <si>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</si>
  <si>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</si>
  <si>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</si>
  <si>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0.6</t>
  </si>
  <si>
    <t>-0.49</t>
  </si>
  <si>
    <t>-3.81</t>
  </si>
  <si>
    <t>0.57</t>
  </si>
  <si>
    <t>-0.2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</si>
  <si>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</si>
  <si>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</si>
  <si>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</si>
  <si>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</si>
  <si>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</si>
  <si>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</si>
  <si>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</si>
  <si>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</si>
  <si>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</si>
  <si>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</si>
  <si>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</si>
  <si>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</si>
  <si>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</si>
  <si>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</si>
  <si>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</si>
  <si>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</si>
  <si>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Total Stock-Based Compensation</t>
  </si>
  <si>
    <t>Profitability</t>
  </si>
  <si>
    <t>Return on Assets</t>
  </si>
  <si>
    <t>-9.76</t>
  </si>
  <si>
    <t>-7.95</t>
  </si>
  <si>
    <t>-7.72</t>
  </si>
  <si>
    <t>-11.27</t>
  </si>
  <si>
    <t>Return on Total Capital</t>
  </si>
  <si>
    <t>-11.63</t>
  </si>
  <si>
    <t>-8.5</t>
  </si>
  <si>
    <t>-8.31</t>
  </si>
  <si>
    <t>-30.51</t>
  </si>
  <si>
    <t>Return On Equity %</t>
  </si>
  <si>
    <t>-29.49</t>
  </si>
  <si>
    <t>-22.67</t>
  </si>
  <si>
    <t>-151.31</t>
  </si>
  <si>
    <t>-95.73</t>
  </si>
  <si>
    <t>Return on Common Equity</t>
  </si>
  <si>
    <t>-10.27</t>
  </si>
  <si>
    <t>-204.76</t>
  </si>
  <si>
    <t>-103.57</t>
  </si>
  <si>
    <t>Margin Analysis</t>
  </si>
  <si>
    <t>Gross Profit Margin %</t>
  </si>
  <si>
    <t>-105.77</t>
  </si>
  <si>
    <t>-344.01</t>
  </si>
  <si>
    <t>-207.17</t>
  </si>
  <si>
    <t>-9.67</t>
  </si>
  <si>
    <t>SG&amp;A Margin</t>
  </si>
  <si>
    <t>-302.89</t>
  </si>
  <si>
    <t>28.84</t>
  </si>
  <si>
    <t>73.1</t>
  </si>
  <si>
    <t>64.9</t>
  </si>
  <si>
    <t>4.28</t>
  </si>
  <si>
    <t>EBITDA Margin %</t>
  </si>
  <si>
    <t>-152.17</t>
  </si>
  <si>
    <t>-437.36</t>
  </si>
  <si>
    <t>-281.62</t>
  </si>
  <si>
    <t>-14.88</t>
  </si>
  <si>
    <t>EBITA Margin %</t>
  </si>
  <si>
    <t>-154.2</t>
  </si>
  <si>
    <t>-440.49</t>
  </si>
  <si>
    <t>-285.01</t>
  </si>
  <si>
    <t>-15.31</t>
  </si>
  <si>
    <t>EBIT Margin %</t>
  </si>
  <si>
    <t>-177.07</t>
  </si>
  <si>
    <t>-465.09</t>
  </si>
  <si>
    <t>-324.96</t>
  </si>
  <si>
    <t>-16.44</t>
  </si>
  <si>
    <t>Income From Continuing Operations Margin %</t>
  </si>
  <si>
    <t>-279.36</t>
  </si>
  <si>
    <t>-770.97</t>
  </si>
  <si>
    <t>-28.95</t>
  </si>
  <si>
    <t>Net Income Margin %</t>
  </si>
  <si>
    <t>-464.57</t>
  </si>
  <si>
    <t>-9.59</t>
  </si>
  <si>
    <t>Net Avail. For Common Margin %</t>
  </si>
  <si>
    <t>-111.56</t>
  </si>
  <si>
    <t>Normalized Net Income Margin</t>
  </si>
  <si>
    <t>-112.25</t>
  </si>
  <si>
    <t>-108.26</t>
  </si>
  <si>
    <t>9.28</t>
  </si>
  <si>
    <t>Levered Free Cash Flow Margin</t>
  </si>
  <si>
    <t>-101.68</t>
  </si>
  <si>
    <t>-76.23</t>
  </si>
  <si>
    <t>-151.49</t>
  </si>
  <si>
    <t>-10.3</t>
  </si>
  <si>
    <t>Unlevered Free Cash Flow Margin</t>
  </si>
  <si>
    <t>-75.84</t>
  </si>
  <si>
    <t>Asset Turnover</t>
  </si>
  <si>
    <t>0.09</t>
  </si>
  <si>
    <t>0.03</t>
  </si>
  <si>
    <t>0.04</t>
  </si>
  <si>
    <t>1.1</t>
  </si>
  <si>
    <t>Fixed Assets Turnover</t>
  </si>
  <si>
    <t>1.71</t>
  </si>
  <si>
    <t>1.99</t>
  </si>
  <si>
    <t>1.92</t>
  </si>
  <si>
    <t>30.66</t>
  </si>
  <si>
    <t>Receivables Turnover (Average Receivables)</t>
  </si>
  <si>
    <t>3.19</t>
  </si>
  <si>
    <t>2.79</t>
  </si>
  <si>
    <t>38.45</t>
  </si>
  <si>
    <t>Short Term Liquidity</t>
  </si>
  <si>
    <t>Current Ratio</t>
  </si>
  <si>
    <t>6.5</t>
  </si>
  <si>
    <t>2.59</t>
  </si>
  <si>
    <t>6.3</t>
  </si>
  <si>
    <t>3.54</t>
  </si>
  <si>
    <t>Quick Ratio</t>
  </si>
  <si>
    <t>5.3</t>
  </si>
  <si>
    <t>1.76</t>
  </si>
  <si>
    <t>5.56</t>
  </si>
  <si>
    <t>2.87</t>
  </si>
  <si>
    <t>0.12</t>
  </si>
  <si>
    <t>Operating Cash Flow to Current Liabilities</t>
  </si>
  <si>
    <t>-3.15</t>
  </si>
  <si>
    <t>-0.61</t>
  </si>
  <si>
    <t>-1.82</t>
  </si>
  <si>
    <t>-1.28</t>
  </si>
  <si>
    <t>-0.08</t>
  </si>
  <si>
    <t>Days Sales Outstanding (Average Receivables)</t>
  </si>
  <si>
    <t>114.48</t>
  </si>
  <si>
    <t>130.97</t>
  </si>
  <si>
    <t>9.49</t>
  </si>
  <si>
    <t>Average Days Payable Outstanding</t>
  </si>
  <si>
    <t>27.4</t>
  </si>
  <si>
    <t>18.56</t>
  </si>
  <si>
    <t>39.87</t>
  </si>
  <si>
    <t>8.72</t>
  </si>
  <si>
    <t>Long Term Solvency</t>
  </si>
  <si>
    <t>Total Debt/Equity</t>
  </si>
  <si>
    <t>0.59</t>
  </si>
  <si>
    <t>0.49</t>
  </si>
  <si>
    <t>7.86</t>
  </si>
  <si>
    <t>20.01</t>
  </si>
  <si>
    <t>Total Debt / Total Capital</t>
  </si>
  <si>
    <t>7.29</t>
  </si>
  <si>
    <t>16.68</t>
  </si>
  <si>
    <t>LT Debt/Equity</t>
  </si>
  <si>
    <t>0.31</t>
  </si>
  <si>
    <t>6.96</t>
  </si>
  <si>
    <t>17.33</t>
  </si>
  <si>
    <t>Long-Term Debt / Total Capital</t>
  </si>
  <si>
    <t>6.46</t>
  </si>
  <si>
    <t>14.44</t>
  </si>
  <si>
    <t>Total Liabilities / Total Assets</t>
  </si>
  <si>
    <t>8.81</t>
  </si>
  <si>
    <t>17.09</t>
  </si>
  <si>
    <t>4.98</t>
  </si>
  <si>
    <t>26.22</t>
  </si>
  <si>
    <t>85.96</t>
  </si>
  <si>
    <t>EBIT / Interest Expense</t>
  </si>
  <si>
    <t>-742.58</t>
  </si>
  <si>
    <t>EBITDA / Interest Expense</t>
  </si>
  <si>
    <t>-692.13</t>
  </si>
  <si>
    <t>(EBITDA - Capex) / Interest Expense</t>
  </si>
  <si>
    <t>-755.64</t>
  </si>
  <si>
    <t>Total Debt / EBITDA</t>
  </si>
  <si>
    <t>-0.05</t>
  </si>
  <si>
    <t>-0.07</t>
  </si>
  <si>
    <t>-0.18</t>
  </si>
  <si>
    <t>-0.24</t>
  </si>
  <si>
    <t>Net Debt / EBITDA</t>
  </si>
  <si>
    <t>2.15</t>
  </si>
  <si>
    <t>1.78</t>
  </si>
  <si>
    <t>2.22</t>
  </si>
  <si>
    <t>1.42</t>
  </si>
  <si>
    <t>0.4</t>
  </si>
  <si>
    <t>Total Debt / (EBITDA - Capex)</t>
  </si>
  <si>
    <t>-0.15</t>
  </si>
  <si>
    <t>-0.22</t>
  </si>
  <si>
    <t>Net Debt / (EBITDA - Capex)</t>
  </si>
  <si>
    <t>1.72</t>
  </si>
  <si>
    <t>1.21</t>
  </si>
  <si>
    <t>2.04</t>
  </si>
  <si>
    <t>1.18</t>
  </si>
  <si>
    <t>0.36</t>
  </si>
  <si>
    <t>Growth Over Prior Year</t>
  </si>
  <si>
    <t>Total Revenues, 1 Yr. Growth %</t>
  </si>
  <si>
    <t>38.4</t>
  </si>
  <si>
    <t>38.36</t>
  </si>
  <si>
    <t>Gross Profit, 1 Yr. Growth %</t>
  </si>
  <si>
    <t>-7.29</t>
  </si>
  <si>
    <t>350.15</t>
  </si>
  <si>
    <t>-16.68</t>
  </si>
  <si>
    <t>-33.29</t>
  </si>
  <si>
    <t>EBITDA, 1 Yr. Growth %</t>
  </si>
  <si>
    <t>20.91</t>
  </si>
  <si>
    <t>297.59</t>
  </si>
  <si>
    <t>-24.46</t>
  </si>
  <si>
    <t>EBITA, 1 Yr. Growth %</t>
  </si>
  <si>
    <t>22.23</t>
  </si>
  <si>
    <t>295.22</t>
  </si>
  <si>
    <t>-9.57</t>
  </si>
  <si>
    <t>-23.21</t>
  </si>
  <si>
    <t>EBIT, 1 Yr. Growth %</t>
  </si>
  <si>
    <t>40.36</t>
  </si>
  <si>
    <t>263.53</t>
  </si>
  <si>
    <t>-3.32</t>
  </si>
  <si>
    <t>-27.69</t>
  </si>
  <si>
    <t>Earnings From Cont. Operations, 1 Yr. Growth %</t>
  </si>
  <si>
    <t>141.4</t>
  </si>
  <si>
    <t>281.94</t>
  </si>
  <si>
    <t>554.48</t>
  </si>
  <si>
    <t>-88.65</t>
  </si>
  <si>
    <t>Net Income, 1 Yr. Growth %</t>
  </si>
  <si>
    <t>130.15</t>
  </si>
  <si>
    <t>215.54</t>
  </si>
  <si>
    <t>-87.05</t>
  </si>
  <si>
    <t>Normalized Net Income, 1 Yr. Growth %</t>
  </si>
  <si>
    <t>57.74</t>
  </si>
  <si>
    <t>33.48</t>
  </si>
  <si>
    <t>-94.49</t>
  </si>
  <si>
    <t>Diluted EPS Before Extra, 1 Yr. Growth %</t>
  </si>
  <si>
    <t>64.89</t>
  </si>
  <si>
    <t>897.37</t>
  </si>
  <si>
    <t>-89.66</t>
  </si>
  <si>
    <t>Accounts Receivable, 1 Yr. Growth %</t>
  </si>
  <si>
    <t>105.56</t>
  </si>
  <si>
    <t>35.31</t>
  </si>
  <si>
    <t>52.43</t>
  </si>
  <si>
    <t>Net Property, Plant and Equip., 1 Yr. Growth %</t>
  </si>
  <si>
    <t>100.07</t>
  </si>
  <si>
    <t>-21.89</t>
  </si>
  <si>
    <t>126.82</t>
  </si>
  <si>
    <t>-70.75</t>
  </si>
  <si>
    <t>Total Assets, 1 Yr. Growth %</t>
  </si>
  <si>
    <t>163.6</t>
  </si>
  <si>
    <t>415.46</t>
  </si>
  <si>
    <t>-81.13</t>
  </si>
  <si>
    <t>112.26</t>
  </si>
  <si>
    <t>Tangible Book Value, 1 Yr. Growth %</t>
  </si>
  <si>
    <t>-30.07</t>
  </si>
  <si>
    <t>-101.7</t>
  </si>
  <si>
    <t>-192.03</t>
  </si>
  <si>
    <t>Common Equity, 1 Yr. Growth %</t>
  </si>
  <si>
    <t>156.29</t>
  </si>
  <si>
    <t>20.62</t>
  </si>
  <si>
    <t>-79.45</t>
  </si>
  <si>
    <t>-49.84</t>
  </si>
  <si>
    <t>Cash From Operations, 1 Yr. Growth %</t>
  </si>
  <si>
    <t>-36.2</t>
  </si>
  <si>
    <t>334.07</t>
  </si>
  <si>
    <t>-12.44</t>
  </si>
  <si>
    <t>-48.39</t>
  </si>
  <si>
    <t>Capital Expenditures, 1 Yr. Growth %</t>
  </si>
  <si>
    <t>124.04</t>
  </si>
  <si>
    <t>-23.73</t>
  </si>
  <si>
    <t>94.7</t>
  </si>
  <si>
    <t>-69.12</t>
  </si>
  <si>
    <t>Levered Free Cash Flow, 1 Yr. Growth %</t>
  </si>
  <si>
    <t>-3.95</t>
  </si>
  <si>
    <t>191.91</t>
  </si>
  <si>
    <t>5.42</t>
  </si>
  <si>
    <t>Unlevered Free Cash Flow, 1 Yr. Growth %</t>
  </si>
  <si>
    <t>-4.44</t>
  </si>
  <si>
    <t>193.51</t>
  </si>
  <si>
    <t>Compound Annual Growth Rate Over Two Years</t>
  </si>
  <si>
    <t>Total Revenues, 2 Yr. CAGR %</t>
  </si>
  <si>
    <t>575.61</t>
  </si>
  <si>
    <t>38.38</t>
  </si>
  <si>
    <t>344.77</t>
  </si>
  <si>
    <t>Gross Profit, 2 Yr. CAGR %</t>
  </si>
  <si>
    <t>104.29</t>
  </si>
  <si>
    <t>93.67</t>
  </si>
  <si>
    <t>-25.45</t>
  </si>
  <si>
    <t>EBITDA, 2 Yr. CAGR %</t>
  </si>
  <si>
    <t>119.31</t>
  </si>
  <si>
    <t>88.21</t>
  </si>
  <si>
    <t>-17.54</t>
  </si>
  <si>
    <t>EBITA, 2 Yr. CAGR %</t>
  </si>
  <si>
    <t>119.83</t>
  </si>
  <si>
    <t>88.1</t>
  </si>
  <si>
    <t>-16.67</t>
  </si>
  <si>
    <t>EBIT, 2 Yr. CAGR %</t>
  </si>
  <si>
    <t>125.88</t>
  </si>
  <si>
    <t>87.47</t>
  </si>
  <si>
    <t>-16.39</t>
  </si>
  <si>
    <t>Earnings From Cont. Operations, 2 Yr. CAGR %</t>
  </si>
  <si>
    <t>203.65</t>
  </si>
  <si>
    <t>399.98</t>
  </si>
  <si>
    <t>-13.82</t>
  </si>
  <si>
    <t>Net Income, 2 Yr. CAGR %</t>
  </si>
  <si>
    <t>135.71</t>
  </si>
  <si>
    <t>169.48</t>
  </si>
  <si>
    <t>-36.08</t>
  </si>
  <si>
    <t>Normalized Net Income, 2 Yr. CAGR %</t>
  </si>
  <si>
    <t>45.11</t>
  </si>
  <si>
    <t>540.46</t>
  </si>
  <si>
    <t>30.22</t>
  </si>
  <si>
    <t>Diluted EPS Before Extra, 2 Yr. CAGR %</t>
  </si>
  <si>
    <t>1.57</t>
  </si>
  <si>
    <t>Accounts Receivable, 2 Yr. CAGR %</t>
  </si>
  <si>
    <t>66.78</t>
  </si>
  <si>
    <t>21.34</t>
  </si>
  <si>
    <t>Net Property, Plant and Equip., 2 Yr. CAGR %</t>
  </si>
  <si>
    <t>25.01</t>
  </si>
  <si>
    <t>33.11</t>
  </si>
  <si>
    <t>-18.55</t>
  </si>
  <si>
    <t>Total Assets, 2 Yr. CAGR %</t>
  </si>
  <si>
    <t>268.62</t>
  </si>
  <si>
    <t>-1.38</t>
  </si>
  <si>
    <t>-36.72</t>
  </si>
  <si>
    <t>Tangible Book Value, 2 Yr. CAGR %</t>
  </si>
  <si>
    <t>230.4</t>
  </si>
  <si>
    <t>-48.51</t>
  </si>
  <si>
    <t>-87.5</t>
  </si>
  <si>
    <t>Common Equity, 2 Yr. CAGR %</t>
  </si>
  <si>
    <t>75.82</t>
  </si>
  <si>
    <t>-50.21</t>
  </si>
  <si>
    <t>-67.89</t>
  </si>
  <si>
    <t>Cash From Operations, 2 Yr. CAGR %</t>
  </si>
  <si>
    <t>66.41</t>
  </si>
  <si>
    <t>94.96</t>
  </si>
  <si>
    <t>-32.77</t>
  </si>
  <si>
    <t>Capital Expenditures, 2 Yr. CAGR %</t>
  </si>
  <si>
    <t>30.71</t>
  </si>
  <si>
    <t>21.86</t>
  </si>
  <si>
    <t>-22.45</t>
  </si>
  <si>
    <t>Levered Free Cash Flow, 2 Yr. CAGR %</t>
  </si>
  <si>
    <t>62.52</t>
  </si>
  <si>
    <t>68.45</t>
  </si>
  <si>
    <t>Unlevered Free Cash Flow, 2 Yr. CAGR %</t>
  </si>
  <si>
    <t>68.91</t>
  </si>
  <si>
    <t>Compound Annual Growth Rate Over Three Years</t>
  </si>
  <si>
    <t>Total Revenues, 3 Yr. CAGR %</t>
  </si>
  <si>
    <t>298.23</t>
  </si>
  <si>
    <t>201.39</t>
  </si>
  <si>
    <t>Gross Profit, 3 Yr. CAGR %</t>
  </si>
  <si>
    <t>51.5</t>
  </si>
  <si>
    <t>35.76</t>
  </si>
  <si>
    <t>EBITDA, 3 Yr. CAGR %</t>
  </si>
  <si>
    <t>62.43</t>
  </si>
  <si>
    <t>38.83</t>
  </si>
  <si>
    <t>EBITA, 3 Yr. CAGR %</t>
  </si>
  <si>
    <t>62.94</t>
  </si>
  <si>
    <t>39.54</t>
  </si>
  <si>
    <t>EBIT, 3 Yr. CAGR %</t>
  </si>
  <si>
    <t>70.23</t>
  </si>
  <si>
    <t>36.46</t>
  </si>
  <si>
    <t>Earnings From Cont. Operations, 3 Yr. CAGR %</t>
  </si>
  <si>
    <t>292.24</t>
  </si>
  <si>
    <t>41.56</t>
  </si>
  <si>
    <t>Net Income, 3 Yr. CAGR %</t>
  </si>
  <si>
    <t>159.78</t>
  </si>
  <si>
    <t>-2.03</t>
  </si>
  <si>
    <t>Normalized Net Income, 3 Yr. CAGR %</t>
  </si>
  <si>
    <t>301.46</t>
  </si>
  <si>
    <t>31.3</t>
  </si>
  <si>
    <t>Diluted EPS Before Extra, 3 Yr. CAGR %</t>
  </si>
  <si>
    <t>508.25</t>
  </si>
  <si>
    <t>Accounts Receivable, 3 Yr. CAGR %</t>
  </si>
  <si>
    <t>44.65</t>
  </si>
  <si>
    <t>Net Property, Plant and Equip., 3 Yr. CAGR %</t>
  </si>
  <si>
    <t>52.48</t>
  </si>
  <si>
    <t>-19.68</t>
  </si>
  <si>
    <t>Total Assets, 3 Yr. CAGR %</t>
  </si>
  <si>
    <t>36.86</t>
  </si>
  <si>
    <t>27.33</t>
  </si>
  <si>
    <t>Tangible Book Value, 3 Yr. CAGR %</t>
  </si>
  <si>
    <t>-42.98</t>
  </si>
  <si>
    <t>-37.51</t>
  </si>
  <si>
    <t>Common Equity, 3 Yr. CAGR %</t>
  </si>
  <si>
    <t>-14.03</t>
  </si>
  <si>
    <t>-50.09</t>
  </si>
  <si>
    <t>Cash From Operations, 3 Yr. CAGR %</t>
  </si>
  <si>
    <t>34.35</t>
  </si>
  <si>
    <t>25.18</t>
  </si>
  <si>
    <t>Capital Expenditures, 3 Yr. CAGR %</t>
  </si>
  <si>
    <t>49.28</t>
  </si>
  <si>
    <t>-22.88</t>
  </si>
  <si>
    <t>Levered Free Cash Flow, 3 Yr. CAGR %</t>
  </si>
  <si>
    <t>36.93</t>
  </si>
  <si>
    <t>Unlevered Free Cash Flow, 3 Yr. CAGR %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</si>
  <si>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</si>
  <si>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</si>
  <si>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</si>
  <si>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</si>
  <si>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</si>
  <si>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</si>
  <si>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</si>
  <si>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-</t>
  </si>
  <si>
    <t>486.5</t>
  </si>
  <si>
    <t>93.53</t>
  </si>
  <si>
    <t>203.9</t>
  </si>
  <si>
    <t>161.8</t>
  </si>
  <si>
    <t>Change</t>
  </si>
  <si>
    <t>-80.77%</t>
  </si>
  <si>
    <t>118%</t>
  </si>
  <si>
    <t>-20.65%</t>
  </si>
  <si>
    <t>0%</t>
  </si>
  <si>
    <t>Enterprise Value (EV)</t>
  </si>
  <si>
    <t>P/E ratio</t>
  </si>
  <si>
    <t>PBR</t>
  </si>
  <si>
    <t>PEG</t>
  </si>
  <si>
    <t>Capitalization / Revenue</t>
  </si>
  <si>
    <t>12.3x</t>
  </si>
  <si>
    <t>1.71x</t>
  </si>
  <si>
    <t>3.52x</t>
  </si>
  <si>
    <t>2.24x</t>
  </si>
  <si>
    <t>1.93x</t>
  </si>
  <si>
    <t>EV / Revenue</t>
  </si>
  <si>
    <t>0x</t>
  </si>
  <si>
    <t>EV / EBITDA</t>
  </si>
  <si>
    <t>-0x</t>
  </si>
  <si>
    <t>-2.86x</t>
  </si>
  <si>
    <t>-3.43x</t>
  </si>
  <si>
    <t>EV / EBIT</t>
  </si>
  <si>
    <t>-1.85x</t>
  </si>
  <si>
    <t>-2.39x</t>
  </si>
  <si>
    <t>EV / FCF</t>
  </si>
  <si>
    <t>-3.24x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</si>
  <si>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</si>
  <si>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</si>
  <si>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</si>
  <si>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</si>
  <si>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</si>
  <si>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</si>
  <si>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</si>
  <si>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28.5</t>
  </si>
  <si>
    <t>39.47</t>
  </si>
  <si>
    <t>54.6</t>
  </si>
  <si>
    <t>58</t>
  </si>
  <si>
    <t>72.31</t>
  </si>
  <si>
    <t>83.65</t>
  </si>
  <si>
    <t>EBITDA
                                    1</t>
  </si>
  <si>
    <t>-87.36</t>
  </si>
  <si>
    <t>-119.7</t>
  </si>
  <si>
    <t>-93.9</t>
  </si>
  <si>
    <t>-56.52</t>
  </si>
  <si>
    <t>-47.13</t>
  </si>
  <si>
    <t>EBIT
                                    1</t>
  </si>
  <si>
    <t>-214.6</t>
  </si>
  <si>
    <t>-2,016</t>
  </si>
  <si>
    <t>-227.9</t>
  </si>
  <si>
    <t>-87.52</t>
  </si>
  <si>
    <t>-67.77</t>
  </si>
  <si>
    <t>Net income</t>
  </si>
  <si>
    <t>-79.6</t>
  </si>
  <si>
    <t>Reference price
                                    2</t>
  </si>
  <si>
    <t>252.00</t>
  </si>
  <si>
    <t>212.75</t>
  </si>
  <si>
    <t>29.75</t>
  </si>
  <si>
    <t>55.75</t>
  </si>
  <si>
    <t>24.98</t>
  </si>
  <si>
    <t>Nbr of stocks (in thousands)</t>
  </si>
  <si>
    <t>2,287</t>
  </si>
  <si>
    <t>3,144</t>
  </si>
  <si>
    <t>3,657</t>
  </si>
  <si>
    <t>6,476</t>
  </si>
  <si>
    <t>Announcement Date</t>
  </si>
  <si>
    <t>3/31/21</t>
  </si>
  <si>
    <t>2/17/22</t>
  </si>
  <si>
    <t>3/9/23</t>
  </si>
  <si>
    <t>3/25/24</t>
  </si>
  <si>
    <t>address1</t>
  </si>
  <si>
    <t>10000 Avalon Boulevard</t>
  </si>
  <si>
    <t>address2</t>
  </si>
  <si>
    <t>Suite 1000</t>
  </si>
  <si>
    <t>city</t>
  </si>
  <si>
    <t>Alpharetta</t>
  </si>
  <si>
    <t>state</t>
  </si>
  <si>
    <t>GA</t>
  </si>
  <si>
    <t>zip</t>
  </si>
  <si>
    <t>30009</t>
  </si>
  <si>
    <t>country</t>
  </si>
  <si>
    <t>phone</t>
  </si>
  <si>
    <t>678 534 5849</t>
  </si>
  <si>
    <t>website</t>
  </si>
  <si>
    <t>https://www.bakkt.com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</si>
  <si>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</si>
  <si>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</si>
  <si>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</si>
  <si>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</si>
  <si>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</si>
  <si>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</si>
  <si>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</si>
  <si>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</si>
  <si>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</si>
  <si>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</si>
  <si>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</si>
  <si>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Bakkt Holdings, Inc. offers software as a service and application programming interface solutions for crypto and loyalty, powering engagement, and performance. The company operates Bakkt Marketplace, a platform that enables consumers to buy, sell, and store crypto in an embedded web experience; Bakkt Crypto, a platform that supports clients with a range of crypto solutions; and Bakkt Trust, institutional-grade qualified custody solution for market participants. Its platform also offers a range of loyalty solutions, including redemption solutions for various rewards categories comprising travel, gift cards, and merchandise; travel solutions that offer a retail e-commerce booking platform, as well as live-agent booking and servicing; and unified shopping experience. The company was founded in 2018 and is headquartered in Alpharetta, Georgia.</t>
  </si>
  <si>
    <t>fullTimeEmployees</t>
  </si>
  <si>
    <t>companyOfficers</t>
  </si>
  <si>
    <t>[{'maxAge': 1, 'name': 'Mr. Andrew A. Main', 'age': 58, 'title': 'President, CEO &amp; Director', 'yearBorn': 1965, 'fiscalYear': 2023, 'exercisedValue': 0, 'unexercisedValue': 0}, {'maxAge': 1, 'name': 'Ms. Karen J. Alexander CFA', 'age': 52, 'title': 'CFO &amp; Principal Financial Officer', 'yearBorn': 1971, 'fiscalYear': 2023, 'totalPay': 661884, 'exercisedValue': 0, 'unexercisedValue': 0}, {'maxAge': 1, 'name': "Mr. Marc  D'Annunzio J.D.", 'age': 51, 'title': 'General Counsel &amp; Corporate Secretary', 'yearBorn': 1972, 'fiscalYear': 2023, 'totalPay': 650626, 'exercisedValue': 0, 'unexercisedValue': 0}, {'maxAge': 1, 'name': 'Dr. Gavin Constantine Michael Ph.D.', 'age': 58, 'title': 'Advisor', 'yearBorn': 1965, 'fiscalYear': 2023, 'totalPay': 778107, 'exercisedValue': 0, 'unexercisedValue': 0}, {'maxAge': 1, 'name': 'Mr. Gordon  Watson', 'age': 44, 'title': 'Executive Director', 'yearBorn': 1979, 'fiscalYear': 2023, 'exercisedValue': 0, 'unexercisedValue': 0}, {'maxAge': 1, 'name': 'Mr. Joe  Henderson', 'age': 52, 'title': 'VP, Chief Accounting Officer &amp; Principal Accounting Officer', 'yearBorn': 1971, 'fiscalYear': 2023, 'exercisedValue': 0, 'unexercisedValue': 0}, {'maxAge': 1, 'name': 'Mr. Nicholas  Baes', 'title': 'Chief Technology Officer', 'fiscalYear': 2023, 'exercisedValue': 0, 'unexercisedValue': 0}, {'maxAge': 1, 'name': 'Ms. Ann Park DeVries', 'title': 'Head of Investor Relations', 'fiscalYear': 2023, 'exercisedValue': 0, 'unexercisedValue': 0}, {'maxAge': 1, 'name': 'Ms. Lauren  Post', 'title': 'Head of Communications', 'fiscalYear': 2023, 'exercisedValue': 0, 'unexercisedValue': 0}, {'maxAge': 1, 'name': 'Mr. David C. Clifton', 'age': 45, 'title': 'Executive Director', 'yearBorn': 1978,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</si>
  <si>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</si>
  <si>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</si>
  <si>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</si>
  <si>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</si>
  <si>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</si>
  <si>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</si>
  <si>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</si>
  <si>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</si>
  <si>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</si>
  <si>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</si>
  <si>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</si>
  <si>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</si>
  <si>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</si>
  <si>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</si>
  <si>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</si>
  <si>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</si>
  <si>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</si>
  <si>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</si>
  <si>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</si>
  <si>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</si>
  <si>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</si>
  <si>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</si>
  <si>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</si>
  <si>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</si>
  <si>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</si>
  <si>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</si>
  <si>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</si>
  <si>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</si>
  <si>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</si>
  <si>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</si>
  <si>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</si>
  <si>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</si>
  <si>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</si>
  <si>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</si>
  <si>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</si>
  <si>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</si>
  <si>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</si>
  <si>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</si>
  <si>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</si>
  <si>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</si>
  <si>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</si>
  <si>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</si>
  <si>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</si>
  <si>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</si>
  <si>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</si>
  <si>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</si>
  <si>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</si>
  <si>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</si>
  <si>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</si>
  <si>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</si>
  <si>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</si>
  <si>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</si>
  <si>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</si>
  <si>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</t>
  </si>
  <si>
    <t>lastSplitDate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</si>
  <si>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</si>
  <si>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</si>
  <si>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</si>
  <si>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</si>
  <si>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</si>
  <si>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</si>
  <si>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</si>
  <si>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</si>
  <si>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</si>
  <si>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</si>
  <si>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</si>
  <si>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Bakkt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</si>
  <si>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</si>
  <si>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</si>
  <si>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</si>
  <si>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</si>
  <si>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</si>
  <si>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</si>
  <si>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</si>
  <si>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febcfe52-26a3-3146-9996-6d1906831252</t>
  </si>
  <si>
    <t>messageBoardId</t>
  </si>
  <si>
    <t>finmb_596916833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</si>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</sst>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akk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25.1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-1632.872646980485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1.61780224E8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12.726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-4.6173754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-32.0</v>
      </c>
      <c r="C2" s="1">
        <v>-79.0</v>
      </c>
      <c r="D2" s="1">
        <v>-304.0</v>
      </c>
      <c r="E2" s="1">
        <v>-578.0</v>
      </c>
      <c r="F2" s="1">
        <v>-74.0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8.0</v>
      </c>
      <c r="C3" s="1">
        <v>57.0</v>
      </c>
      <c r="D3" s="1">
        <v>1.0</v>
      </c>
      <c r="E3" s="1">
        <v>1.0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6.0</v>
      </c>
      <c r="D4" s="1">
        <v>9.0</v>
      </c>
      <c r="E4" s="1">
        <v>21.0</v>
      </c>
      <c r="F4" s="1">
        <v>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8.0</v>
      </c>
      <c r="C5" s="1">
        <v>7.0</v>
      </c>
      <c r="D5" s="1">
        <v>10.0</v>
      </c>
      <c r="E5" s="1">
        <v>23.0</v>
      </c>
      <c r="F5" s="1">
        <v>12.0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23.0</v>
      </c>
      <c r="C6" s="1">
        <v>87.0</v>
      </c>
      <c r="D6" s="1">
        <v>4.0</v>
      </c>
      <c r="E6" s="1">
        <v>1.0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3.0</v>
      </c>
      <c r="F7" s="1">
        <v>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18.0</v>
      </c>
      <c r="C8" s="1">
        <v>-62.0</v>
      </c>
      <c r="D8" s="1">
        <v>6.0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15.0</v>
      </c>
      <c r="D9" s="1">
        <v>6.0</v>
      </c>
      <c r="E9" s="1">
        <v>1830.0</v>
      </c>
      <c r="F9" s="1">
        <v>90.0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10.0</v>
      </c>
      <c r="C10" s="1">
        <v>11.0</v>
      </c>
      <c r="D10" s="1">
        <v>79.0</v>
      </c>
      <c r="E10" s="1">
        <v>32.0</v>
      </c>
      <c r="F10" s="1">
        <v>16.0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-11.0</v>
      </c>
      <c r="C11" s="1">
        <v>3.0</v>
      </c>
      <c r="D11" s="1">
        <v>92.0</v>
      </c>
      <c r="E11" s="1">
        <v>-1440.0</v>
      </c>
      <c r="F11" s="1">
        <v>-149.0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-11.0</v>
      </c>
      <c r="C12" s="1">
        <v>-26.0</v>
      </c>
      <c r="D12" s="1">
        <v>-7.0</v>
      </c>
      <c r="E12" s="1">
        <v>-7.0</v>
      </c>
      <c r="F12" s="1">
        <v>-10.0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5.0</v>
      </c>
      <c r="C13" s="1">
        <v>16.0</v>
      </c>
      <c r="D13" s="1">
        <v>3.0</v>
      </c>
      <c r="E13" s="1">
        <v>74.0</v>
      </c>
      <c r="F13" s="1">
        <v>-7.0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-4.0</v>
      </c>
      <c r="D14" s="1">
        <v>1.0</v>
      </c>
      <c r="E14" s="1">
        <v>-2.0</v>
      </c>
      <c r="F14" s="1">
        <v>39.0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-32.0</v>
      </c>
      <c r="C15" s="1">
        <v>-71.0</v>
      </c>
      <c r="D15" s="1">
        <v>-20.0</v>
      </c>
      <c r="E15" s="1">
        <v>11.0</v>
      </c>
      <c r="F15" s="1">
        <v>59.0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-48.0</v>
      </c>
      <c r="C16" s="1">
        <v>-30.0</v>
      </c>
      <c r="D16" s="1">
        <v>-134.0</v>
      </c>
      <c r="E16" s="1">
        <v>-118.0</v>
      </c>
      <c r="F16" s="1">
        <v>-60.0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-9.0</v>
      </c>
      <c r="C17" s="1">
        <v>-20.0</v>
      </c>
      <c r="D17" s="1">
        <v>-15.0</v>
      </c>
      <c r="E17" s="1">
        <v>-30.0</v>
      </c>
      <c r="F17" s="1">
        <v>-9.0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-29.0</v>
      </c>
      <c r="C19" s="1">
        <v>10.0</v>
      </c>
      <c r="D19" s="1">
        <v>30.0</v>
      </c>
      <c r="E19" s="1">
        <v>0.0</v>
      </c>
      <c r="F19" s="1">
        <v>-48.0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-1.0</v>
      </c>
      <c r="C20" s="1">
        <v>1.0</v>
      </c>
      <c r="D20" s="1">
        <v>1.0</v>
      </c>
      <c r="E20" s="1">
        <v>-141.0</v>
      </c>
      <c r="F20" s="1">
        <v>124.0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-40.0</v>
      </c>
      <c r="C21" s="1">
        <v>-7.0</v>
      </c>
      <c r="D21" s="1">
        <v>16.0</v>
      </c>
      <c r="E21" s="1">
        <v>-172.0</v>
      </c>
      <c r="F21" s="1">
        <v>65.0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-31.0</v>
      </c>
      <c r="D22" s="1">
        <v>-50.0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-31.0</v>
      </c>
      <c r="D23" s="1">
        <v>-50.0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37.0</v>
      </c>
      <c r="D24" s="1">
        <v>37.0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-84.0</v>
      </c>
      <c r="E25" s="1">
        <v>-2.0</v>
      </c>
      <c r="F25" s="1">
        <v>-2.0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305.0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37.0</v>
      </c>
      <c r="D27" s="1">
        <v>257.0</v>
      </c>
      <c r="E27" s="1">
        <v>-2.0</v>
      </c>
      <c r="F27" s="1">
        <v>-2.0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19.0</v>
      </c>
      <c r="D28" s="1">
        <v>-5.0</v>
      </c>
      <c r="E28" s="1">
        <v>-85.0</v>
      </c>
      <c r="F28" s="1">
        <v>43.0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-89.0</v>
      </c>
      <c r="C29" s="1">
        <v>-1.0</v>
      </c>
      <c r="D29" s="1">
        <v>139.0</v>
      </c>
      <c r="E29" s="1">
        <v>-293.0</v>
      </c>
      <c r="F29" s="1">
        <v>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0.0</v>
      </c>
      <c r="F31" s="1">
        <v>23.0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-28.0</v>
      </c>
      <c r="D32" s="1">
        <v>-30.0</v>
      </c>
      <c r="E32" s="1">
        <v>-82.0</v>
      </c>
      <c r="F32" s="1">
        <v>-80.0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-28.0</v>
      </c>
      <c r="D33" s="1">
        <v>-29.0</v>
      </c>
      <c r="E33" s="1">
        <v>-82.0</v>
      </c>
      <c r="F33" s="1">
        <v>-80.0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-3.0</v>
      </c>
      <c r="D34" s="1">
        <v>-5.0</v>
      </c>
      <c r="E34" s="1">
        <v>-1.0</v>
      </c>
      <c r="F34" s="1">
        <v>21.0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-31.0</v>
      </c>
      <c r="D35" s="1">
        <v>-50.0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76.0</v>
      </c>
      <c r="C3" s="1">
        <v>75.0</v>
      </c>
      <c r="D3" s="1">
        <v>391.0</v>
      </c>
      <c r="E3" s="1">
        <v>98.0</v>
      </c>
      <c r="F3" s="1">
        <v>52.0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1.0</v>
      </c>
      <c r="C4" s="1">
        <v>4.0</v>
      </c>
      <c r="D4" s="1">
        <v>0.0</v>
      </c>
      <c r="E4" s="1">
        <v>141.0</v>
      </c>
      <c r="F4" s="1">
        <v>18.0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78.0</v>
      </c>
      <c r="C5" s="1">
        <v>79.0</v>
      </c>
      <c r="D5" s="1">
        <v>391.0</v>
      </c>
      <c r="E5" s="1">
        <v>239.0</v>
      </c>
      <c r="F5" s="1">
        <v>71.0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0.0</v>
      </c>
      <c r="C6" s="1">
        <v>10.0</v>
      </c>
      <c r="D6" s="1">
        <v>16.0</v>
      </c>
      <c r="E6" s="1">
        <v>22.0</v>
      </c>
      <c r="F6" s="1">
        <v>24.0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2.0</v>
      </c>
      <c r="C7" s="1">
        <v>0.0</v>
      </c>
      <c r="D7" s="1">
        <v>1.0</v>
      </c>
      <c r="E7" s="1">
        <v>2.0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2.0</v>
      </c>
      <c r="C8" s="1">
        <v>10.0</v>
      </c>
      <c r="D8" s="1">
        <v>18.0</v>
      </c>
      <c r="E8" s="1">
        <v>25.0</v>
      </c>
      <c r="F8" s="1">
        <v>28.0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1.0</v>
      </c>
      <c r="C9" s="1">
        <v>5.0</v>
      </c>
      <c r="D9" s="1">
        <v>36.0</v>
      </c>
      <c r="E9" s="1">
        <v>22.0</v>
      </c>
      <c r="F9" s="1">
        <v>16.0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16.0</v>
      </c>
      <c r="C10" s="1">
        <v>16.0</v>
      </c>
      <c r="D10" s="1">
        <v>16.0</v>
      </c>
      <c r="E10" s="1">
        <v>16.0</v>
      </c>
      <c r="F10" s="1">
        <v>31.0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0.0</v>
      </c>
      <c r="C11" s="1">
        <v>20.0</v>
      </c>
      <c r="D11" s="1">
        <v>55.0</v>
      </c>
      <c r="E11" s="1">
        <v>22.0</v>
      </c>
      <c r="F11" s="1">
        <v>735.0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100.0</v>
      </c>
      <c r="C12" s="1">
        <v>132.0</v>
      </c>
      <c r="D12" s="1">
        <v>464.0</v>
      </c>
      <c r="E12" s="1">
        <v>326.0</v>
      </c>
      <c r="F12" s="1">
        <v>883.0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4.0</v>
      </c>
      <c r="C13" s="1">
        <v>25.0</v>
      </c>
      <c r="D13" s="1">
        <v>18.0</v>
      </c>
      <c r="E13" s="1">
        <v>41.0</v>
      </c>
      <c r="F13" s="1">
        <v>12.0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0.0</v>
      </c>
      <c r="C14" s="1">
        <v>-2.0</v>
      </c>
      <c r="D14" s="1">
        <v>-73.0</v>
      </c>
      <c r="E14" s="1">
        <v>-1.0</v>
      </c>
      <c r="F14" s="1">
        <v>-74.0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4.0</v>
      </c>
      <c r="C15" s="1">
        <v>22.0</v>
      </c>
      <c r="D15" s="1">
        <v>17.0</v>
      </c>
      <c r="E15" s="1">
        <v>39.0</v>
      </c>
      <c r="F15" s="1">
        <v>11.0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1.0</v>
      </c>
      <c r="C16" s="1">
        <v>2.0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16.0</v>
      </c>
      <c r="C17" s="1">
        <v>233.0</v>
      </c>
      <c r="D17" s="1">
        <v>1530.0</v>
      </c>
      <c r="E17" s="1">
        <v>15.0</v>
      </c>
      <c r="F17" s="1">
        <v>68.0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13.0</v>
      </c>
      <c r="C18" s="1">
        <v>62.0</v>
      </c>
      <c r="D18" s="1">
        <v>388.0</v>
      </c>
      <c r="E18" s="1">
        <v>55.0</v>
      </c>
      <c r="F18" s="1">
        <v>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46.0</v>
      </c>
      <c r="C19" s="1">
        <v>15.0</v>
      </c>
      <c r="D19" s="1">
        <v>17.0</v>
      </c>
      <c r="E19" s="1">
        <v>17.0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178.0</v>
      </c>
      <c r="C20" s="1">
        <v>468.0</v>
      </c>
      <c r="D20" s="1">
        <v>2410.0</v>
      </c>
      <c r="E20" s="1">
        <v>456.0</v>
      </c>
      <c r="F20" s="1">
        <v>967.0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1.0</v>
      </c>
      <c r="C22" s="1">
        <v>7.0</v>
      </c>
      <c r="D22" s="1">
        <v>10.0</v>
      </c>
      <c r="E22" s="1">
        <v>25.0</v>
      </c>
      <c r="F22" s="1">
        <v>14.0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13.0</v>
      </c>
      <c r="C23" s="1">
        <v>22.0</v>
      </c>
      <c r="D23" s="1">
        <v>34.0</v>
      </c>
      <c r="E23" s="1">
        <v>30.0</v>
      </c>
      <c r="F23" s="1">
        <v>20.0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1.0</v>
      </c>
      <c r="D24" s="1">
        <v>61.0</v>
      </c>
      <c r="E24" s="1">
        <v>3.0</v>
      </c>
      <c r="F24" s="1">
        <v>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0.0</v>
      </c>
      <c r="C25" s="1">
        <v>4.0</v>
      </c>
      <c r="D25" s="1">
        <v>4.0</v>
      </c>
      <c r="E25" s="1">
        <v>3.0</v>
      </c>
      <c r="F25" s="1">
        <v>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3.0</v>
      </c>
      <c r="C26" s="1">
        <v>15.0</v>
      </c>
      <c r="D26" s="1">
        <v>23.0</v>
      </c>
      <c r="E26" s="1">
        <v>28.0</v>
      </c>
      <c r="F26" s="1">
        <v>759.0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15.0</v>
      </c>
      <c r="C27" s="1">
        <v>51.0</v>
      </c>
      <c r="D27" s="1">
        <v>73.0</v>
      </c>
      <c r="E27" s="1">
        <v>92.0</v>
      </c>
      <c r="F27" s="1">
        <v>802.0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0.0</v>
      </c>
      <c r="C28" s="1">
        <v>1.0</v>
      </c>
      <c r="D28" s="1">
        <v>10.0</v>
      </c>
      <c r="E28" s="1">
        <v>23.0</v>
      </c>
      <c r="F28" s="1">
        <v>23.0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0.0</v>
      </c>
      <c r="C29" s="1">
        <v>4.0</v>
      </c>
      <c r="D29" s="1">
        <v>4.0</v>
      </c>
      <c r="E29" s="1">
        <v>3.0</v>
      </c>
      <c r="F29" s="1">
        <v>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10.0</v>
      </c>
      <c r="C30" s="1">
        <v>9.0</v>
      </c>
      <c r="D30" s="1">
        <v>11.0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15.0</v>
      </c>
      <c r="C31" s="1">
        <v>23.0</v>
      </c>
      <c r="D31" s="1">
        <v>19.0</v>
      </c>
      <c r="E31" s="1">
        <v>78.0</v>
      </c>
      <c r="F31" s="1">
        <v>2.0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15.0</v>
      </c>
      <c r="C32" s="1">
        <v>80.0</v>
      </c>
      <c r="D32" s="1">
        <v>120.0</v>
      </c>
      <c r="E32" s="1">
        <v>119.0</v>
      </c>
      <c r="F32" s="1">
        <v>831.0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195.0</v>
      </c>
      <c r="C33" s="1">
        <v>495.0</v>
      </c>
      <c r="D33" s="1">
        <v>2.0</v>
      </c>
      <c r="E33" s="1">
        <v>2.0</v>
      </c>
      <c r="F33" s="1">
        <v>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0.0</v>
      </c>
      <c r="C34" s="1">
        <v>0.0</v>
      </c>
      <c r="D34" s="1">
        <v>567.0</v>
      </c>
      <c r="E34" s="1">
        <v>773.0</v>
      </c>
      <c r="F34" s="1">
        <v>800.0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-32.0</v>
      </c>
      <c r="C35" s="1">
        <v>-113.0</v>
      </c>
      <c r="D35" s="1">
        <v>-98.0</v>
      </c>
      <c r="E35" s="1">
        <v>-676.0</v>
      </c>
      <c r="F35" s="1">
        <v>-751.0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0.0</v>
      </c>
      <c r="C36" s="1">
        <v>5.0</v>
      </c>
      <c r="D36" s="1">
        <v>-5.0</v>
      </c>
      <c r="E36" s="1">
        <v>-29.0</v>
      </c>
      <c r="F36" s="1">
        <v>-10.0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162.0</v>
      </c>
      <c r="C37" s="1">
        <v>388.0</v>
      </c>
      <c r="D37" s="1">
        <v>468.0</v>
      </c>
      <c r="E37" s="1">
        <v>96.0</v>
      </c>
      <c r="F37" s="1">
        <v>48.0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0.0</v>
      </c>
      <c r="C38" s="1">
        <v>0.0</v>
      </c>
      <c r="D38" s="1">
        <v>1830.0</v>
      </c>
      <c r="E38" s="1">
        <v>240.0</v>
      </c>
      <c r="F38" s="1">
        <v>87.0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162.0</v>
      </c>
      <c r="C39" s="1">
        <v>388.0</v>
      </c>
      <c r="D39" s="1">
        <v>2290.0</v>
      </c>
      <c r="E39" s="1">
        <v>336.0</v>
      </c>
      <c r="F39" s="1">
        <v>136.0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178.0</v>
      </c>
      <c r="C40" s="1">
        <v>468.0</v>
      </c>
      <c r="D40" s="1">
        <v>2410.0</v>
      </c>
      <c r="E40" s="1">
        <v>456.0</v>
      </c>
      <c r="F40" s="1">
        <v>967.0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582.0</v>
      </c>
      <c r="C42" s="1">
        <v>853.0</v>
      </c>
      <c r="D42" s="1">
        <v>2.0</v>
      </c>
      <c r="E42" s="1">
        <v>3.0</v>
      </c>
      <c r="F42" s="1">
        <v>5.0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582.0</v>
      </c>
      <c r="C43" s="1">
        <v>853.0</v>
      </c>
      <c r="D43" s="1">
        <v>2.0</v>
      </c>
      <c r="E43" s="1">
        <v>3.0</v>
      </c>
      <c r="F43" s="1">
        <v>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 t="s">
        <v>102</v>
      </c>
      <c r="C44" s="1" t="s">
        <v>103</v>
      </c>
      <c r="D44" s="1" t="s">
        <v>104</v>
      </c>
      <c r="E44" s="1" t="s">
        <v>105</v>
      </c>
      <c r="F44" s="1" t="s">
        <v>106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132.0</v>
      </c>
      <c r="C45" s="1">
        <v>92.0</v>
      </c>
      <c r="D45" s="1">
        <v>-1450.0</v>
      </c>
      <c r="E45" s="1">
        <v>24.0</v>
      </c>
      <c r="F45" s="1">
        <v>-22.0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 t="s">
        <v>109</v>
      </c>
      <c r="C46" s="1" t="s">
        <v>110</v>
      </c>
      <c r="D46" s="1" t="s">
        <v>111</v>
      </c>
      <c r="E46" s="1" t="s">
        <v>112</v>
      </c>
      <c r="F46" s="1" t="s">
        <v>113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 t="s">
        <v>115</v>
      </c>
      <c r="C47" s="1">
        <v>2.0</v>
      </c>
      <c r="D47" s="1">
        <v>11.0</v>
      </c>
      <c r="E47" s="1">
        <v>26.0</v>
      </c>
      <c r="F47" s="1">
        <v>27.0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>
        <v>-78.0</v>
      </c>
      <c r="C48" s="1">
        <v>-77.0</v>
      </c>
      <c r="D48" s="1">
        <v>-380.0</v>
      </c>
      <c r="E48" s="1">
        <v>-213.0</v>
      </c>
      <c r="F48" s="1">
        <v>-44.0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0.0</v>
      </c>
      <c r="C49" s="1">
        <v>0.0</v>
      </c>
      <c r="D49" s="1">
        <v>12.0</v>
      </c>
      <c r="E49" s="1">
        <v>30.0</v>
      </c>
      <c r="F49" s="1">
        <v>36.0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0.0</v>
      </c>
      <c r="C50" s="1">
        <v>0.0</v>
      </c>
      <c r="D50" s="1">
        <v>1830.0</v>
      </c>
      <c r="E50" s="1">
        <v>240.0</v>
      </c>
      <c r="F50" s="1">
        <v>87.0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1.0</v>
      </c>
      <c r="C51" s="1">
        <v>0.0</v>
      </c>
      <c r="D51" s="1">
        <v>0.0</v>
      </c>
      <c r="E51" s="1">
        <v>0.0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3.0</v>
      </c>
      <c r="C52" s="1">
        <v>3.0</v>
      </c>
      <c r="D52" s="1">
        <v>3.0</v>
      </c>
      <c r="E52" s="1">
        <v>3.0</v>
      </c>
      <c r="F52" s="1">
        <v>3.0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4.0</v>
      </c>
      <c r="C53" s="1">
        <v>1.0</v>
      </c>
      <c r="D53" s="1">
        <v>3.0</v>
      </c>
      <c r="E53" s="1">
        <v>7.0</v>
      </c>
      <c r="F53" s="1">
        <v>80.0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122</v>
      </c>
      <c r="B54" s="1">
        <v>0.0</v>
      </c>
      <c r="C54" s="1">
        <v>324.0</v>
      </c>
      <c r="D54" s="1">
        <v>579.0</v>
      </c>
      <c r="E54" s="1">
        <v>0.0</v>
      </c>
      <c r="F54" s="1">
        <v>747.0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123</v>
      </c>
      <c r="B55" s="1">
        <v>0.0</v>
      </c>
      <c r="C55" s="1">
        <v>0.0</v>
      </c>
      <c r="D55" s="1">
        <v>186.0</v>
      </c>
      <c r="E55" s="1">
        <v>0.0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124</v>
      </c>
      <c r="B56" s="1">
        <v>0.0</v>
      </c>
      <c r="C56" s="1">
        <v>15.0</v>
      </c>
      <c r="D56" s="1">
        <v>21.0</v>
      </c>
      <c r="E56" s="1">
        <v>21.0</v>
      </c>
      <c r="F56" s="1">
        <v>73.0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</v>
      </c>
      <c r="B2" s="1">
        <v>-88.0</v>
      </c>
      <c r="C2" s="1">
        <v>28.0</v>
      </c>
      <c r="D2" s="1">
        <v>39.0</v>
      </c>
      <c r="E2" s="1">
        <v>54.0</v>
      </c>
      <c r="F2" s="1">
        <v>780.0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</v>
      </c>
      <c r="B3" s="1">
        <v>1.0</v>
      </c>
      <c r="C3" s="1">
        <v>0.0</v>
      </c>
      <c r="D3" s="1">
        <v>0.0</v>
      </c>
      <c r="E3" s="1">
        <v>0.0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</v>
      </c>
      <c r="B4" s="1">
        <v>-86.0</v>
      </c>
      <c r="C4" s="1">
        <v>28.0</v>
      </c>
      <c r="D4" s="1">
        <v>39.0</v>
      </c>
      <c r="E4" s="1">
        <v>54.0</v>
      </c>
      <c r="F4" s="1">
        <v>780.0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</v>
      </c>
      <c r="B5" s="1">
        <v>32.0</v>
      </c>
      <c r="C5" s="1">
        <v>58.0</v>
      </c>
      <c r="D5" s="1">
        <v>175.0</v>
      </c>
      <c r="E5" s="1">
        <v>168.0</v>
      </c>
      <c r="F5" s="1">
        <v>856.0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</v>
      </c>
      <c r="B6" s="1">
        <v>-33.0</v>
      </c>
      <c r="C6" s="1">
        <v>-30.0</v>
      </c>
      <c r="D6" s="1">
        <v>-136.0</v>
      </c>
      <c r="E6" s="1">
        <v>-113.0</v>
      </c>
      <c r="F6" s="1">
        <v>-75.0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</v>
      </c>
      <c r="B7" s="1">
        <v>2.0</v>
      </c>
      <c r="C7" s="1">
        <v>8.0</v>
      </c>
      <c r="D7" s="1">
        <v>28.0</v>
      </c>
      <c r="E7" s="1">
        <v>35.0</v>
      </c>
      <c r="F7" s="1">
        <v>33.0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</v>
      </c>
      <c r="B8" s="1">
        <v>32.0</v>
      </c>
      <c r="C8" s="1">
        <v>8.0</v>
      </c>
      <c r="D8" s="1">
        <v>15.0</v>
      </c>
      <c r="E8" s="1">
        <v>25.0</v>
      </c>
      <c r="F8" s="1">
        <v>13.0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</v>
      </c>
      <c r="B9" s="1">
        <v>50.0</v>
      </c>
      <c r="C9" s="1">
        <v>3.0</v>
      </c>
      <c r="D9" s="1">
        <v>3.0</v>
      </c>
      <c r="E9" s="1">
        <v>3.0</v>
      </c>
      <c r="F9" s="1">
        <v>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</v>
      </c>
      <c r="B10" s="1">
        <v>3.0</v>
      </c>
      <c r="C10" s="1">
        <v>20.0</v>
      </c>
      <c r="D10" s="1">
        <v>47.0</v>
      </c>
      <c r="E10" s="1">
        <v>64.0</v>
      </c>
      <c r="F10" s="1">
        <v>52.0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</v>
      </c>
      <c r="B11" s="1">
        <v>-36.0</v>
      </c>
      <c r="C11" s="1">
        <v>-50.0</v>
      </c>
      <c r="D11" s="1">
        <v>-183.0</v>
      </c>
      <c r="E11" s="1">
        <v>-177.0</v>
      </c>
      <c r="F11" s="1">
        <v>-128.0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</v>
      </c>
      <c r="B12" s="1">
        <v>0.0</v>
      </c>
      <c r="C12" s="1">
        <v>0.0</v>
      </c>
      <c r="D12" s="1">
        <v>-24.0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</v>
      </c>
      <c r="B13" s="1">
        <v>3.0</v>
      </c>
      <c r="C13" s="1">
        <v>12.0</v>
      </c>
      <c r="D13" s="1">
        <v>1.0</v>
      </c>
      <c r="E13" s="1">
        <v>1.0</v>
      </c>
      <c r="F13" s="1">
        <v>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</v>
      </c>
      <c r="B14" s="1">
        <v>3.0</v>
      </c>
      <c r="C14" s="1">
        <v>12.0</v>
      </c>
      <c r="D14" s="1">
        <v>-23.0</v>
      </c>
      <c r="E14" s="1">
        <v>1.0</v>
      </c>
      <c r="F14" s="1">
        <v>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</v>
      </c>
      <c r="B15" s="1">
        <v>0.0</v>
      </c>
      <c r="C15" s="1">
        <v>0.0</v>
      </c>
      <c r="D15" s="1">
        <v>0.0</v>
      </c>
      <c r="E15" s="1">
        <v>0.0</v>
      </c>
      <c r="F15" s="1">
        <v>-40.0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</v>
      </c>
      <c r="B16" s="1">
        <v>22.0</v>
      </c>
      <c r="C16" s="1">
        <v>-84.0</v>
      </c>
      <c r="D16" s="1">
        <v>-77.0</v>
      </c>
      <c r="E16" s="1">
        <v>15.0</v>
      </c>
      <c r="F16" s="1">
        <v>-1.0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</v>
      </c>
      <c r="B17" s="1">
        <v>-33.0</v>
      </c>
      <c r="C17" s="1">
        <v>-51.0</v>
      </c>
      <c r="D17" s="1">
        <v>-262.0</v>
      </c>
      <c r="E17" s="1">
        <v>-160.0</v>
      </c>
      <c r="F17" s="1">
        <v>-126.0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</v>
      </c>
      <c r="B18" s="1">
        <v>0.0</v>
      </c>
      <c r="C18" s="1">
        <v>0.0</v>
      </c>
      <c r="D18" s="1">
        <v>0.0</v>
      </c>
      <c r="E18" s="1">
        <v>-2.0</v>
      </c>
      <c r="F18" s="1">
        <v>-4.0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</v>
      </c>
      <c r="B19" s="1">
        <v>0.0</v>
      </c>
      <c r="C19" s="1">
        <v>-13.0</v>
      </c>
      <c r="D19" s="1">
        <v>-26.0</v>
      </c>
      <c r="E19" s="1">
        <v>-5.0</v>
      </c>
      <c r="F19" s="1">
        <v>-4.0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</v>
      </c>
      <c r="B20" s="1">
        <v>0.0</v>
      </c>
      <c r="C20" s="1">
        <v>0.0</v>
      </c>
      <c r="D20" s="1">
        <v>0.0</v>
      </c>
      <c r="E20" s="1">
        <v>-1390.0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</v>
      </c>
      <c r="B21" s="1">
        <v>0.0</v>
      </c>
      <c r="C21" s="1">
        <v>62.0</v>
      </c>
      <c r="D21" s="1">
        <v>-6.0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</v>
      </c>
      <c r="B22" s="1">
        <v>0.0</v>
      </c>
      <c r="C22" s="1">
        <v>-15.0</v>
      </c>
      <c r="D22" s="1">
        <v>-4.0</v>
      </c>
      <c r="E22" s="1">
        <v>-444.0</v>
      </c>
      <c r="F22" s="1">
        <v>-90.0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</v>
      </c>
      <c r="B23" s="1">
        <v>-33.0</v>
      </c>
      <c r="C23" s="1">
        <v>-79.0</v>
      </c>
      <c r="D23" s="1">
        <v>-293.0</v>
      </c>
      <c r="E23" s="1">
        <v>-2000.0</v>
      </c>
      <c r="F23" s="1">
        <v>-225.0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</v>
      </c>
      <c r="B24" s="1">
        <v>-19.0</v>
      </c>
      <c r="C24" s="1">
        <v>39.0</v>
      </c>
      <c r="D24" s="1">
        <v>11.0</v>
      </c>
      <c r="E24" s="1">
        <v>-11.0</v>
      </c>
      <c r="F24" s="1">
        <v>44.0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</v>
      </c>
      <c r="B25" s="1">
        <v>-32.0</v>
      </c>
      <c r="C25" s="1">
        <v>-79.0</v>
      </c>
      <c r="D25" s="1">
        <v>-304.0</v>
      </c>
      <c r="E25" s="1">
        <v>-1990.0</v>
      </c>
      <c r="F25" s="1">
        <v>-226.0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</v>
      </c>
      <c r="B26" s="1">
        <v>-32.0</v>
      </c>
      <c r="C26" s="1">
        <v>-79.0</v>
      </c>
      <c r="D26" s="1">
        <v>-304.0</v>
      </c>
      <c r="E26" s="1">
        <v>-1990.0</v>
      </c>
      <c r="F26" s="1">
        <v>-226.0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96</v>
      </c>
      <c r="B27" s="1">
        <v>0.0</v>
      </c>
      <c r="C27" s="1">
        <v>0.0</v>
      </c>
      <c r="D27" s="1">
        <v>121.0</v>
      </c>
      <c r="E27" s="1">
        <v>1410.0</v>
      </c>
      <c r="F27" s="1">
        <v>151.0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150</v>
      </c>
      <c r="B28" s="1">
        <v>-32.0</v>
      </c>
      <c r="C28" s="1">
        <v>-79.0</v>
      </c>
      <c r="D28" s="1">
        <v>-183.0</v>
      </c>
      <c r="E28" s="1">
        <v>-578.0</v>
      </c>
      <c r="F28" s="1">
        <v>-74.0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>
        <v>0.0</v>
      </c>
      <c r="C29" s="1">
        <v>0.0</v>
      </c>
      <c r="D29" s="1">
        <v>-139.0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>
        <v>-32.0</v>
      </c>
      <c r="C30" s="1">
        <v>-79.0</v>
      </c>
      <c r="D30" s="1">
        <v>-44.0</v>
      </c>
      <c r="E30" s="1">
        <v>-578.0</v>
      </c>
      <c r="F30" s="1">
        <v>-74.0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>
        <v>-32.0</v>
      </c>
      <c r="C31" s="1">
        <v>-79.0</v>
      </c>
      <c r="D31" s="1">
        <v>-44.0</v>
      </c>
      <c r="E31" s="1">
        <v>-578.0</v>
      </c>
      <c r="F31" s="1">
        <v>-74.0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 t="s">
        <v>156</v>
      </c>
      <c r="C33" s="1" t="s">
        <v>157</v>
      </c>
      <c r="D33" s="1" t="s">
        <v>158</v>
      </c>
      <c r="E33" s="1" t="s">
        <v>159</v>
      </c>
      <c r="F33" s="1" t="s">
        <v>160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161</v>
      </c>
      <c r="B34" s="1" t="s">
        <v>156</v>
      </c>
      <c r="C34" s="1" t="s">
        <v>157</v>
      </c>
      <c r="D34" s="1" t="s">
        <v>158</v>
      </c>
      <c r="E34" s="1" t="s">
        <v>159</v>
      </c>
      <c r="F34" s="1" t="s">
        <v>160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>
        <v>582.0</v>
      </c>
      <c r="C35" s="1">
        <v>853.0</v>
      </c>
      <c r="D35" s="1">
        <v>2.0</v>
      </c>
      <c r="E35" s="1">
        <v>2.0</v>
      </c>
      <c r="F35" s="1">
        <v>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163</v>
      </c>
      <c r="B36" s="1" t="s">
        <v>156</v>
      </c>
      <c r="C36" s="1" t="s">
        <v>157</v>
      </c>
      <c r="D36" s="1" t="s">
        <v>158</v>
      </c>
      <c r="E36" s="1" t="s">
        <v>159</v>
      </c>
      <c r="F36" s="1" t="s">
        <v>160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164</v>
      </c>
      <c r="B37" s="1" t="s">
        <v>156</v>
      </c>
      <c r="C37" s="1" t="s">
        <v>157</v>
      </c>
      <c r="D37" s="1" t="s">
        <v>158</v>
      </c>
      <c r="E37" s="1" t="s">
        <v>159</v>
      </c>
      <c r="F37" s="1" t="s">
        <v>160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165</v>
      </c>
      <c r="B38" s="1">
        <v>582.0</v>
      </c>
      <c r="C38" s="1">
        <v>853.0</v>
      </c>
      <c r="D38" s="1">
        <v>2.0</v>
      </c>
      <c r="E38" s="1">
        <v>2.0</v>
      </c>
      <c r="F38" s="1">
        <v>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166</v>
      </c>
      <c r="B39" s="1" t="s">
        <v>167</v>
      </c>
      <c r="C39" s="1" t="s">
        <v>167</v>
      </c>
      <c r="D39" s="1" t="s">
        <v>168</v>
      </c>
      <c r="E39" s="1" t="s">
        <v>169</v>
      </c>
      <c r="F39" s="1" t="s">
        <v>170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1" t="s">
        <v>167</v>
      </c>
      <c r="C40" s="1" t="s">
        <v>167</v>
      </c>
      <c r="D40" s="1" t="s">
        <v>168</v>
      </c>
      <c r="E40" s="1" t="s">
        <v>169</v>
      </c>
      <c r="F40" s="1" t="s">
        <v>170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172</v>
      </c>
      <c r="B42" s="1">
        <v>-36.0</v>
      </c>
      <c r="C42" s="1">
        <v>-43.0</v>
      </c>
      <c r="D42" s="1">
        <v>-172.0</v>
      </c>
      <c r="E42" s="1">
        <v>-154.0</v>
      </c>
      <c r="F42" s="1">
        <v>-116.0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173</v>
      </c>
      <c r="B43" s="1">
        <v>-36.0</v>
      </c>
      <c r="C43" s="1">
        <v>-43.0</v>
      </c>
      <c r="D43" s="1">
        <v>-174.0</v>
      </c>
      <c r="E43" s="1">
        <v>-156.0</v>
      </c>
      <c r="F43" s="1">
        <v>-119.0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174</v>
      </c>
      <c r="B44" s="1">
        <v>-36.0</v>
      </c>
      <c r="C44" s="1">
        <v>-50.0</v>
      </c>
      <c r="D44" s="1">
        <v>-183.0</v>
      </c>
      <c r="E44" s="1">
        <v>-177.0</v>
      </c>
      <c r="F44" s="1">
        <v>-128.0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175</v>
      </c>
      <c r="B45" s="1">
        <v>0.0</v>
      </c>
      <c r="C45" s="1">
        <v>0.0</v>
      </c>
      <c r="D45" s="1">
        <v>-171.0</v>
      </c>
      <c r="E45" s="1">
        <v>-150.0</v>
      </c>
      <c r="F45" s="1">
        <v>-112.0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176</v>
      </c>
      <c r="B46" s="1">
        <v>-86.0</v>
      </c>
      <c r="C46" s="1">
        <v>28.0</v>
      </c>
      <c r="D46" s="1">
        <v>0.0</v>
      </c>
      <c r="E46" s="1">
        <v>0.0</v>
      </c>
      <c r="F46" s="1">
        <v>780.0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177</v>
      </c>
      <c r="B47" s="1" t="s">
        <v>178</v>
      </c>
      <c r="C47" s="1" t="s">
        <v>179</v>
      </c>
      <c r="D47" s="1" t="s">
        <v>180</v>
      </c>
      <c r="E47" s="1" t="s">
        <v>181</v>
      </c>
      <c r="F47" s="1" t="s">
        <v>182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183</v>
      </c>
      <c r="B48" s="1">
        <v>0.0</v>
      </c>
      <c r="C48" s="1">
        <v>-8.0</v>
      </c>
      <c r="D48" s="1">
        <v>17.0</v>
      </c>
      <c r="E48" s="1">
        <v>18.0</v>
      </c>
      <c r="F48" s="1">
        <v>35.0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184</v>
      </c>
      <c r="B49" s="1">
        <v>0.0</v>
      </c>
      <c r="C49" s="1">
        <v>83.0</v>
      </c>
      <c r="D49" s="1">
        <v>-75.0</v>
      </c>
      <c r="E49" s="1">
        <v>6.0</v>
      </c>
      <c r="F49" s="1">
        <v>8.0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185</v>
      </c>
      <c r="B50" s="1">
        <v>-8.0</v>
      </c>
      <c r="C50" s="1">
        <v>74.0</v>
      </c>
      <c r="D50" s="1">
        <v>-57.0</v>
      </c>
      <c r="E50" s="1">
        <v>25.0</v>
      </c>
      <c r="F50" s="1">
        <v>44.0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186</v>
      </c>
      <c r="B51" s="1">
        <v>0.0</v>
      </c>
      <c r="C51" s="1">
        <v>-35.0</v>
      </c>
      <c r="D51" s="1">
        <v>11.0</v>
      </c>
      <c r="E51" s="1">
        <v>-11.0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187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188</v>
      </c>
      <c r="B53" s="1">
        <v>-11.0</v>
      </c>
      <c r="C53" s="1">
        <v>-35.0</v>
      </c>
      <c r="D53" s="1">
        <v>11.0</v>
      </c>
      <c r="E53" s="1">
        <v>-11.0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189</v>
      </c>
      <c r="B54" s="1">
        <v>-20.0</v>
      </c>
      <c r="C54" s="1">
        <v>-31.0</v>
      </c>
      <c r="D54" s="1">
        <v>-42.0</v>
      </c>
      <c r="E54" s="1">
        <v>1310.0</v>
      </c>
      <c r="F54" s="1">
        <v>72.0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190</v>
      </c>
      <c r="B55" s="1">
        <v>0.0</v>
      </c>
      <c r="C55" s="1">
        <v>0.0</v>
      </c>
      <c r="D55" s="1">
        <v>6.0</v>
      </c>
      <c r="E55" s="1">
        <v>0.0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191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192</v>
      </c>
      <c r="B57" s="1">
        <v>0.0</v>
      </c>
      <c r="C57" s="1">
        <v>4.0</v>
      </c>
      <c r="D57" s="1">
        <v>18.0</v>
      </c>
      <c r="E57" s="1">
        <v>8.0</v>
      </c>
      <c r="F57" s="1">
        <v>4.0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193</v>
      </c>
      <c r="B58" s="1">
        <v>0.0</v>
      </c>
      <c r="C58" s="1">
        <v>4.0</v>
      </c>
      <c r="D58" s="1">
        <v>18.0</v>
      </c>
      <c r="E58" s="1">
        <v>8.0</v>
      </c>
      <c r="F58" s="1">
        <v>4.0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194</v>
      </c>
      <c r="B59" s="1">
        <v>0.0</v>
      </c>
      <c r="C59" s="1">
        <v>0.0</v>
      </c>
      <c r="D59" s="1">
        <v>4.0</v>
      </c>
      <c r="E59" s="1">
        <v>1.0</v>
      </c>
      <c r="F59" s="1">
        <v>1.0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195</v>
      </c>
      <c r="B60" s="1">
        <v>0.0</v>
      </c>
      <c r="C60" s="1">
        <v>0.0</v>
      </c>
      <c r="D60" s="1">
        <v>1.0</v>
      </c>
      <c r="E60" s="1">
        <v>3.0</v>
      </c>
      <c r="F60" s="1">
        <v>4.0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196</v>
      </c>
      <c r="B61" s="1">
        <v>0.0</v>
      </c>
      <c r="C61" s="1">
        <v>0.0</v>
      </c>
      <c r="D61" s="1">
        <v>44.0</v>
      </c>
      <c r="E61" s="1">
        <v>0.0</v>
      </c>
      <c r="F61" s="1">
        <v>0.0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197</v>
      </c>
      <c r="B62" s="1">
        <v>0.0</v>
      </c>
      <c r="C62" s="1">
        <v>0.0</v>
      </c>
      <c r="D62" s="1">
        <v>1.0</v>
      </c>
      <c r="E62" s="1">
        <v>0.0</v>
      </c>
      <c r="F62" s="1">
        <v>0.0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198</v>
      </c>
      <c r="B63" s="1">
        <v>10.0</v>
      </c>
      <c r="C63" s="1">
        <v>11.0</v>
      </c>
      <c r="D63" s="1">
        <v>79.0</v>
      </c>
      <c r="E63" s="1">
        <v>32.0</v>
      </c>
      <c r="F63" s="1">
        <v>16.0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199</v>
      </c>
      <c r="B64" s="1">
        <v>10.0</v>
      </c>
      <c r="C64" s="1">
        <v>11.0</v>
      </c>
      <c r="D64" s="1">
        <v>79.0</v>
      </c>
      <c r="E64" s="1">
        <v>32.0</v>
      </c>
      <c r="F64" s="1">
        <v>16.0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201</v>
      </c>
      <c r="B3" s="1">
        <v>0.0</v>
      </c>
      <c r="C3" s="1" t="s">
        <v>202</v>
      </c>
      <c r="D3" s="1" t="s">
        <v>203</v>
      </c>
      <c r="E3" s="1" t="s">
        <v>204</v>
      </c>
      <c r="F3" s="1" t="s">
        <v>205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206</v>
      </c>
      <c r="B4" s="1">
        <v>0.0</v>
      </c>
      <c r="C4" s="1" t="s">
        <v>207</v>
      </c>
      <c r="D4" s="1" t="s">
        <v>208</v>
      </c>
      <c r="E4" s="1" t="s">
        <v>209</v>
      </c>
      <c r="F4" s="1" t="s">
        <v>210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211</v>
      </c>
      <c r="B5" s="1">
        <v>0.0</v>
      </c>
      <c r="C5" s="1" t="s">
        <v>212</v>
      </c>
      <c r="D5" s="1" t="s">
        <v>213</v>
      </c>
      <c r="E5" s="1" t="s">
        <v>214</v>
      </c>
      <c r="F5" s="1" t="s">
        <v>215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216</v>
      </c>
      <c r="B6" s="1">
        <v>0.0</v>
      </c>
      <c r="C6" s="1" t="s">
        <v>212</v>
      </c>
      <c r="D6" s="1" t="s">
        <v>217</v>
      </c>
      <c r="E6" s="1" t="s">
        <v>218</v>
      </c>
      <c r="F6" s="1" t="s">
        <v>219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221</v>
      </c>
      <c r="B8" s="1">
        <v>0.0</v>
      </c>
      <c r="C8" s="1" t="s">
        <v>222</v>
      </c>
      <c r="D8" s="1" t="s">
        <v>223</v>
      </c>
      <c r="E8" s="1" t="s">
        <v>224</v>
      </c>
      <c r="F8" s="1" t="s">
        <v>225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226</v>
      </c>
      <c r="B9" s="1" t="s">
        <v>227</v>
      </c>
      <c r="C9" s="1" t="s">
        <v>228</v>
      </c>
      <c r="D9" s="1" t="s">
        <v>229</v>
      </c>
      <c r="E9" s="1" t="s">
        <v>230</v>
      </c>
      <c r="F9" s="1" t="s">
        <v>231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232</v>
      </c>
      <c r="B10" s="1">
        <v>0.0</v>
      </c>
      <c r="C10" s="1" t="s">
        <v>233</v>
      </c>
      <c r="D10" s="1" t="s">
        <v>234</v>
      </c>
      <c r="E10" s="1" t="s">
        <v>235</v>
      </c>
      <c r="F10" s="1" t="s">
        <v>236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237</v>
      </c>
      <c r="B11" s="1">
        <v>0.0</v>
      </c>
      <c r="C11" s="1" t="s">
        <v>238</v>
      </c>
      <c r="D11" s="1" t="s">
        <v>239</v>
      </c>
      <c r="E11" s="1" t="s">
        <v>240</v>
      </c>
      <c r="F11" s="1" t="s">
        <v>241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242</v>
      </c>
      <c r="B12" s="1">
        <v>0.0</v>
      </c>
      <c r="C12" s="1" t="s">
        <v>243</v>
      </c>
      <c r="D12" s="1" t="s">
        <v>244</v>
      </c>
      <c r="E12" s="1" t="s">
        <v>245</v>
      </c>
      <c r="F12" s="1" t="s">
        <v>246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247</v>
      </c>
      <c r="B13" s="1">
        <v>0.0</v>
      </c>
      <c r="C13" s="1" t="s">
        <v>248</v>
      </c>
      <c r="D13" s="1" t="s">
        <v>249</v>
      </c>
      <c r="E13" s="1">
        <v>0.0</v>
      </c>
      <c r="F13" s="1" t="s">
        <v>250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251</v>
      </c>
      <c r="B14" s="1">
        <v>0.0</v>
      </c>
      <c r="C14" s="1" t="s">
        <v>248</v>
      </c>
      <c r="D14" s="1" t="s">
        <v>252</v>
      </c>
      <c r="E14" s="1">
        <v>0.0</v>
      </c>
      <c r="F14" s="1" t="s">
        <v>253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254</v>
      </c>
      <c r="B15" s="1">
        <v>0.0</v>
      </c>
      <c r="C15" s="1" t="s">
        <v>248</v>
      </c>
      <c r="D15" s="1" t="s">
        <v>255</v>
      </c>
      <c r="E15" s="1">
        <v>0.0</v>
      </c>
      <c r="F15" s="1" t="s">
        <v>253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256</v>
      </c>
      <c r="B16" s="1">
        <v>0.0</v>
      </c>
      <c r="C16" s="1" t="s">
        <v>257</v>
      </c>
      <c r="D16" s="1" t="s">
        <v>258</v>
      </c>
      <c r="E16" s="1">
        <v>0.0</v>
      </c>
      <c r="F16" s="1" t="s">
        <v>259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260</v>
      </c>
      <c r="B17" s="1">
        <v>0.0</v>
      </c>
      <c r="C17" s="1" t="s">
        <v>261</v>
      </c>
      <c r="D17" s="1" t="s">
        <v>262</v>
      </c>
      <c r="E17" s="1" t="s">
        <v>263</v>
      </c>
      <c r="F17" s="1" t="s">
        <v>264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265</v>
      </c>
      <c r="B18" s="1">
        <v>0.0</v>
      </c>
      <c r="C18" s="1" t="s">
        <v>261</v>
      </c>
      <c r="D18" s="1" t="s">
        <v>266</v>
      </c>
      <c r="E18" s="1" t="s">
        <v>263</v>
      </c>
      <c r="F18" s="1" t="s">
        <v>264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267</v>
      </c>
      <c r="B20" s="1">
        <v>0.0</v>
      </c>
      <c r="C20" s="1" t="s">
        <v>268</v>
      </c>
      <c r="D20" s="1" t="s">
        <v>269</v>
      </c>
      <c r="E20" s="1" t="s">
        <v>270</v>
      </c>
      <c r="F20" s="1" t="s">
        <v>271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272</v>
      </c>
      <c r="B21" s="1">
        <v>0.0</v>
      </c>
      <c r="C21" s="1" t="s">
        <v>273</v>
      </c>
      <c r="D21" s="1" t="s">
        <v>274</v>
      </c>
      <c r="E21" s="1" t="s">
        <v>275</v>
      </c>
      <c r="F21" s="1" t="s">
        <v>276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277</v>
      </c>
      <c r="B22" s="1">
        <v>0.0</v>
      </c>
      <c r="C22" s="1">
        <v>0.0</v>
      </c>
      <c r="D22" s="1" t="s">
        <v>278</v>
      </c>
      <c r="E22" s="1" t="s">
        <v>279</v>
      </c>
      <c r="F22" s="1" t="s">
        <v>280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282</v>
      </c>
      <c r="B24" s="1" t="s">
        <v>283</v>
      </c>
      <c r="C24" s="1" t="s">
        <v>284</v>
      </c>
      <c r="D24" s="1" t="s">
        <v>285</v>
      </c>
      <c r="E24" s="1" t="s">
        <v>286</v>
      </c>
      <c r="F24" s="1" t="s">
        <v>271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287</v>
      </c>
      <c r="B25" s="1" t="s">
        <v>288</v>
      </c>
      <c r="C25" s="1" t="s">
        <v>289</v>
      </c>
      <c r="D25" s="1" t="s">
        <v>290</v>
      </c>
      <c r="E25" s="1" t="s">
        <v>291</v>
      </c>
      <c r="F25" s="1" t="s">
        <v>292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293</v>
      </c>
      <c r="B26" s="1" t="s">
        <v>294</v>
      </c>
      <c r="C26" s="1" t="s">
        <v>295</v>
      </c>
      <c r="D26" s="1" t="s">
        <v>296</v>
      </c>
      <c r="E26" s="1" t="s">
        <v>297</v>
      </c>
      <c r="F26" s="1" t="s">
        <v>298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299</v>
      </c>
      <c r="B27" s="1">
        <v>0.0</v>
      </c>
      <c r="C27" s="1">
        <v>0.0</v>
      </c>
      <c r="D27" s="1" t="s">
        <v>300</v>
      </c>
      <c r="E27" s="1" t="s">
        <v>301</v>
      </c>
      <c r="F27" s="1" t="s">
        <v>302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303</v>
      </c>
      <c r="B28" s="1">
        <v>0.0</v>
      </c>
      <c r="C28" s="1" t="s">
        <v>304</v>
      </c>
      <c r="D28" s="1" t="s">
        <v>305</v>
      </c>
      <c r="E28" s="1" t="s">
        <v>306</v>
      </c>
      <c r="F28" s="1" t="s">
        <v>307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309</v>
      </c>
      <c r="B30" s="1">
        <v>0.0</v>
      </c>
      <c r="C30" s="1" t="s">
        <v>310</v>
      </c>
      <c r="D30" s="1" t="s">
        <v>311</v>
      </c>
      <c r="E30" s="1" t="s">
        <v>312</v>
      </c>
      <c r="F30" s="1" t="s">
        <v>313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314</v>
      </c>
      <c r="B31" s="1">
        <v>0.0</v>
      </c>
      <c r="C31" s="1" t="s">
        <v>310</v>
      </c>
      <c r="D31" s="1" t="s">
        <v>311</v>
      </c>
      <c r="E31" s="1" t="s">
        <v>315</v>
      </c>
      <c r="F31" s="1" t="s">
        <v>316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317</v>
      </c>
      <c r="B32" s="1">
        <v>0.0</v>
      </c>
      <c r="C32" s="1" t="s">
        <v>318</v>
      </c>
      <c r="D32" s="1" t="s">
        <v>103</v>
      </c>
      <c r="E32" s="1" t="s">
        <v>319</v>
      </c>
      <c r="F32" s="1" t="s">
        <v>320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321</v>
      </c>
      <c r="B33" s="1">
        <v>0.0</v>
      </c>
      <c r="C33" s="1" t="s">
        <v>318</v>
      </c>
      <c r="D33" s="1" t="s">
        <v>103</v>
      </c>
      <c r="E33" s="1" t="s">
        <v>322</v>
      </c>
      <c r="F33" s="1" t="s">
        <v>323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324</v>
      </c>
      <c r="B34" s="1" t="s">
        <v>325</v>
      </c>
      <c r="C34" s="1" t="s">
        <v>326</v>
      </c>
      <c r="D34" s="1" t="s">
        <v>327</v>
      </c>
      <c r="E34" s="1" t="s">
        <v>328</v>
      </c>
      <c r="F34" s="1" t="s">
        <v>329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330</v>
      </c>
      <c r="B35" s="1">
        <v>0.0</v>
      </c>
      <c r="C35" s="1">
        <v>0.0</v>
      </c>
      <c r="D35" s="1" t="s">
        <v>331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332</v>
      </c>
      <c r="B36" s="1">
        <v>0.0</v>
      </c>
      <c r="C36" s="1">
        <v>0.0</v>
      </c>
      <c r="D36" s="1" t="s">
        <v>333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334</v>
      </c>
      <c r="B37" s="1">
        <v>0.0</v>
      </c>
      <c r="C37" s="1">
        <v>0.0</v>
      </c>
      <c r="D37" s="1" t="s">
        <v>335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336</v>
      </c>
      <c r="B38" s="1">
        <v>0.0</v>
      </c>
      <c r="C38" s="1" t="s">
        <v>337</v>
      </c>
      <c r="D38" s="1" t="s">
        <v>338</v>
      </c>
      <c r="E38" s="1" t="s">
        <v>339</v>
      </c>
      <c r="F38" s="1" t="s">
        <v>340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341</v>
      </c>
      <c r="B39" s="1" t="s">
        <v>342</v>
      </c>
      <c r="C39" s="1" t="s">
        <v>343</v>
      </c>
      <c r="D39" s="1" t="s">
        <v>344</v>
      </c>
      <c r="E39" s="1" t="s">
        <v>345</v>
      </c>
      <c r="F39" s="1" t="s">
        <v>346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347</v>
      </c>
      <c r="B40" s="1">
        <v>0.0</v>
      </c>
      <c r="C40" s="1" t="s">
        <v>167</v>
      </c>
      <c r="D40" s="1" t="s">
        <v>156</v>
      </c>
      <c r="E40" s="1" t="s">
        <v>348</v>
      </c>
      <c r="F40" s="1" t="s">
        <v>349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350</v>
      </c>
      <c r="B41" s="1" t="s">
        <v>351</v>
      </c>
      <c r="C41" s="1" t="s">
        <v>352</v>
      </c>
      <c r="D41" s="1" t="s">
        <v>353</v>
      </c>
      <c r="E41" s="1" t="s">
        <v>354</v>
      </c>
      <c r="F41" s="1" t="s">
        <v>355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357</v>
      </c>
      <c r="B43" s="1">
        <v>0.0</v>
      </c>
      <c r="C43" s="1">
        <v>0.0</v>
      </c>
      <c r="D43" s="1" t="s">
        <v>358</v>
      </c>
      <c r="E43" s="1" t="s">
        <v>359</v>
      </c>
      <c r="F43" s="1">
        <v>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360</v>
      </c>
      <c r="B44" s="1">
        <v>0.0</v>
      </c>
      <c r="C44" s="1" t="s">
        <v>361</v>
      </c>
      <c r="D44" s="1" t="s">
        <v>362</v>
      </c>
      <c r="E44" s="1" t="s">
        <v>363</v>
      </c>
      <c r="F44" s="1" t="s">
        <v>364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365</v>
      </c>
      <c r="B45" s="1">
        <v>0.0</v>
      </c>
      <c r="C45" s="1" t="s">
        <v>366</v>
      </c>
      <c r="D45" s="1" t="s">
        <v>367</v>
      </c>
      <c r="E45" s="1">
        <v>-10.0</v>
      </c>
      <c r="F45" s="1" t="s">
        <v>368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369</v>
      </c>
      <c r="B46" s="1">
        <v>0.0</v>
      </c>
      <c r="C46" s="1" t="s">
        <v>370</v>
      </c>
      <c r="D46" s="1" t="s">
        <v>371</v>
      </c>
      <c r="E46" s="1" t="s">
        <v>372</v>
      </c>
      <c r="F46" s="1" t="s">
        <v>373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374</v>
      </c>
      <c r="B47" s="1">
        <v>0.0</v>
      </c>
      <c r="C47" s="1" t="s">
        <v>375</v>
      </c>
      <c r="D47" s="1" t="s">
        <v>376</v>
      </c>
      <c r="E47" s="1" t="s">
        <v>377</v>
      </c>
      <c r="F47" s="1" t="s">
        <v>378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379</v>
      </c>
      <c r="B48" s="1">
        <v>0.0</v>
      </c>
      <c r="C48" s="1" t="s">
        <v>380</v>
      </c>
      <c r="D48" s="1" t="s">
        <v>381</v>
      </c>
      <c r="E48" s="1" t="s">
        <v>382</v>
      </c>
      <c r="F48" s="1" t="s">
        <v>383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384</v>
      </c>
      <c r="B49" s="1">
        <v>0.0</v>
      </c>
      <c r="C49" s="1" t="s">
        <v>380</v>
      </c>
      <c r="D49" s="1" t="s">
        <v>385</v>
      </c>
      <c r="E49" s="1" t="s">
        <v>386</v>
      </c>
      <c r="F49" s="1" t="s">
        <v>387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388</v>
      </c>
      <c r="B50" s="1">
        <v>0.0</v>
      </c>
      <c r="C50" s="1" t="s">
        <v>389</v>
      </c>
      <c r="D50" s="1" t="s">
        <v>390</v>
      </c>
      <c r="E50" s="1">
        <v>0.0</v>
      </c>
      <c r="F50" s="1" t="s">
        <v>391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392</v>
      </c>
      <c r="B51" s="1">
        <v>0.0</v>
      </c>
      <c r="C51" s="1" t="s">
        <v>393</v>
      </c>
      <c r="D51" s="1">
        <v>2.0</v>
      </c>
      <c r="E51" s="1" t="s">
        <v>394</v>
      </c>
      <c r="F51" s="1" t="s">
        <v>395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396</v>
      </c>
      <c r="B52" s="1">
        <v>0.0</v>
      </c>
      <c r="C52" s="1">
        <v>0.0</v>
      </c>
      <c r="D52" s="1" t="s">
        <v>397</v>
      </c>
      <c r="E52" s="1" t="s">
        <v>398</v>
      </c>
      <c r="F52" s="1" t="s">
        <v>399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400</v>
      </c>
      <c r="B53" s="1">
        <v>0.0</v>
      </c>
      <c r="C53" s="1" t="s">
        <v>401</v>
      </c>
      <c r="D53" s="1" t="s">
        <v>402</v>
      </c>
      <c r="E53" s="1" t="s">
        <v>403</v>
      </c>
      <c r="F53" s="1" t="s">
        <v>404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405</v>
      </c>
      <c r="B54" s="1">
        <v>0.0</v>
      </c>
      <c r="C54" s="1" t="s">
        <v>406</v>
      </c>
      <c r="D54" s="1" t="s">
        <v>407</v>
      </c>
      <c r="E54" s="1" t="s">
        <v>408</v>
      </c>
      <c r="F54" s="1" t="s">
        <v>409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410</v>
      </c>
      <c r="B55" s="1">
        <v>0.0</v>
      </c>
      <c r="C55" s="1" t="s">
        <v>411</v>
      </c>
      <c r="D55" s="1">
        <v>0.0</v>
      </c>
      <c r="E55" s="1" t="s">
        <v>412</v>
      </c>
      <c r="F55" s="1" t="s">
        <v>413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414</v>
      </c>
      <c r="B56" s="1">
        <v>0.0</v>
      </c>
      <c r="C56" s="1" t="s">
        <v>415</v>
      </c>
      <c r="D56" s="1" t="s">
        <v>416</v>
      </c>
      <c r="E56" s="1" t="s">
        <v>417</v>
      </c>
      <c r="F56" s="1" t="s">
        <v>418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419</v>
      </c>
      <c r="B57" s="1">
        <v>0.0</v>
      </c>
      <c r="C57" s="1" t="s">
        <v>420</v>
      </c>
      <c r="D57" s="1" t="s">
        <v>421</v>
      </c>
      <c r="E57" s="1" t="s">
        <v>422</v>
      </c>
      <c r="F57" s="1" t="s">
        <v>423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424</v>
      </c>
      <c r="B58" s="1">
        <v>0.0</v>
      </c>
      <c r="C58" s="1" t="s">
        <v>425</v>
      </c>
      <c r="D58" s="1" t="s">
        <v>426</v>
      </c>
      <c r="E58" s="1" t="s">
        <v>427</v>
      </c>
      <c r="F58" s="1" t="s">
        <v>428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429</v>
      </c>
      <c r="B59" s="1">
        <v>0.0</v>
      </c>
      <c r="C59" s="1">
        <v>0.0</v>
      </c>
      <c r="D59" s="1" t="s">
        <v>430</v>
      </c>
      <c r="E59" s="1" t="s">
        <v>431</v>
      </c>
      <c r="F59" s="1" t="s">
        <v>432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433</v>
      </c>
      <c r="B60" s="1">
        <v>0.0</v>
      </c>
      <c r="C60" s="1">
        <v>0.0</v>
      </c>
      <c r="D60" s="1" t="s">
        <v>434</v>
      </c>
      <c r="E60" s="1" t="s">
        <v>435</v>
      </c>
      <c r="F60" s="1" t="s">
        <v>432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436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437</v>
      </c>
      <c r="B62" s="1">
        <v>0.0</v>
      </c>
      <c r="C62" s="1">
        <v>0.0</v>
      </c>
      <c r="D62" s="1" t="s">
        <v>438</v>
      </c>
      <c r="E62" s="1" t="s">
        <v>439</v>
      </c>
      <c r="F62" s="1" t="s">
        <v>440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441</v>
      </c>
      <c r="B63" s="1">
        <v>0.0</v>
      </c>
      <c r="C63" s="1">
        <v>0.0</v>
      </c>
      <c r="D63" s="1" t="s">
        <v>442</v>
      </c>
      <c r="E63" s="1" t="s">
        <v>443</v>
      </c>
      <c r="F63" s="1" t="s">
        <v>444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445</v>
      </c>
      <c r="B64" s="1">
        <v>0.0</v>
      </c>
      <c r="C64" s="1">
        <v>0.0</v>
      </c>
      <c r="D64" s="1" t="s">
        <v>446</v>
      </c>
      <c r="E64" s="1" t="s">
        <v>447</v>
      </c>
      <c r="F64" s="1" t="s">
        <v>448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449</v>
      </c>
      <c r="B65" s="1">
        <v>0.0</v>
      </c>
      <c r="C65" s="1">
        <v>0.0</v>
      </c>
      <c r="D65" s="1" t="s">
        <v>450</v>
      </c>
      <c r="E65" s="1" t="s">
        <v>451</v>
      </c>
      <c r="F65" s="1" t="s">
        <v>452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453</v>
      </c>
      <c r="B66" s="1">
        <v>0.0</v>
      </c>
      <c r="C66" s="1">
        <v>0.0</v>
      </c>
      <c r="D66" s="1" t="s">
        <v>454</v>
      </c>
      <c r="E66" s="1" t="s">
        <v>455</v>
      </c>
      <c r="F66" s="1" t="s">
        <v>456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457</v>
      </c>
      <c r="B67" s="1">
        <v>0.0</v>
      </c>
      <c r="C67" s="1">
        <v>0.0</v>
      </c>
      <c r="D67" s="1" t="s">
        <v>458</v>
      </c>
      <c r="E67" s="1" t="s">
        <v>459</v>
      </c>
      <c r="F67" s="1" t="s">
        <v>460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461</v>
      </c>
      <c r="B68" s="1">
        <v>0.0</v>
      </c>
      <c r="C68" s="1">
        <v>0.0</v>
      </c>
      <c r="D68" s="1" t="s">
        <v>462</v>
      </c>
      <c r="E68" s="1" t="s">
        <v>463</v>
      </c>
      <c r="F68" s="1" t="s">
        <v>464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465</v>
      </c>
      <c r="B69" s="1">
        <v>0.0</v>
      </c>
      <c r="C69" s="1">
        <v>0.0</v>
      </c>
      <c r="D69" s="1" t="s">
        <v>466</v>
      </c>
      <c r="E69" s="1" t="s">
        <v>467</v>
      </c>
      <c r="F69" s="1" t="s">
        <v>468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469</v>
      </c>
      <c r="B70" s="1">
        <v>0.0</v>
      </c>
      <c r="C70" s="1">
        <v>0.0</v>
      </c>
      <c r="D70" s="1">
        <v>0.0</v>
      </c>
      <c r="E70" s="1">
        <v>0.0</v>
      </c>
      <c r="F70" s="1" t="s">
        <v>470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471</v>
      </c>
      <c r="B71" s="1">
        <v>0.0</v>
      </c>
      <c r="C71" s="1">
        <v>0.0</v>
      </c>
      <c r="D71" s="1">
        <v>0.0</v>
      </c>
      <c r="E71" s="1" t="s">
        <v>472</v>
      </c>
      <c r="F71" s="1" t="s">
        <v>473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474</v>
      </c>
      <c r="B72" s="1">
        <v>0.0</v>
      </c>
      <c r="C72" s="1">
        <v>0.0</v>
      </c>
      <c r="D72" s="1" t="s">
        <v>475</v>
      </c>
      <c r="E72" s="1" t="s">
        <v>476</v>
      </c>
      <c r="F72" s="1" t="s">
        <v>477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478</v>
      </c>
      <c r="B73" s="1">
        <v>0.0</v>
      </c>
      <c r="C73" s="1">
        <v>0.0</v>
      </c>
      <c r="D73" s="1" t="s">
        <v>479</v>
      </c>
      <c r="E73" s="1" t="s">
        <v>480</v>
      </c>
      <c r="F73" s="1" t="s">
        <v>481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482</v>
      </c>
      <c r="B74" s="1">
        <v>0.0</v>
      </c>
      <c r="C74" s="1">
        <v>0.0</v>
      </c>
      <c r="D74" s="1" t="s">
        <v>483</v>
      </c>
      <c r="E74" s="1" t="s">
        <v>484</v>
      </c>
      <c r="F74" s="1" t="s">
        <v>485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486</v>
      </c>
      <c r="B75" s="1">
        <v>0.0</v>
      </c>
      <c r="C75" s="1">
        <v>0.0</v>
      </c>
      <c r="D75" s="1" t="s">
        <v>487</v>
      </c>
      <c r="E75" s="1" t="s">
        <v>488</v>
      </c>
      <c r="F75" s="1" t="s">
        <v>489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490</v>
      </c>
      <c r="B76" s="1">
        <v>0.0</v>
      </c>
      <c r="C76" s="1">
        <v>0.0</v>
      </c>
      <c r="D76" s="1" t="s">
        <v>491</v>
      </c>
      <c r="E76" s="1" t="s">
        <v>492</v>
      </c>
      <c r="F76" s="1" t="s">
        <v>493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494</v>
      </c>
      <c r="B77" s="1">
        <v>0.0</v>
      </c>
      <c r="C77" s="1">
        <v>0.0</v>
      </c>
      <c r="D77" s="1" t="s">
        <v>495</v>
      </c>
      <c r="E77" s="1" t="s">
        <v>496</v>
      </c>
      <c r="F77" s="1" t="s">
        <v>497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498</v>
      </c>
      <c r="B78" s="1">
        <v>0.0</v>
      </c>
      <c r="C78" s="1">
        <v>0.0</v>
      </c>
      <c r="D78" s="1">
        <v>0.0</v>
      </c>
      <c r="E78" s="1" t="s">
        <v>499</v>
      </c>
      <c r="F78" s="1" t="s">
        <v>500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501</v>
      </c>
      <c r="B79" s="1">
        <v>0.0</v>
      </c>
      <c r="C79" s="1">
        <v>0.0</v>
      </c>
      <c r="D79" s="1">
        <v>0.0</v>
      </c>
      <c r="E79" s="1" t="s">
        <v>499</v>
      </c>
      <c r="F79" s="1" t="s">
        <v>502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503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504</v>
      </c>
      <c r="B81" s="1">
        <v>0.0</v>
      </c>
      <c r="C81" s="1">
        <v>0.0</v>
      </c>
      <c r="D81" s="1">
        <v>0.0</v>
      </c>
      <c r="E81" s="1" t="s">
        <v>505</v>
      </c>
      <c r="F81" s="1" t="s">
        <v>506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507</v>
      </c>
      <c r="B82" s="1">
        <v>0.0</v>
      </c>
      <c r="C82" s="1">
        <v>0.0</v>
      </c>
      <c r="D82" s="1">
        <v>0.0</v>
      </c>
      <c r="E82" s="1" t="s">
        <v>508</v>
      </c>
      <c r="F82" s="1" t="s">
        <v>509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510</v>
      </c>
      <c r="B83" s="1">
        <v>0.0</v>
      </c>
      <c r="C83" s="1">
        <v>0.0</v>
      </c>
      <c r="D83" s="1">
        <v>0.0</v>
      </c>
      <c r="E83" s="1" t="s">
        <v>511</v>
      </c>
      <c r="F83" s="1" t="s">
        <v>512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513</v>
      </c>
      <c r="B84" s="1">
        <v>0.0</v>
      </c>
      <c r="C84" s="1">
        <v>0.0</v>
      </c>
      <c r="D84" s="1">
        <v>0.0</v>
      </c>
      <c r="E84" s="1" t="s">
        <v>514</v>
      </c>
      <c r="F84" s="1" t="s">
        <v>515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516</v>
      </c>
      <c r="B85" s="1">
        <v>0.0</v>
      </c>
      <c r="C85" s="1">
        <v>0.0</v>
      </c>
      <c r="D85" s="1">
        <v>0.0</v>
      </c>
      <c r="E85" s="1" t="s">
        <v>517</v>
      </c>
      <c r="F85" s="1" t="s">
        <v>518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519</v>
      </c>
      <c r="B86" s="1">
        <v>0.0</v>
      </c>
      <c r="C86" s="1">
        <v>0.0</v>
      </c>
      <c r="D86" s="1">
        <v>0.0</v>
      </c>
      <c r="E86" s="1" t="s">
        <v>520</v>
      </c>
      <c r="F86" s="1" t="s">
        <v>521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522</v>
      </c>
      <c r="B87" s="1">
        <v>0.0</v>
      </c>
      <c r="C87" s="1">
        <v>0.0</v>
      </c>
      <c r="D87" s="1">
        <v>0.0</v>
      </c>
      <c r="E87" s="1" t="s">
        <v>523</v>
      </c>
      <c r="F87" s="1" t="s">
        <v>524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525</v>
      </c>
      <c r="B88" s="1">
        <v>0.0</v>
      </c>
      <c r="C88" s="1">
        <v>0.0</v>
      </c>
      <c r="D88" s="1">
        <v>0.0</v>
      </c>
      <c r="E88" s="1" t="s">
        <v>526</v>
      </c>
      <c r="F88" s="1" t="s">
        <v>527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528</v>
      </c>
      <c r="B89" s="1">
        <v>0.0</v>
      </c>
      <c r="C89" s="1">
        <v>0.0</v>
      </c>
      <c r="D89" s="1">
        <v>0.0</v>
      </c>
      <c r="E89" s="1">
        <v>0.0</v>
      </c>
      <c r="F89" s="1" t="s">
        <v>529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530</v>
      </c>
      <c r="B90" s="1">
        <v>0.0</v>
      </c>
      <c r="C90" s="1">
        <v>0.0</v>
      </c>
      <c r="D90" s="1">
        <v>0.0</v>
      </c>
      <c r="E90" s="1">
        <v>0.0</v>
      </c>
      <c r="F90" s="1" t="s">
        <v>531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532</v>
      </c>
      <c r="B91" s="1">
        <v>0.0</v>
      </c>
      <c r="C91" s="1">
        <v>0.0</v>
      </c>
      <c r="D91" s="1">
        <v>0.0</v>
      </c>
      <c r="E91" s="1" t="s">
        <v>533</v>
      </c>
      <c r="F91" s="1" t="s">
        <v>534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535</v>
      </c>
      <c r="B92" s="1">
        <v>0.0</v>
      </c>
      <c r="C92" s="1">
        <v>0.0</v>
      </c>
      <c r="D92" s="1">
        <v>0.0</v>
      </c>
      <c r="E92" s="1" t="s">
        <v>536</v>
      </c>
      <c r="F92" s="1" t="s">
        <v>537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538</v>
      </c>
      <c r="B93" s="1">
        <v>0.0</v>
      </c>
      <c r="C93" s="1">
        <v>0.0</v>
      </c>
      <c r="D93" s="1">
        <v>0.0</v>
      </c>
      <c r="E93" s="1" t="s">
        <v>539</v>
      </c>
      <c r="F93" s="1" t="s">
        <v>540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541</v>
      </c>
      <c r="B94" s="1">
        <v>0.0</v>
      </c>
      <c r="C94" s="1">
        <v>0.0</v>
      </c>
      <c r="D94" s="1">
        <v>0.0</v>
      </c>
      <c r="E94" s="1" t="s">
        <v>542</v>
      </c>
      <c r="F94" s="1" t="s">
        <v>543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544</v>
      </c>
      <c r="B95" s="1">
        <v>0.0</v>
      </c>
      <c r="C95" s="1">
        <v>0.0</v>
      </c>
      <c r="D95" s="1">
        <v>0.0</v>
      </c>
      <c r="E95" s="1" t="s">
        <v>545</v>
      </c>
      <c r="F95" s="1" t="s">
        <v>546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547</v>
      </c>
      <c r="B96" s="1">
        <v>0.0</v>
      </c>
      <c r="C96" s="1">
        <v>0.0</v>
      </c>
      <c r="D96" s="1">
        <v>0.0</v>
      </c>
      <c r="E96" s="1" t="s">
        <v>548</v>
      </c>
      <c r="F96" s="1" t="s">
        <v>549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550</v>
      </c>
      <c r="B97" s="1">
        <v>0.0</v>
      </c>
      <c r="C97" s="1">
        <v>0.0</v>
      </c>
      <c r="D97" s="1">
        <v>0.0</v>
      </c>
      <c r="E97" s="1">
        <v>0.0</v>
      </c>
      <c r="F97" s="1" t="s">
        <v>551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552</v>
      </c>
      <c r="B98" s="1">
        <v>0.0</v>
      </c>
      <c r="C98" s="1">
        <v>0.0</v>
      </c>
      <c r="D98" s="1">
        <v>0.0</v>
      </c>
      <c r="E98" s="1">
        <v>0.0</v>
      </c>
      <c r="F98" s="1" t="s">
        <v>551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553</v>
      </c>
      <c r="C1" s="1" t="s">
        <v>554</v>
      </c>
      <c r="D1" s="1" t="s">
        <v>555</v>
      </c>
      <c r="E1" s="1" t="s">
        <v>556</v>
      </c>
      <c r="F1" s="1" t="s">
        <v>557</v>
      </c>
      <c r="G1" s="1" t="s">
        <v>558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559</v>
      </c>
      <c r="B2" s="1" t="s">
        <v>560</v>
      </c>
      <c r="C2" s="1" t="s">
        <v>561</v>
      </c>
      <c r="D2" s="1" t="s">
        <v>562</v>
      </c>
      <c r="E2" s="1" t="s">
        <v>563</v>
      </c>
      <c r="F2" s="1" t="s">
        <v>564</v>
      </c>
      <c r="G2" s="1" t="s">
        <v>564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565</v>
      </c>
      <c r="B3" s="1" t="s">
        <v>560</v>
      </c>
      <c r="C3" s="1" t="s">
        <v>560</v>
      </c>
      <c r="D3" s="1" t="s">
        <v>566</v>
      </c>
      <c r="E3" s="1" t="s">
        <v>567</v>
      </c>
      <c r="F3" s="1" t="s">
        <v>568</v>
      </c>
      <c r="G3" s="1" t="s">
        <v>569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570</v>
      </c>
      <c r="B4" s="1" t="s">
        <v>560</v>
      </c>
      <c r="C4" s="1" t="s">
        <v>561</v>
      </c>
      <c r="D4" s="1" t="s">
        <v>562</v>
      </c>
      <c r="E4" s="1" t="s">
        <v>563</v>
      </c>
      <c r="F4" s="1" t="s">
        <v>564</v>
      </c>
      <c r="G4" s="1" t="s">
        <v>564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565</v>
      </c>
      <c r="B5" s="1" t="s">
        <v>560</v>
      </c>
      <c r="C5" s="1" t="s">
        <v>560</v>
      </c>
      <c r="D5" s="1" t="s">
        <v>566</v>
      </c>
      <c r="E5" s="1" t="s">
        <v>567</v>
      </c>
      <c r="F5" s="1" t="s">
        <v>568</v>
      </c>
      <c r="G5" s="1" t="s">
        <v>569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571</v>
      </c>
      <c r="B6" s="1" t="s">
        <v>560</v>
      </c>
      <c r="C6" s="1" t="s">
        <v>560</v>
      </c>
      <c r="D6" s="1" t="s">
        <v>560</v>
      </c>
      <c r="E6" s="1" t="s">
        <v>560</v>
      </c>
      <c r="F6" s="1" t="s">
        <v>560</v>
      </c>
      <c r="G6" s="1" t="s">
        <v>560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572</v>
      </c>
      <c r="B7" s="1" t="s">
        <v>560</v>
      </c>
      <c r="C7" s="1" t="s">
        <v>560</v>
      </c>
      <c r="D7" s="1" t="s">
        <v>560</v>
      </c>
      <c r="E7" s="1" t="s">
        <v>560</v>
      </c>
      <c r="F7" s="1" t="s">
        <v>560</v>
      </c>
      <c r="G7" s="1" t="s">
        <v>560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573</v>
      </c>
      <c r="B8" s="1" t="s">
        <v>560</v>
      </c>
      <c r="C8" s="1" t="s">
        <v>560</v>
      </c>
      <c r="D8" s="1" t="s">
        <v>560</v>
      </c>
      <c r="E8" s="1" t="s">
        <v>560</v>
      </c>
      <c r="F8" s="1" t="s">
        <v>560</v>
      </c>
      <c r="G8" s="1" t="s">
        <v>560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574</v>
      </c>
      <c r="B9" s="1" t="s">
        <v>560</v>
      </c>
      <c r="C9" s="1" t="s">
        <v>575</v>
      </c>
      <c r="D9" s="1" t="s">
        <v>576</v>
      </c>
      <c r="E9" s="1" t="s">
        <v>577</v>
      </c>
      <c r="F9" s="1" t="s">
        <v>578</v>
      </c>
      <c r="G9" s="1" t="s">
        <v>579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580</v>
      </c>
      <c r="B10" s="1" t="s">
        <v>560</v>
      </c>
      <c r="C10" s="1" t="s">
        <v>581</v>
      </c>
      <c r="D10" s="1" t="s">
        <v>581</v>
      </c>
      <c r="E10" s="1" t="s">
        <v>581</v>
      </c>
      <c r="F10" s="1" t="s">
        <v>578</v>
      </c>
      <c r="G10" s="1" t="s">
        <v>579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582</v>
      </c>
      <c r="B11" s="1" t="s">
        <v>560</v>
      </c>
      <c r="C11" s="1" t="s">
        <v>583</v>
      </c>
      <c r="D11" s="1" t="s">
        <v>583</v>
      </c>
      <c r="E11" s="1" t="s">
        <v>583</v>
      </c>
      <c r="F11" s="1" t="s">
        <v>584</v>
      </c>
      <c r="G11" s="1" t="s">
        <v>585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586</v>
      </c>
      <c r="B12" s="1" t="s">
        <v>560</v>
      </c>
      <c r="C12" s="1" t="s">
        <v>583</v>
      </c>
      <c r="D12" s="1" t="s">
        <v>583</v>
      </c>
      <c r="E12" s="1" t="s">
        <v>583</v>
      </c>
      <c r="F12" s="1" t="s">
        <v>587</v>
      </c>
      <c r="G12" s="1" t="s">
        <v>588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589</v>
      </c>
      <c r="B13" s="1" t="s">
        <v>560</v>
      </c>
      <c r="C13" s="1" t="s">
        <v>590</v>
      </c>
      <c r="D13" s="1" t="s">
        <v>560</v>
      </c>
      <c r="E13" s="1" t="s">
        <v>560</v>
      </c>
      <c r="F13" s="1" t="s">
        <v>560</v>
      </c>
      <c r="G13" s="1" t="s">
        <v>560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591</v>
      </c>
      <c r="B14" s="1" t="s">
        <v>560</v>
      </c>
      <c r="C14" s="1" t="s">
        <v>592</v>
      </c>
      <c r="D14" s="1" t="s">
        <v>560</v>
      </c>
      <c r="E14" s="1" t="s">
        <v>560</v>
      </c>
      <c r="F14" s="1" t="s">
        <v>560</v>
      </c>
      <c r="G14" s="1" t="s">
        <v>560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593</v>
      </c>
      <c r="B15" s="1" t="s">
        <v>560</v>
      </c>
      <c r="C15" s="1" t="s">
        <v>560</v>
      </c>
      <c r="D15" s="1" t="s">
        <v>560</v>
      </c>
      <c r="E15" s="1" t="s">
        <v>560</v>
      </c>
      <c r="F15" s="1" t="s">
        <v>560</v>
      </c>
      <c r="G15" s="1" t="s">
        <v>560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594</v>
      </c>
      <c r="B16" s="1" t="s">
        <v>560</v>
      </c>
      <c r="C16" s="1" t="s">
        <v>560</v>
      </c>
      <c r="D16" s="1" t="s">
        <v>560</v>
      </c>
      <c r="E16" s="1" t="s">
        <v>560</v>
      </c>
      <c r="F16" s="1" t="s">
        <v>560</v>
      </c>
      <c r="G16" s="1" t="s">
        <v>560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595</v>
      </c>
      <c r="B17" s="1" t="s">
        <v>560</v>
      </c>
      <c r="C17" s="1" t="s">
        <v>560</v>
      </c>
      <c r="D17" s="1" t="s">
        <v>560</v>
      </c>
      <c r="E17" s="1" t="s">
        <v>560</v>
      </c>
      <c r="F17" s="1" t="s">
        <v>560</v>
      </c>
      <c r="G17" s="1" t="s">
        <v>560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596</v>
      </c>
      <c r="B18" s="1" t="s">
        <v>560</v>
      </c>
      <c r="C18" s="1" t="s">
        <v>560</v>
      </c>
      <c r="D18" s="1" t="s">
        <v>560</v>
      </c>
      <c r="E18" s="1" t="s">
        <v>560</v>
      </c>
      <c r="F18" s="1" t="s">
        <v>560</v>
      </c>
      <c r="G18" s="1" t="s">
        <v>560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597</v>
      </c>
      <c r="B19" s="1" t="s">
        <v>598</v>
      </c>
      <c r="C19" s="1" t="s">
        <v>599</v>
      </c>
      <c r="D19" s="1" t="s">
        <v>600</v>
      </c>
      <c r="E19" s="1" t="s">
        <v>601</v>
      </c>
      <c r="F19" s="1" t="s">
        <v>602</v>
      </c>
      <c r="G19" s="1" t="s">
        <v>603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604</v>
      </c>
      <c r="B20" s="1" t="s">
        <v>560</v>
      </c>
      <c r="C20" s="1" t="s">
        <v>605</v>
      </c>
      <c r="D20" s="1" t="s">
        <v>606</v>
      </c>
      <c r="E20" s="1" t="s">
        <v>607</v>
      </c>
      <c r="F20" s="1" t="s">
        <v>608</v>
      </c>
      <c r="G20" s="1" t="s">
        <v>609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610</v>
      </c>
      <c r="B21" s="1" t="s">
        <v>560</v>
      </c>
      <c r="C21" s="1" t="s">
        <v>611</v>
      </c>
      <c r="D21" s="1" t="s">
        <v>612</v>
      </c>
      <c r="E21" s="1" t="s">
        <v>613</v>
      </c>
      <c r="F21" s="1" t="s">
        <v>614</v>
      </c>
      <c r="G21" s="1" t="s">
        <v>615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616</v>
      </c>
      <c r="B22" s="1" t="s">
        <v>617</v>
      </c>
      <c r="C22" s="1" t="s">
        <v>560</v>
      </c>
      <c r="D22" s="1" t="s">
        <v>560</v>
      </c>
      <c r="E22" s="1" t="s">
        <v>560</v>
      </c>
      <c r="F22" s="1" t="s">
        <v>560</v>
      </c>
      <c r="G22" s="1" t="s">
        <v>560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</v>
      </c>
      <c r="B23" s="1" t="s">
        <v>560</v>
      </c>
      <c r="C23" s="1" t="s">
        <v>560</v>
      </c>
      <c r="D23" s="1" t="s">
        <v>560</v>
      </c>
      <c r="E23" s="1" t="s">
        <v>560</v>
      </c>
      <c r="F23" s="1" t="s">
        <v>560</v>
      </c>
      <c r="G23" s="1" t="s">
        <v>560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618</v>
      </c>
      <c r="B24" s="1" t="s">
        <v>619</v>
      </c>
      <c r="C24" s="1" t="s">
        <v>620</v>
      </c>
      <c r="D24" s="1" t="s">
        <v>621</v>
      </c>
      <c r="E24" s="1" t="s">
        <v>622</v>
      </c>
      <c r="F24" s="1" t="s">
        <v>623</v>
      </c>
      <c r="G24" s="1" t="s">
        <v>623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624</v>
      </c>
      <c r="B25" s="1" t="s">
        <v>560</v>
      </c>
      <c r="C25" s="1" t="s">
        <v>625</v>
      </c>
      <c r="D25" s="1" t="s">
        <v>626</v>
      </c>
      <c r="E25" s="1" t="s">
        <v>627</v>
      </c>
      <c r="F25" s="1" t="s">
        <v>628</v>
      </c>
      <c r="G25" s="1" t="s">
        <v>628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629</v>
      </c>
      <c r="B26" s="1" t="s">
        <v>630</v>
      </c>
      <c r="C26" s="1" t="s">
        <v>631</v>
      </c>
      <c r="D26" s="1" t="s">
        <v>632</v>
      </c>
      <c r="E26" s="1" t="s">
        <v>633</v>
      </c>
      <c r="F26" s="1" t="s">
        <v>560</v>
      </c>
      <c r="G26" s="1" t="s">
        <v>560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634</v>
      </c>
      <c r="B2" s="1" t="s">
        <v>635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636</v>
      </c>
      <c r="B3" s="1" t="s">
        <v>637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638</v>
      </c>
      <c r="B4" s="1" t="s">
        <v>639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640</v>
      </c>
      <c r="B5" s="1" t="s">
        <v>641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642</v>
      </c>
      <c r="B6" s="1" t="s">
        <v>643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644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645</v>
      </c>
      <c r="B8" s="1" t="s">
        <v>646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647</v>
      </c>
      <c r="B9" s="4" t="s">
        <v>648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649</v>
      </c>
      <c r="B10" s="1" t="s">
        <v>650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651</v>
      </c>
      <c r="B11" s="1" t="s">
        <v>652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653</v>
      </c>
      <c r="B12" s="1" t="s">
        <v>650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654</v>
      </c>
      <c r="B13" s="1" t="s">
        <v>655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656</v>
      </c>
      <c r="B14" s="1" t="s">
        <v>657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658</v>
      </c>
      <c r="B15" s="1" t="s">
        <v>655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659</v>
      </c>
      <c r="B16" s="1" t="s">
        <v>660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661</v>
      </c>
      <c r="B17" s="1">
        <v>747.0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662</v>
      </c>
      <c r="B18" s="1" t="s">
        <v>663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664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665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666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667</v>
      </c>
      <c r="B22" s="1">
        <v>25.41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668</v>
      </c>
      <c r="B23" s="1">
        <v>25.1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669</v>
      </c>
      <c r="B24" s="1">
        <v>24.26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670</v>
      </c>
      <c r="B25" s="1">
        <v>25.255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671</v>
      </c>
      <c r="B26" s="1">
        <v>25.41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672</v>
      </c>
      <c r="B27" s="1">
        <v>25.1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673</v>
      </c>
      <c r="B28" s="1">
        <v>24.26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674</v>
      </c>
      <c r="B29" s="1">
        <v>25.255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675</v>
      </c>
      <c r="B30" s="1">
        <v>4.554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676</v>
      </c>
      <c r="B31" s="1">
        <v>-4.6173754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677</v>
      </c>
      <c r="B32" s="1">
        <v>161845.0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678</v>
      </c>
      <c r="B33" s="1">
        <v>161845.0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679</v>
      </c>
      <c r="B34" s="1">
        <v>928667.0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680</v>
      </c>
      <c r="B35" s="1">
        <v>353610.0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681</v>
      </c>
      <c r="B36" s="1">
        <v>353610.0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682</v>
      </c>
      <c r="B37" s="1">
        <v>24.82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683</v>
      </c>
      <c r="B38" s="1">
        <v>25.09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684</v>
      </c>
      <c r="B39" s="1">
        <v>1100.0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685</v>
      </c>
      <c r="B40" s="1">
        <v>1300.0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686</v>
      </c>
      <c r="B41" s="1">
        <v>1.61780224E8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687</v>
      </c>
      <c r="B42" s="1">
        <v>5.573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688</v>
      </c>
      <c r="B43" s="1">
        <v>39.75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689</v>
      </c>
      <c r="B44" s="1">
        <v>0.090695776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690</v>
      </c>
      <c r="B45" s="1">
        <v>22.6192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691</v>
      </c>
      <c r="B46" s="1">
        <v>15.8642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692</v>
      </c>
      <c r="B47" s="1" t="s">
        <v>693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694</v>
      </c>
      <c r="B48" s="1">
        <v>2.1743856E8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695</v>
      </c>
      <c r="B49" s="1">
        <v>-0.03847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696</v>
      </c>
      <c r="B50" s="1">
        <v>6154640.0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697</v>
      </c>
      <c r="B51" s="1">
        <v>6476390.0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698</v>
      </c>
      <c r="B52" s="1">
        <v>802011.0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699</v>
      </c>
      <c r="B53" s="1">
        <v>832660.0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700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701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702</v>
      </c>
      <c r="B56" s="1">
        <v>0.1269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703</v>
      </c>
      <c r="B57" s="1">
        <v>0.24420999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704</v>
      </c>
      <c r="B58" s="1">
        <v>0.23635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705</v>
      </c>
      <c r="B59" s="1">
        <v>8.61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706</v>
      </c>
      <c r="B60" s="1">
        <v>0.1305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707</v>
      </c>
      <c r="B61" s="1">
        <v>6587870.0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708</v>
      </c>
      <c r="B62" s="1">
        <v>12.726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709</v>
      </c>
      <c r="B63" s="1">
        <v>1.9629105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710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711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712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713</v>
      </c>
      <c r="B67" s="1">
        <v>-6.8623E7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714</v>
      </c>
      <c r="B68" s="1">
        <v>-12.15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715</v>
      </c>
      <c r="B69" s="1">
        <v>-2.37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716</v>
      </c>
      <c r="B70" s="1" t="s">
        <v>717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718</v>
      </c>
      <c r="B71" s="1">
        <v>1.7143488E9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719</v>
      </c>
      <c r="B72" s="1">
        <v>0.122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720</v>
      </c>
      <c r="B73" s="1">
        <v>-2.304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721</v>
      </c>
      <c r="B74" s="1">
        <v>-0.31561643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722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723</v>
      </c>
      <c r="B76" s="1" t="s">
        <v>724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725</v>
      </c>
      <c r="B77" s="1" t="s">
        <v>726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727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728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729</v>
      </c>
      <c r="B80" s="1" t="s">
        <v>730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731</v>
      </c>
      <c r="B81" s="1" t="s">
        <v>730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732</v>
      </c>
      <c r="B82" s="1">
        <v>1.6057962E9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733</v>
      </c>
      <c r="B83" s="1" t="s">
        <v>734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735</v>
      </c>
      <c r="B84" s="1" t="s">
        <v>736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737</v>
      </c>
      <c r="B85" s="1" t="s">
        <v>738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739</v>
      </c>
      <c r="B86" s="1" t="s">
        <v>740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741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742</v>
      </c>
      <c r="B88" s="1">
        <v>24.98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743</v>
      </c>
      <c r="B89" s="1" t="s">
        <v>744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745</v>
      </c>
      <c r="B90" s="1">
        <v>6.2402E7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746</v>
      </c>
      <c r="B91" s="1">
        <v>9.871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747</v>
      </c>
      <c r="B92" s="1">
        <v>-9.4359E7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748</v>
      </c>
      <c r="B93" s="1">
        <v>2.523E7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749</v>
      </c>
      <c r="B94" s="1">
        <v>0.079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750</v>
      </c>
      <c r="B95" s="1">
        <v>1.074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751</v>
      </c>
      <c r="B96" s="1">
        <v>1.783768064E9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752</v>
      </c>
      <c r="B97" s="1">
        <v>24.596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753</v>
      </c>
      <c r="B98" s="1">
        <v>397.696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754</v>
      </c>
      <c r="B99" s="1">
        <v>-0.055359997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755</v>
      </c>
      <c r="B100" s="1">
        <v>-1.0331401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756</v>
      </c>
      <c r="B101" s="1">
        <v>-5.1021124E7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757</v>
      </c>
      <c r="B102" s="1">
        <v>-9751000.0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758</v>
      </c>
      <c r="B103" s="1">
        <v>0.467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759</v>
      </c>
      <c r="B104" s="1">
        <v>-0.03203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760</v>
      </c>
      <c r="B105" s="1">
        <v>-0.0529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761</v>
      </c>
      <c r="B106" s="1">
        <v>-0.04126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762</v>
      </c>
      <c r="B107" s="1" t="s">
        <v>693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763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57</v>
      </c>
      <c r="B3" s="1">
        <v>0.0</v>
      </c>
      <c r="C3" s="1">
        <v>-28.0</v>
      </c>
      <c r="D3" s="1">
        <v>-29.0</v>
      </c>
      <c r="E3" s="1">
        <v>-82.0</v>
      </c>
      <c r="F3" s="1">
        <v>-80.0</v>
      </c>
      <c r="G3" s="1">
        <f>IF(F3*FORECAST(G2,B3:F3,B2:F2)&gt;0,FORECAST(G2,B3:F3,B2:F2),F3)*$X$1</f>
        <v>-108</v>
      </c>
      <c r="H3" s="1">
        <f>IF(G3*FORECAST(H2,B3:G3,B2:G2)&gt;0,FORECAST(H2,B3:G3,B2:G2),G3)*$X$1</f>
        <v>-129.4</v>
      </c>
      <c r="I3" s="1">
        <f>IF(H3*FORECAST(I2,B3:H3,B2:H2)&gt;0,FORECAST(I2,B3:H3,B2:H2),H3)*$X$1</f>
        <v>-150.8</v>
      </c>
      <c r="J3" s="1">
        <f>IF(I3*FORECAST(J2,B3:I3,B2:I2)&gt;0,FORECAST(J2,B3:I3,B2:I2),I3)*$X$1</f>
        <v>-172.2</v>
      </c>
      <c r="K3" s="1">
        <f>IF(J3*FORECAST(K2,B3:J3,B2:J2)&gt;0,FORECAST(K2,B3:J3,B2:J2),J3)*$X$1</f>
        <v>-193.6</v>
      </c>
      <c r="L3" s="1">
        <f>IF(K3*FORECAST(L2,B3:K3,B2:K2)&gt;0,FORECAST(L2,B3:K3,B2:K2),K3)*$X$1</f>
        <v>-215</v>
      </c>
      <c r="M3" s="1">
        <f>IF(L3*FORECAST(M2,B3:L3,B2:L2)&gt;0,FORECAST(M2,B3:L3,B2:L2),L3)*$X$1</f>
        <v>-236.4</v>
      </c>
      <c r="N3" s="5">
        <f>IF(M3*FORECAST(N2,B3:M3,B2:M2)&gt;0,FORECAST(N2,B3:M3,B2:M2),M3)*$X$1</f>
        <v>-257.8</v>
      </c>
      <c r="O3" s="5">
        <f>IF(N3*FORECAST(O2,B3:N3,B2:N2)&gt;0,FORECAST(O2,B3:N3,B2:N2),N3)*$X$1</f>
        <v>-279.2</v>
      </c>
      <c r="P3" s="5">
        <f>IF(O3*FORECAST(P2,B3:O3,B2:O2)&gt;0,FORECAST(P2,B3:O3,B2:O2),O3)*$X$1</f>
        <v>-300.6</v>
      </c>
      <c r="Q3" s="5">
        <f>IF(P3*FORECAST(Q2,B3:P3,B2:P2)&gt;0,FORECAST(Q2,B3:P3,B2:P2),P3)*$X$1</f>
        <v>-322</v>
      </c>
      <c r="R3" s="5">
        <f>IF(Q3*FORECAST(R2,B3:Q3,B2:Q2)&gt;0,FORECAST(R2,B3:Q3,B2:Q2),Q3)*$X$1</f>
        <v>-343.4</v>
      </c>
      <c r="S3" s="2"/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-78.0</v>
      </c>
      <c r="C4" s="1">
        <v>-77.0</v>
      </c>
      <c r="D4" s="1">
        <v>-380.0</v>
      </c>
      <c r="E4" s="1">
        <v>-213.0</v>
      </c>
      <c r="F4" s="1">
        <v>-44.0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764</v>
      </c>
      <c r="B5" s="1">
        <v>582.0</v>
      </c>
      <c r="C5" s="1">
        <v>853.0</v>
      </c>
      <c r="D5" s="1">
        <v>2.0</v>
      </c>
      <c r="E5" s="1">
        <v>2.0</v>
      </c>
      <c r="F5" s="1">
        <v>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765</v>
      </c>
      <c r="L7" s="1">
        <f>IF(R3*FORECAST(R2,B3:R3,B2:R2)&gt;0,FORECAST(R2,B3:R3,B2:R2),Q3)*$X$1 * (1+0.02)/(0.0773-0.02)</f>
        <v>-6112.879581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766</v>
      </c>
      <c r="L8" s="6">
        <f t="array" ref="L8">NPV(0.0773,H3:R3)</f>
        <v>-1596.003932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767</v>
      </c>
      <c r="L9" s="6">
        <f t="array" ref="L9">NPV(0.0773,H16:R16)</f>
        <v>-2694.899553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768</v>
      </c>
      <c r="L10" s="6">
        <f>L8 + L9</f>
        <v>-4290.903485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-44.0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769</v>
      </c>
      <c r="L12" s="6">
        <f>L10 - L11</f>
        <v>-4246.903485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770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-1415.634495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(1+0.02)/(0.0773-0.02)</f>
        <v>-6112.879581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-32.0</v>
      </c>
      <c r="C3" s="1">
        <v>-79.0</v>
      </c>
      <c r="D3" s="1">
        <v>-304.0</v>
      </c>
      <c r="E3" s="1">
        <v>-1990.0</v>
      </c>
      <c r="F3" s="1">
        <v>-226.0</v>
      </c>
      <c r="G3" s="1">
        <f>IF(F3*FORECAST(G2,B3:F3,B2:F2)&gt;0,FORECAST(G2,B3:F3,B2:F2),F3)*$X$1</f>
        <v>-1215.9</v>
      </c>
      <c r="H3" s="1">
        <f>IF(G3*FORECAST(H2,B3:G3,B2:G2)&gt;0,FORECAST(H2,B3:G3,B2:G2),G3)*$X$1</f>
        <v>-1445.8</v>
      </c>
      <c r="I3" s="1">
        <f>IF(H3*FORECAST(I2,B3:H3,B2:H2)&gt;0,FORECAST(I2,B3:H3,B2:H2),H3)*$X$1</f>
        <v>-1675.7</v>
      </c>
      <c r="J3" s="1">
        <f>IF(I3*FORECAST(J2,B3:I3,B2:I2)&gt;0,FORECAST(J2,B3:I3,B2:I2),I3)*$X$1</f>
        <v>-1905.6</v>
      </c>
      <c r="K3" s="1">
        <f>IF(J3*FORECAST(K2,B3:J3,B2:J2)&gt;0,FORECAST(K2,B3:J3,B2:J2),J3)*$X$1</f>
        <v>-2135.5</v>
      </c>
      <c r="L3" s="1">
        <f>IF(K3*FORECAST(L2,B3:K3,B2:K2)&gt;0,FORECAST(L2,B3:K3,B2:K2),K3)*$X$1</f>
        <v>-2365.4</v>
      </c>
      <c r="M3" s="1">
        <f>IF(L3*FORECAST(M2,B3:L3,B2:L2)&gt;0,FORECAST(M2,B3:L3,B2:L2),L3)*$X$1</f>
        <v>-2595.3</v>
      </c>
      <c r="N3" s="5">
        <f>IF(M3*FORECAST(N2,B3:M3,B2:M2)&gt;0,FORECAST(N2,B3:M3,B2:M2),M3)*$X$1</f>
        <v>-2825.2</v>
      </c>
      <c r="O3" s="5">
        <f>IF(N3*FORECAST(O2,B3:N3,B2:N2)&gt;0,FORECAST(O2,B3:N3,B2:N2),N3)*$X$1</f>
        <v>-3055.1</v>
      </c>
      <c r="P3" s="5">
        <f>IF(O3*FORECAST(P2,B3:O3,B2:O2)&gt;0,FORECAST(P2,B3:O3,B2:O2),O3)*$X$1</f>
        <v>-3285</v>
      </c>
      <c r="Q3" s="5">
        <f>IF(P3*FORECAST(Q2,B3:P3,B2:P2)&gt;0,FORECAST(Q2,B3:P3,B2:P2),P3)*$X$1</f>
        <v>-3514.9</v>
      </c>
      <c r="R3" s="5">
        <f>IF(Q3*FORECAST(R2,B3:Q3,B2:Q2)&gt;0,FORECAST(R2,B3:Q3,B2:Q2),Q3)*$X$1</f>
        <v>-3744.8</v>
      </c>
      <c r="S3" s="2"/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-78.0</v>
      </c>
      <c r="C4" s="1">
        <v>-77.0</v>
      </c>
      <c r="D4" s="1">
        <v>-380.0</v>
      </c>
      <c r="E4" s="1">
        <v>-213.0</v>
      </c>
      <c r="F4" s="1">
        <v>-44.0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764</v>
      </c>
      <c r="B5" s="1">
        <v>582.0</v>
      </c>
      <c r="C5" s="1">
        <v>853.0</v>
      </c>
      <c r="D5" s="1">
        <v>2.0</v>
      </c>
      <c r="E5" s="1">
        <v>2.0</v>
      </c>
      <c r="F5" s="1">
        <v>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765</v>
      </c>
      <c r="L7" s="1">
        <f>IF(R3*FORECAST(R2,B3:R3,B2:R2)&gt;0,FORECAST(R2,B3:R3,B2:R2),Q3)*$X$1 * (1+0.02)/(0.0773-0.02)</f>
        <v>-66661.36126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766</v>
      </c>
      <c r="L8" s="6">
        <f t="array" ref="L8">NPV(0.0773,H3:R3)</f>
        <v>-17548.44632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767</v>
      </c>
      <c r="L9" s="6">
        <f t="array" ref="L9">NPV(0.0773,H16:R16)</f>
        <v>-29388.06012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768</v>
      </c>
      <c r="L10" s="6">
        <f>L8 + L9</f>
        <v>-46936.50644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-44.0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769</v>
      </c>
      <c r="L12" s="6">
        <f>L10 - L11</f>
        <v>-46892.50644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770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-15630.83548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(1+0.02)/(0.0773-0.02)</f>
        <v>-66661.36126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