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<sst xmlns="http://schemas.openxmlformats.org/spreadsheetml/2006/main" count="590" uniqueCount="484">
  <si>
    <t>ticker</t>
  </si>
  <si>
    <t>BJDX</t>
  </si>
  <si>
    <t>nombre</t>
  </si>
  <si>
    <t>BLUEJAY DIAGNOSTICS INC</t>
  </si>
  <si>
    <t>empresa</t>
  </si>
  <si>
    <t>Biotechnology &amp; Medical Research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</si>
  <si>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</si>
  <si>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</si>
  <si>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</si>
  <si>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</si>
  <si>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</si>
  <si>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</si>
  <si>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</si>
  <si>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</si>
  <si>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</si>
  <si>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</si>
  <si>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</si>
  <si>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</si>
  <si>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</si>
  <si>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</si>
  <si>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</si>
  <si>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</si>
  <si>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</si>
  <si>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</si>
  <si>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</si>
  <si>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</si>
  <si>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</si>
  <si>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</si>
  <si>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</si>
  <si>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</si>
  <si>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</si>
  <si>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</si>
  <si>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</si>
  <si>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</si>
  <si>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</si>
  <si>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</si>
  <si>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</si>
  <si>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</si>
  <si>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</si>
  <si>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</si>
  <si>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</si>
  <si>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</si>
  <si>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</si>
  <si>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</si>
  <si>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</si>
  <si>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</si>
  <si>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</si>
  <si>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</si>
  <si>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</si>
  <si>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</si>
  <si>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</si>
  <si>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</si>
  <si>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</si>
  <si>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</si>
  <si>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</si>
  <si>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</si>
  <si>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</si>
  <si>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</si>
  <si>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</si>
  <si>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</si>
  <si>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</si>
  <si>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</si>
  <si>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</si>
  <si>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</si>
  <si>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</si>
  <si>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</si>
  <si>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</si>
  <si>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</si>
  <si>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</si>
  <si>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</si>
  <si>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</si>
  <si>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</si>
  <si>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</si>
  <si>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</si>
  <si>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</si>
  <si>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-149.08</t>
  </si>
  <si>
    <t>-213.84</t>
  </si>
  <si>
    <t>162.14</t>
  </si>
  <si>
    <t>91.35</t>
  </si>
  <si>
    <t>18.69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</si>
  <si>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</si>
  <si>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</si>
  <si>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</si>
  <si>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</si>
  <si>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</si>
  <si>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</si>
  <si>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</si>
  <si>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</si>
  <si>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</si>
  <si>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</si>
  <si>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</si>
  <si>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</si>
  <si>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</si>
  <si>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</si>
  <si>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</si>
  <si>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</si>
  <si>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</si>
  <si>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</si>
  <si>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</si>
  <si>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</si>
  <si>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</si>
  <si>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</si>
  <si>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</si>
  <si>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</si>
  <si>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</si>
  <si>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</si>
  <si>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</si>
  <si>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</si>
  <si>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</si>
  <si>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</si>
  <si>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</si>
  <si>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</si>
  <si>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-41.68</t>
  </si>
  <si>
    <t>-58.89</t>
  </si>
  <si>
    <t>-65.49</t>
  </si>
  <si>
    <t>-73.77</t>
  </si>
  <si>
    <t>-72.62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</si>
  <si>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</si>
  <si>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</si>
  <si>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</si>
  <si>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</si>
  <si>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</si>
  <si>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</si>
  <si>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-49.61</t>
  </si>
  <si>
    <t>-40.2</t>
  </si>
  <si>
    <t>-41.06</t>
  </si>
  <si>
    <t>-44.93</t>
  </si>
  <si>
    <t>-45.39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</si>
  <si>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</si>
  <si>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</si>
  <si>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</si>
  <si>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</si>
  <si>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</si>
  <si>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</si>
  <si>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</si>
  <si>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</si>
  <si>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</si>
  <si>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</si>
  <si>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</si>
  <si>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</si>
  <si>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</si>
  <si>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</si>
  <si>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</si>
  <si>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</si>
  <si>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</si>
  <si>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</si>
  <si>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</si>
  <si>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-61.45</t>
  </si>
  <si>
    <t>-17.92</t>
  </si>
  <si>
    <t>-33.72</t>
  </si>
  <si>
    <t>-70.09</t>
  </si>
  <si>
    <t>Return on Total Capital</t>
  </si>
  <si>
    <t>-112.2</t>
  </si>
  <si>
    <t>-19.13</t>
  </si>
  <si>
    <t>-35.91</t>
  </si>
  <si>
    <t>-84.13</t>
  </si>
  <si>
    <t>Return On Equity %</t>
  </si>
  <si>
    <t>292.36</t>
  </si>
  <si>
    <t>-34.79</t>
  </si>
  <si>
    <t>-58.25</t>
  </si>
  <si>
    <t>-137.9</t>
  </si>
  <si>
    <t>Return on Common Equity</t>
  </si>
  <si>
    <t>32.45</t>
  </si>
  <si>
    <t>-43.13</t>
  </si>
  <si>
    <t>Margin Analysis</t>
  </si>
  <si>
    <t>Gross Profit Margin %</t>
  </si>
  <si>
    <t>19.64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</si>
  <si>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</si>
  <si>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</si>
  <si>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</si>
  <si>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</si>
  <si>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</si>
  <si>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</si>
  <si>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</si>
  <si>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</si>
  <si>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</si>
  <si>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</si>
  <si>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</si>
  <si>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0.01</t>
  </si>
  <si>
    <t>Fixed Assets Turnover</t>
  </si>
  <si>
    <t>0.24</t>
  </si>
  <si>
    <t>Short Term Liquidity</t>
  </si>
  <si>
    <t>Current Ratio</t>
  </si>
  <si>
    <t>0.52</t>
  </si>
  <si>
    <t>0.57</t>
  </si>
  <si>
    <t>32.43</t>
  </si>
  <si>
    <t>7.19</t>
  </si>
  <si>
    <t>1.82</t>
  </si>
  <si>
    <t>Quick Ratio</t>
  </si>
  <si>
    <t>0.17</t>
  </si>
  <si>
    <t>0.49</t>
  </si>
  <si>
    <t>29.89</t>
  </si>
  <si>
    <t>6.17</t>
  </si>
  <si>
    <t>1.25</t>
  </si>
  <si>
    <t>Operating Cash Flow to Current Liabilities</t>
  </si>
  <si>
    <t>-2.93</t>
  </si>
  <si>
    <t>-0.28</t>
  </si>
  <si>
    <t>-6.85</t>
  </si>
  <si>
    <t>-4.72</t>
  </si>
  <si>
    <t>-4.69</t>
  </si>
  <si>
    <t>Average Days Payable Outstanding</t>
  </si>
  <si>
    <t>849.53</t>
  </si>
  <si>
    <t>Long Term Solvency</t>
  </si>
  <si>
    <t>Total Debt/Equity</t>
  </si>
  <si>
    <t>-230.3</t>
  </si>
  <si>
    <t>-321.87</t>
  </si>
  <si>
    <t>4.45</t>
  </si>
  <si>
    <t>12.78</t>
  </si>
  <si>
    <t>Total Debt / Total Capital</t>
  </si>
  <si>
    <t>176.75</t>
  </si>
  <si>
    <t>145.07</t>
  </si>
  <si>
    <t>4.26</t>
  </si>
  <si>
    <t>11.34</t>
  </si>
  <si>
    <t>LT Debt/Equity</t>
  </si>
  <si>
    <t>-173.22</t>
  </si>
  <si>
    <t>2.94</t>
  </si>
  <si>
    <t>6.99</t>
  </si>
  <si>
    <t>Long-Term Debt / Total Capital</t>
  </si>
  <si>
    <t>132.94</t>
  </si>
  <si>
    <t>2.82</t>
  </si>
  <si>
    <t>6.2</t>
  </si>
  <si>
    <t>Total Liabilities / Total Assets</t>
  </si>
  <si>
    <t>150.66</t>
  </si>
  <si>
    <t>121.62</t>
  </si>
  <si>
    <t>3.03</t>
  </si>
  <si>
    <t>14.64</t>
  </si>
  <si>
    <t>40.54</t>
  </si>
  <si>
    <t>EBIT / Interest Expense</t>
  </si>
  <si>
    <t>-25.45</t>
  </si>
  <si>
    <t>-8.33</t>
  </si>
  <si>
    <t>-6.29</t>
  </si>
  <si>
    <t>EBITDA / Interest Expense</t>
  </si>
  <si>
    <t>-23.22</t>
  </si>
  <si>
    <t>-7.23</t>
  </si>
  <si>
    <t>-6.01</t>
  </si>
  <si>
    <t>(EBITDA - Capex) / Interest Expense</t>
  </si>
  <si>
    <t>-23.31</t>
  </si>
  <si>
    <t>-6.06</t>
  </si>
  <si>
    <t>Total Debt / EBITDA</t>
  </si>
  <si>
    <t>-0.72</t>
  </si>
  <si>
    <t>-1.02</t>
  </si>
  <si>
    <t>-0.06</t>
  </si>
  <si>
    <t>-0.04</t>
  </si>
  <si>
    <t>Net Debt / EBITDA</t>
  </si>
  <si>
    <t>-0.65</t>
  </si>
  <si>
    <t>-0.14</t>
  </si>
  <si>
    <t>6.18</t>
  </si>
  <si>
    <t>1.05</t>
  </si>
  <si>
    <t>0.19</t>
  </si>
  <si>
    <t>Total Debt / (EBITDA - Capex)</t>
  </si>
  <si>
    <t>-0.05</t>
  </si>
  <si>
    <t>Net Debt / (EBITDA - Capex)</t>
  </si>
  <si>
    <t>6.13</t>
  </si>
  <si>
    <t>0.93</t>
  </si>
  <si>
    <t>0.18</t>
  </si>
  <si>
    <t>Growth Over Prior Year</t>
  </si>
  <si>
    <t>EBITDA, 1 Yr. Growth %</t>
  </si>
  <si>
    <t>-30.17</t>
  </si>
  <si>
    <t>196.77</t>
  </si>
  <si>
    <t>197.01</t>
  </si>
  <si>
    <t>5.47</t>
  </si>
  <si>
    <t>EBITA, 1 Yr. Growth %</t>
  </si>
  <si>
    <t>-26.67</t>
  </si>
  <si>
    <t>169.99</t>
  </si>
  <si>
    <t>188.46</t>
  </si>
  <si>
    <t>10.66</t>
  </si>
  <si>
    <t>EBIT, 1 Yr. Growth %</t>
  </si>
  <si>
    <t>Earnings From Cont. Operations, 1 Yr. Growth %</t>
  </si>
  <si>
    <t>41.28</t>
  </si>
  <si>
    <t>201.16</t>
  </si>
  <si>
    <t>166.52</t>
  </si>
  <si>
    <t>7.07</t>
  </si>
  <si>
    <t>Net Income, 1 Yr. Growth %</t>
  </si>
  <si>
    <t>Normalized Net Income, 1 Yr. Growth %</t>
  </si>
  <si>
    <t>-18.97</t>
  </si>
  <si>
    <t>177.69</t>
  </si>
  <si>
    <t>159.24</t>
  </si>
  <si>
    <t>9.87</t>
  </si>
  <si>
    <t>Diluted EPS Before Extra, 1 Yr. Growth %</t>
  </si>
  <si>
    <t>11.21</t>
  </si>
  <si>
    <t>12.65</t>
  </si>
  <si>
    <t>-1.56</t>
  </si>
  <si>
    <t>Inventory, 1 Yr. Growth %</t>
  </si>
  <si>
    <t>-31.37</t>
  </si>
  <si>
    <t>Net Property, Plant and Equip., 1 Yr. Growth %</t>
  </si>
  <si>
    <t>-25.49</t>
  </si>
  <si>
    <t>-26.52</t>
  </si>
  <si>
    <t>403.19</t>
  </si>
  <si>
    <t>-4.63</t>
  </si>
  <si>
    <t>Total Assets, 1 Yr. Growth %</t>
  </si>
  <si>
    <t>65.55</t>
  </si>
  <si>
    <t>-35.67</t>
  </si>
  <si>
    <t>-63.99</t>
  </si>
  <si>
    <t>Tangible Book Value, 1 Yr. Growth %</t>
  </si>
  <si>
    <t>43.44</t>
  </si>
  <si>
    <t>-584.57</t>
  </si>
  <si>
    <t>-43.37</t>
  </si>
  <si>
    <t>-74.92</t>
  </si>
  <si>
    <t>Common Equity, 1 Yr. Growth %</t>
  </si>
  <si>
    <t>Cash From Operations, 1 Yr. Growth %</t>
  </si>
  <si>
    <t>-69.9</t>
  </si>
  <si>
    <t>758.4</t>
  </si>
  <si>
    <t>77.28</t>
  </si>
  <si>
    <t>7.39</t>
  </si>
  <si>
    <t>Capital Expenditures, 1 Yr. Growth %</t>
  </si>
  <si>
    <t>-41.28</t>
  </si>
  <si>
    <t>Levered Free Cash Flow, 1 Yr. Growth %</t>
  </si>
  <si>
    <t>53.69</t>
  </si>
  <si>
    <t>-2.43</t>
  </si>
  <si>
    <t>Unlevered Free Cash Flow, 1 Yr. Growth %</t>
  </si>
  <si>
    <t>68.78</t>
  </si>
  <si>
    <t>Compound Annual Growth Rate Over Two Years</t>
  </si>
  <si>
    <t>EBITDA, 2 Yr. CAGR %</t>
  </si>
  <si>
    <t>43.95</t>
  </si>
  <si>
    <t>196.89</t>
  </si>
  <si>
    <t>76.99</t>
  </si>
  <si>
    <t>EBITA, 2 Yr. CAGR %</t>
  </si>
  <si>
    <t>40.71</t>
  </si>
  <si>
    <t>179.07</t>
  </si>
  <si>
    <t>78.67</t>
  </si>
  <si>
    <t>EBIT, 2 Yr. CAGR %</t>
  </si>
  <si>
    <t>Earnings From Cont. Operations, 2 Yr. CAGR %</t>
  </si>
  <si>
    <t>106.27</t>
  </si>
  <si>
    <t>183.31</t>
  </si>
  <si>
    <t>68.92</t>
  </si>
  <si>
    <t>Net Income, 2 Yr. CAGR %</t>
  </si>
  <si>
    <t>Normalized Net Income, 2 Yr. CAGR %</t>
  </si>
  <si>
    <t>49.71</t>
  </si>
  <si>
    <t>168.12</t>
  </si>
  <si>
    <t>68.77</t>
  </si>
  <si>
    <t>Diluted EPS Before Extra, 2 Yr. CAGR %</t>
  </si>
  <si>
    <t>25.35</t>
  </si>
  <si>
    <t>11.93</t>
  </si>
  <si>
    <t>5.31</t>
  </si>
  <si>
    <t>Net Property, Plant and Equip., 2 Yr. CAGR %</t>
  </si>
  <si>
    <t>-26.01</t>
  </si>
  <si>
    <t>92.28</t>
  </si>
  <si>
    <t>119.07</t>
  </si>
  <si>
    <t>Total Assets, 2 Yr. CAGR %</t>
  </si>
  <si>
    <t>378.89</t>
  </si>
  <si>
    <t>198.52</t>
  </si>
  <si>
    <t>-51.87</t>
  </si>
  <si>
    <t>Tangible Book Value, 2 Yr. CAGR %</t>
  </si>
  <si>
    <t>163.64</t>
  </si>
  <si>
    <t>65.65</t>
  </si>
  <si>
    <t>-62.31</t>
  </si>
  <si>
    <t>Common Equity, 2 Yr. CAGR %</t>
  </si>
  <si>
    <t>Cash From Operations, 2 Yr. CAGR %</t>
  </si>
  <si>
    <t>60.74</t>
  </si>
  <si>
    <t>290.1</t>
  </si>
  <si>
    <t>37.98</t>
  </si>
  <si>
    <t>Capital Expenditures, 2 Yr. CAGR %</t>
  </si>
  <si>
    <t>99.43</t>
  </si>
  <si>
    <t>442.27</t>
  </si>
  <si>
    <t>Levered Free Cash Flow, 2 Yr. CAGR %</t>
  </si>
  <si>
    <t>535.18</t>
  </si>
  <si>
    <t>22.45</t>
  </si>
  <si>
    <t>Unlevered Free Cash Flow, 2 Yr. CAGR %</t>
  </si>
  <si>
    <t>984.4</t>
  </si>
  <si>
    <t>28.32</t>
  </si>
  <si>
    <t>Compound Annual Growth Rate Over Three Years</t>
  </si>
  <si>
    <t>EBITDA, 3 Yr. CAGR %</t>
  </si>
  <si>
    <t>83.26</t>
  </si>
  <si>
    <t>110.27</t>
  </si>
  <si>
    <t>EBITA, 3 Yr. CAGR %</t>
  </si>
  <si>
    <t>78.75</t>
  </si>
  <si>
    <t>105.03</t>
  </si>
  <si>
    <t>EBIT, 3 Yr. CAGR %</t>
  </si>
  <si>
    <t>Earnings From Cont. Operations, 3 Yr. CAGR %</t>
  </si>
  <si>
    <t>124.67</t>
  </si>
  <si>
    <t>104.83</t>
  </si>
  <si>
    <t>Net Income, 3 Yr. CAGR %</t>
  </si>
  <si>
    <t>Normalized Net Income, 3 Yr. CAGR %</t>
  </si>
  <si>
    <t>79.69</t>
  </si>
  <si>
    <t>99.15</t>
  </si>
  <si>
    <t>Diluted EPS Before Extra, 3 Yr. CAGR %</t>
  </si>
  <si>
    <t>20.96</t>
  </si>
  <si>
    <t>7.24</t>
  </si>
  <si>
    <t>Net Property, Plant and Equip., 3 Yr. CAGR %</t>
  </si>
  <si>
    <t>40.19</t>
  </si>
  <si>
    <t>52.21</t>
  </si>
  <si>
    <t>Total Assets, 3 Yr. CAGR %</t>
  </si>
  <si>
    <t>145.26</t>
  </si>
  <si>
    <t>47.49</t>
  </si>
  <si>
    <t>Tangible Book Value, 3 Yr. CAGR %</t>
  </si>
  <si>
    <t>57.89</t>
  </si>
  <si>
    <t>-11.71</t>
  </si>
  <si>
    <t>Common Equity, 3 Yr. CAGR %</t>
  </si>
  <si>
    <t>Cash From Operations, 3 Yr. CAGR %</t>
  </si>
  <si>
    <t>66.08</t>
  </si>
  <si>
    <t>153.77</t>
  </si>
  <si>
    <t>Capital Expenditures, 3 Yr. CAGR %</t>
  </si>
  <si>
    <t>Levered Free Cash Flow, 3 Yr. CAGR %</t>
  </si>
  <si>
    <t>240.17</t>
  </si>
  <si>
    <t>Unlevered Free Cash Flow, 3 Yr. CAGR %</t>
  </si>
  <si>
    <t>385.91</t>
  </si>
  <si>
    <t>2021</t>
  </si>
  <si>
    <t>2022</t>
  </si>
  <si>
    <t>2023</t>
  </si>
  <si>
    <t>Capitalization
                                    1</t>
  </si>
  <si>
    <t>49.92</t>
  </si>
  <si>
    <t>7.656</t>
  </si>
  <si>
    <t>1.512</t>
  </si>
  <si>
    <t>Change</t>
  </si>
  <si>
    <t>-</t>
  </si>
  <si>
    <t>-84.67%</t>
  </si>
  <si>
    <t>-80.25%</t>
  </si>
  <si>
    <t>Enterprise Value (EV)
                                    1</t>
  </si>
  <si>
    <t>30.88</t>
  </si>
  <si>
    <t>-1.946</t>
  </si>
  <si>
    <t>-0.3267</t>
  </si>
  <si>
    <t>-106.3%</t>
  </si>
  <si>
    <t>-83.21%</t>
  </si>
  <si>
    <t>P/E ratio</t>
  </si>
  <si>
    <t>-6.25x</t>
  </si>
  <si>
    <t>-0.82x</t>
  </si>
  <si>
    <t>-0.13x</t>
  </si>
  <si>
    <t>PBR</t>
  </si>
  <si>
    <t>2.53x</t>
  </si>
  <si>
    <t>0.67x</t>
  </si>
  <si>
    <t>0.52x</t>
  </si>
  <si>
    <t>PEG</t>
  </si>
  <si>
    <t>-0.6x</t>
  </si>
  <si>
    <t>-0.1x</t>
  </si>
  <si>
    <t>0.08x</t>
  </si>
  <si>
    <t>Capitalization / Revenue</t>
  </si>
  <si>
    <t>30,741,431x</t>
  </si>
  <si>
    <t>EV / Revenue</t>
  </si>
  <si>
    <t>-7,813,576x</t>
  </si>
  <si>
    <t>EV / EBITDA</t>
  </si>
  <si>
    <t>-10x</t>
  </si>
  <si>
    <t>0.21x</t>
  </si>
  <si>
    <t>0.03x</t>
  </si>
  <si>
    <t>EV / EBIT</t>
  </si>
  <si>
    <t>-9.56x</t>
  </si>
  <si>
    <t>EV / FCF</t>
  </si>
  <si>
    <t>-8,604,756x</t>
  </si>
  <si>
    <t>352,856x</t>
  </si>
  <si>
    <t>60,713x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</si>
  <si>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</si>
  <si>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</si>
  <si>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</si>
  <si>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</si>
  <si>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</si>
  <si>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</si>
  <si>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</si>
  <si>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</si>
  <si>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0.249</t>
  </si>
  <si>
    <t>EBITDA
                                    1</t>
  </si>
  <si>
    <t>-3.084</t>
  </si>
  <si>
    <t>-9.161</t>
  </si>
  <si>
    <t>-9.663</t>
  </si>
  <si>
    <t>EBIT
                                    1</t>
  </si>
  <si>
    <t>-3.23</t>
  </si>
  <si>
    <t>-9.318</t>
  </si>
  <si>
    <t>-10.31</t>
  </si>
  <si>
    <t>Net income
                                    1</t>
  </si>
  <si>
    <t>-3.488</t>
  </si>
  <si>
    <t>-9.297</t>
  </si>
  <si>
    <t>-9.954</t>
  </si>
  <si>
    <t>Net Debt
                                    1</t>
  </si>
  <si>
    <t>-19.05</t>
  </si>
  <si>
    <t>-9.602</t>
  </si>
  <si>
    <t>-1.838</t>
  </si>
  <si>
    <t>Reference price
                                    2</t>
  </si>
  <si>
    <t>409.6000</t>
  </si>
  <si>
    <t>60.7838</t>
  </si>
  <si>
    <t>9.7600</t>
  </si>
  <si>
    <t>Nbr of stocks (in thousands)</t>
  </si>
  <si>
    <t>122</t>
  </si>
  <si>
    <t>126</t>
  </si>
  <si>
    <t>155</t>
  </si>
  <si>
    <t>Announcement Date</t>
  </si>
  <si>
    <t>3/10/22</t>
  </si>
  <si>
    <t>3/20/23</t>
  </si>
  <si>
    <t>3/28/24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</si>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</sst>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-82.0</v>
      </c>
      <c r="C2" s="1">
        <v>-1.0</v>
      </c>
      <c r="D2" s="1">
        <v>-3.0</v>
      </c>
      <c r="E2" s="1">
        <v>-9.0</v>
      </c>
      <c r="F2" s="1">
        <v>-9.0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14.0</v>
      </c>
      <c r="C3" s="1">
        <v>15.0</v>
      </c>
      <c r="D3" s="1">
        <v>14.0</v>
      </c>
      <c r="E3" s="1">
        <v>30.0</v>
      </c>
      <c r="F3" s="1">
        <v>78.0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14.0</v>
      </c>
      <c r="C4" s="1">
        <v>15.0</v>
      </c>
      <c r="D4" s="1">
        <v>14.0</v>
      </c>
      <c r="E4" s="1">
        <v>30.0</v>
      </c>
      <c r="F4" s="1">
        <v>78.0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0.0</v>
      </c>
      <c r="C5" s="1">
        <v>0.0</v>
      </c>
      <c r="D5" s="1">
        <v>0.0</v>
      </c>
      <c r="E5" s="1">
        <v>137.0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0.0</v>
      </c>
      <c r="D6" s="1">
        <v>0.0</v>
      </c>
      <c r="E6" s="1">
        <v>23.0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1.0</v>
      </c>
      <c r="C7" s="1">
        <v>0.0</v>
      </c>
      <c r="D7" s="1">
        <v>24.0</v>
      </c>
      <c r="E7" s="1">
        <v>43.0</v>
      </c>
      <c r="F7" s="1">
        <v>18.0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-85.0</v>
      </c>
      <c r="C8" s="1">
        <v>-11.0</v>
      </c>
      <c r="D8" s="1">
        <v>21.0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-645.0</v>
      </c>
      <c r="C9" s="1">
        <v>645.0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-10.0</v>
      </c>
      <c r="C10" s="1">
        <v>3.0</v>
      </c>
      <c r="D10" s="1">
        <v>8.0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-2.0</v>
      </c>
      <c r="C11" s="1">
        <v>34.0</v>
      </c>
      <c r="D11" s="1">
        <v>-7.0</v>
      </c>
      <c r="E11" s="1">
        <v>29.0</v>
      </c>
      <c r="F11" s="1">
        <v>-23.0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-4.0</v>
      </c>
      <c r="C12" s="1">
        <v>21.0</v>
      </c>
      <c r="D12" s="1">
        <v>-1.0</v>
      </c>
      <c r="E12" s="1">
        <v>28.0</v>
      </c>
      <c r="F12" s="1">
        <v>90.0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-1.0</v>
      </c>
      <c r="C13" s="1">
        <v>-50.0</v>
      </c>
      <c r="D13" s="1">
        <v>-4.0</v>
      </c>
      <c r="E13" s="1">
        <v>-7.0</v>
      </c>
      <c r="F13" s="1">
        <v>-8.0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0.0</v>
      </c>
      <c r="C14" s="1">
        <v>0.0</v>
      </c>
      <c r="D14" s="1">
        <v>-2.0</v>
      </c>
      <c r="E14" s="1">
        <v>-1.0</v>
      </c>
      <c r="F14" s="1">
        <v>-70.0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0.0</v>
      </c>
      <c r="C15" s="1">
        <v>0.0</v>
      </c>
      <c r="D15" s="1">
        <v>-2.0</v>
      </c>
      <c r="E15" s="1">
        <v>-1.0</v>
      </c>
      <c r="F15" s="1">
        <v>-70.0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0.0</v>
      </c>
      <c r="C16" s="1">
        <v>11.0</v>
      </c>
      <c r="D16" s="1">
        <v>4.0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0.0</v>
      </c>
      <c r="C17" s="1">
        <v>15.0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0.0</v>
      </c>
      <c r="C18" s="1">
        <v>27.0</v>
      </c>
      <c r="D18" s="1">
        <v>4.0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0.0</v>
      </c>
      <c r="D19" s="1">
        <v>-29.0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-26.0</v>
      </c>
      <c r="C20" s="1">
        <v>0.0</v>
      </c>
      <c r="D20" s="1">
        <v>0.0</v>
      </c>
      <c r="E20" s="1">
        <v>-801.0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-26.0</v>
      </c>
      <c r="C21" s="1">
        <v>0.0</v>
      </c>
      <c r="D21" s="1">
        <v>-29.0</v>
      </c>
      <c r="E21" s="1">
        <v>-801.0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10.0</v>
      </c>
      <c r="C22" s="1">
        <v>0.0</v>
      </c>
      <c r="D22" s="1">
        <v>18.0</v>
      </c>
      <c r="E22" s="1">
        <v>2.0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0.0</v>
      </c>
      <c r="C23" s="1">
        <v>0.0</v>
      </c>
      <c r="D23" s="1">
        <v>0.0</v>
      </c>
      <c r="E23" s="1">
        <v>0.0</v>
      </c>
      <c r="F23" s="1">
        <v>-5.0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1.0</v>
      </c>
      <c r="C24" s="1">
        <v>1.0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0.0</v>
      </c>
      <c r="C25" s="1">
        <v>0.0</v>
      </c>
      <c r="D25" s="1">
        <v>-56.0</v>
      </c>
      <c r="E25" s="1">
        <v>-2.0</v>
      </c>
      <c r="F25" s="1">
        <v>-41.0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1.0</v>
      </c>
      <c r="C26" s="1">
        <v>1.0</v>
      </c>
      <c r="D26" s="1">
        <v>22.0</v>
      </c>
      <c r="E26" s="1">
        <v>0.0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-18.0</v>
      </c>
      <c r="C27" s="1">
        <v>81.0</v>
      </c>
      <c r="D27" s="1">
        <v>18.0</v>
      </c>
      <c r="E27" s="1">
        <v>-8.0</v>
      </c>
      <c r="F27" s="1">
        <v>-7.0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4.0</v>
      </c>
      <c r="C29" s="1">
        <v>5.0</v>
      </c>
      <c r="D29" s="1">
        <v>15.0</v>
      </c>
      <c r="E29" s="1">
        <v>364.0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0.0</v>
      </c>
      <c r="C30" s="1">
        <v>-13.0</v>
      </c>
      <c r="D30" s="1">
        <v>-3.0</v>
      </c>
      <c r="E30" s="1">
        <v>-5.0</v>
      </c>
      <c r="F30" s="1">
        <v>-5.0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0.0</v>
      </c>
      <c r="C31" s="1">
        <v>-4.0</v>
      </c>
      <c r="D31" s="1">
        <v>-3.0</v>
      </c>
      <c r="E31" s="1">
        <v>-5.0</v>
      </c>
      <c r="F31" s="1">
        <v>-5.0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0.0</v>
      </c>
      <c r="C32" s="1">
        <v>-53.0</v>
      </c>
      <c r="D32" s="1">
        <v>1.0</v>
      </c>
      <c r="E32" s="1">
        <v>-76.0</v>
      </c>
      <c r="F32" s="1">
        <v>-79.0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-26.0</v>
      </c>
      <c r="C33" s="1">
        <v>27.0</v>
      </c>
      <c r="D33" s="1">
        <v>4.0</v>
      </c>
      <c r="E33" s="1">
        <v>-801.0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9.0</v>
      </c>
      <c r="C3" s="1">
        <v>91.0</v>
      </c>
      <c r="D3" s="1">
        <v>19.0</v>
      </c>
      <c r="E3" s="1">
        <v>10.0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9.0</v>
      </c>
      <c r="C4" s="1">
        <v>91.0</v>
      </c>
      <c r="D4" s="1">
        <v>19.0</v>
      </c>
      <c r="E4" s="1">
        <v>10.0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645.0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645.0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12.0</v>
      </c>
      <c r="C7" s="1">
        <v>8.0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1.0</v>
      </c>
      <c r="C8" s="1">
        <v>0.0</v>
      </c>
      <c r="D8" s="1">
        <v>1.0</v>
      </c>
      <c r="E8" s="1">
        <v>1.0</v>
      </c>
      <c r="F8" s="1">
        <v>74.0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6.0</v>
      </c>
      <c r="C9" s="1">
        <v>5.0</v>
      </c>
      <c r="D9" s="1">
        <v>0.0</v>
      </c>
      <c r="E9" s="1">
        <v>0.0</v>
      </c>
      <c r="F9" s="1">
        <v>26.0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1">
        <v>30.0</v>
      </c>
      <c r="C10" s="1">
        <v>1.0</v>
      </c>
      <c r="D10" s="1">
        <v>20.0</v>
      </c>
      <c r="E10" s="1">
        <v>11.0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76.0</v>
      </c>
      <c r="C11" s="1">
        <v>76.0</v>
      </c>
      <c r="D11" s="1">
        <v>78.0</v>
      </c>
      <c r="E11" s="1">
        <v>2.0</v>
      </c>
      <c r="F11" s="1">
        <v>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1">
        <v>-14.0</v>
      </c>
      <c r="C12" s="1">
        <v>-30.0</v>
      </c>
      <c r="D12" s="1">
        <v>-44.0</v>
      </c>
      <c r="E12" s="1">
        <v>-59.0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61.0</v>
      </c>
      <c r="C13" s="1">
        <v>45.0</v>
      </c>
      <c r="D13" s="1">
        <v>33.0</v>
      </c>
      <c r="E13" s="1">
        <v>1.0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0.0</v>
      </c>
      <c r="C14" s="1">
        <v>0.0</v>
      </c>
      <c r="D14" s="1">
        <v>2.0</v>
      </c>
      <c r="E14" s="1">
        <v>3.0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91.0</v>
      </c>
      <c r="C15" s="1">
        <v>1.0</v>
      </c>
      <c r="D15" s="1">
        <v>21.0</v>
      </c>
      <c r="E15" s="1">
        <v>13.0</v>
      </c>
      <c r="F15" s="1">
        <v>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2.0</v>
      </c>
      <c r="C17" s="1">
        <v>37.0</v>
      </c>
      <c r="D17" s="1">
        <v>29.0</v>
      </c>
      <c r="E17" s="1">
        <v>63.0</v>
      </c>
      <c r="F17" s="1">
        <v>49.0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0.0</v>
      </c>
      <c r="C18" s="1">
        <v>13.0</v>
      </c>
      <c r="D18" s="1">
        <v>33.0</v>
      </c>
      <c r="E18" s="1">
        <v>83.0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0.0</v>
      </c>
      <c r="C19" s="1">
        <v>1.0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26.0</v>
      </c>
      <c r="C20" s="1">
        <v>1.0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0.0</v>
      </c>
      <c r="C21" s="1">
        <v>0.0</v>
      </c>
      <c r="D21" s="1">
        <v>0.0</v>
      </c>
      <c r="E21" s="1">
        <v>17.0</v>
      </c>
      <c r="F21" s="1">
        <v>16.0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28.0</v>
      </c>
      <c r="C22" s="1">
        <v>28.0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</v>
      </c>
      <c r="B23" s="1">
        <v>57.0</v>
      </c>
      <c r="C23" s="1">
        <v>1.0</v>
      </c>
      <c r="D23" s="1">
        <v>63.0</v>
      </c>
      <c r="E23" s="1">
        <v>1.0</v>
      </c>
      <c r="F23" s="1">
        <v>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</v>
      </c>
      <c r="B24" s="1">
        <v>80.0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</v>
      </c>
      <c r="B25" s="1">
        <v>0.0</v>
      </c>
      <c r="C25" s="1">
        <v>0.0</v>
      </c>
      <c r="D25" s="1">
        <v>0.0</v>
      </c>
      <c r="E25" s="1">
        <v>34.0</v>
      </c>
      <c r="F25" s="1">
        <v>20.0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</v>
      </c>
      <c r="B26" s="1">
        <v>1.0</v>
      </c>
      <c r="C26" s="1">
        <v>1.0</v>
      </c>
      <c r="D26" s="1">
        <v>63.0</v>
      </c>
      <c r="E26" s="1">
        <v>1.0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64</v>
      </c>
      <c r="B27" s="1">
        <v>2.0</v>
      </c>
      <c r="C27" s="1">
        <v>3.0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65</v>
      </c>
      <c r="B28" s="1">
        <v>2.0</v>
      </c>
      <c r="C28" s="1">
        <v>3.0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66</v>
      </c>
      <c r="B29" s="1">
        <v>315.0</v>
      </c>
      <c r="C29" s="1">
        <v>315.0</v>
      </c>
      <c r="D29" s="1">
        <v>0.0</v>
      </c>
      <c r="E29" s="1">
        <v>0.0</v>
      </c>
      <c r="F29" s="1">
        <v>124.0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67</v>
      </c>
      <c r="B30" s="1">
        <v>0.0</v>
      </c>
      <c r="C30" s="1">
        <v>0.0</v>
      </c>
      <c r="D30" s="1">
        <v>28.0</v>
      </c>
      <c r="E30" s="1">
        <v>28.0</v>
      </c>
      <c r="F30" s="1">
        <v>29.0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68</v>
      </c>
      <c r="B31" s="1">
        <v>-2.0</v>
      </c>
      <c r="C31" s="1">
        <v>-4.0</v>
      </c>
      <c r="D31" s="1">
        <v>-7.0</v>
      </c>
      <c r="E31" s="1">
        <v>-17.0</v>
      </c>
      <c r="F31" s="1">
        <v>-26.0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69</v>
      </c>
      <c r="B32" s="1">
        <v>-2.0</v>
      </c>
      <c r="C32" s="1">
        <v>-4.0</v>
      </c>
      <c r="D32" s="1">
        <v>20.0</v>
      </c>
      <c r="E32" s="1">
        <v>11.0</v>
      </c>
      <c r="F32" s="1">
        <v>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70</v>
      </c>
      <c r="B33" s="1">
        <v>-46.0</v>
      </c>
      <c r="C33" s="1">
        <v>-32.0</v>
      </c>
      <c r="D33" s="1">
        <v>20.0</v>
      </c>
      <c r="E33" s="1">
        <v>11.0</v>
      </c>
      <c r="F33" s="1">
        <v>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71</v>
      </c>
      <c r="B34" s="1">
        <v>91.0</v>
      </c>
      <c r="C34" s="1">
        <v>1.0</v>
      </c>
      <c r="D34" s="1">
        <v>21.0</v>
      </c>
      <c r="E34" s="1">
        <v>13.0</v>
      </c>
      <c r="F34" s="1">
        <v>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72</v>
      </c>
      <c r="B36" s="1">
        <v>1.0</v>
      </c>
      <c r="C36" s="1">
        <v>6.0</v>
      </c>
      <c r="D36" s="1">
        <v>12.0</v>
      </c>
      <c r="E36" s="1">
        <v>12.0</v>
      </c>
      <c r="F36" s="1">
        <v>33.0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73</v>
      </c>
      <c r="B37" s="1">
        <v>1.0</v>
      </c>
      <c r="C37" s="1">
        <v>1.0</v>
      </c>
      <c r="D37" s="1">
        <v>12.0</v>
      </c>
      <c r="E37" s="1">
        <v>12.0</v>
      </c>
      <c r="F37" s="1">
        <v>15.0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74</v>
      </c>
      <c r="B38" s="1" t="s">
        <v>75</v>
      </c>
      <c r="C38" s="1" t="s">
        <v>76</v>
      </c>
      <c r="D38" s="1" t="s">
        <v>77</v>
      </c>
      <c r="E38" s="1" t="s">
        <v>78</v>
      </c>
      <c r="F38" s="1" t="s">
        <v>79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80</v>
      </c>
      <c r="B39" s="1">
        <v>-2.0</v>
      </c>
      <c r="C39" s="1">
        <v>-4.0</v>
      </c>
      <c r="D39" s="1">
        <v>20.0</v>
      </c>
      <c r="E39" s="1">
        <v>11.0</v>
      </c>
      <c r="F39" s="1">
        <v>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81</v>
      </c>
      <c r="B40" s="1" t="s">
        <v>75</v>
      </c>
      <c r="C40" s="1" t="s">
        <v>76</v>
      </c>
      <c r="D40" s="1" t="s">
        <v>77</v>
      </c>
      <c r="E40" s="1" t="s">
        <v>78</v>
      </c>
      <c r="F40" s="1" t="s">
        <v>79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82</v>
      </c>
      <c r="B41" s="1">
        <v>1.0</v>
      </c>
      <c r="C41" s="1">
        <v>1.0</v>
      </c>
      <c r="D41" s="1" t="s">
        <v>83</v>
      </c>
      <c r="E41" s="1">
        <v>51.0</v>
      </c>
      <c r="F41" s="1">
        <v>37.0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84</v>
      </c>
      <c r="B42" s="1">
        <v>97.0</v>
      </c>
      <c r="C42" s="1">
        <v>14.0</v>
      </c>
      <c r="D42" s="1">
        <v>-19.0</v>
      </c>
      <c r="E42" s="1">
        <v>-9.0</v>
      </c>
      <c r="F42" s="1">
        <v>-1.0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85</v>
      </c>
      <c r="B43" s="1">
        <v>0.0</v>
      </c>
      <c r="C43" s="1">
        <v>5.0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86</v>
      </c>
      <c r="B44" s="1">
        <v>75.0</v>
      </c>
      <c r="C44" s="1">
        <v>75.0</v>
      </c>
      <c r="D44" s="1">
        <v>76.0</v>
      </c>
      <c r="E44" s="1">
        <v>1.0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87</v>
      </c>
      <c r="B45" s="1">
        <v>0.0</v>
      </c>
      <c r="C45" s="1">
        <v>0.0</v>
      </c>
      <c r="D45" s="1">
        <v>9.0</v>
      </c>
      <c r="E45" s="1">
        <v>16.0</v>
      </c>
      <c r="F45" s="1">
        <v>10.0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</v>
      </c>
      <c r="B2" s="1">
        <v>0.0</v>
      </c>
      <c r="C2" s="1">
        <v>0.0</v>
      </c>
      <c r="D2" s="1">
        <v>0.0</v>
      </c>
      <c r="E2" s="1">
        <v>24.0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</v>
      </c>
      <c r="B3" s="1">
        <v>0.0</v>
      </c>
      <c r="C3" s="1">
        <v>0.0</v>
      </c>
      <c r="D3" s="1">
        <v>0.0</v>
      </c>
      <c r="E3" s="1">
        <v>24.0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</v>
      </c>
      <c r="B4" s="1">
        <v>0.0</v>
      </c>
      <c r="C4" s="1">
        <v>0.0</v>
      </c>
      <c r="D4" s="1">
        <v>0.0</v>
      </c>
      <c r="E4" s="1">
        <v>20.0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91</v>
      </c>
      <c r="B5" s="1">
        <v>0.0</v>
      </c>
      <c r="C5" s="1">
        <v>0.0</v>
      </c>
      <c r="D5" s="1">
        <v>0.0</v>
      </c>
      <c r="E5" s="1">
        <v>4.0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</v>
      </c>
      <c r="B6" s="1">
        <v>1.0</v>
      </c>
      <c r="C6" s="1">
        <v>66.0</v>
      </c>
      <c r="D6" s="1">
        <v>2.0</v>
      </c>
      <c r="E6" s="1">
        <v>5.0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</v>
      </c>
      <c r="B7" s="1">
        <v>45.0</v>
      </c>
      <c r="C7" s="1">
        <v>52.0</v>
      </c>
      <c r="D7" s="1">
        <v>1.0</v>
      </c>
      <c r="E7" s="1">
        <v>4.0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94</v>
      </c>
      <c r="B8" s="1">
        <v>1.0</v>
      </c>
      <c r="C8" s="1">
        <v>1.0</v>
      </c>
      <c r="D8" s="1">
        <v>3.0</v>
      </c>
      <c r="E8" s="1">
        <v>9.0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95</v>
      </c>
      <c r="B9" s="1">
        <v>-1.0</v>
      </c>
      <c r="C9" s="1">
        <v>-1.0</v>
      </c>
      <c r="D9" s="1">
        <v>-3.0</v>
      </c>
      <c r="E9" s="1">
        <v>-9.0</v>
      </c>
      <c r="F9" s="1">
        <v>-10.0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96</v>
      </c>
      <c r="B10" s="1">
        <v>-6.0</v>
      </c>
      <c r="C10" s="1">
        <v>-14.0</v>
      </c>
      <c r="D10" s="1">
        <v>-51.0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</v>
      </c>
      <c r="B11" s="1">
        <v>11.0</v>
      </c>
      <c r="C11" s="1">
        <v>0.0</v>
      </c>
      <c r="D11" s="1">
        <v>0.0</v>
      </c>
      <c r="E11" s="1">
        <v>0.0</v>
      </c>
      <c r="F11" s="1">
        <v>16.0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</v>
      </c>
      <c r="B12" s="1">
        <v>5.0</v>
      </c>
      <c r="C12" s="1">
        <v>-14.0</v>
      </c>
      <c r="D12" s="1">
        <v>-51.0</v>
      </c>
      <c r="E12" s="1">
        <v>0.0</v>
      </c>
      <c r="F12" s="1">
        <v>16.0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</v>
      </c>
      <c r="B13" s="1">
        <v>1.0</v>
      </c>
      <c r="C13" s="1">
        <v>7.0</v>
      </c>
      <c r="D13" s="1">
        <v>24.0</v>
      </c>
      <c r="E13" s="1">
        <v>25.0</v>
      </c>
      <c r="F13" s="1">
        <v>19.0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</v>
      </c>
      <c r="B14" s="1">
        <v>-1.0</v>
      </c>
      <c r="C14" s="1">
        <v>-1.0</v>
      </c>
      <c r="D14" s="1">
        <v>-3.0</v>
      </c>
      <c r="E14" s="1">
        <v>-9.0</v>
      </c>
      <c r="F14" s="1">
        <v>-9.0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</v>
      </c>
      <c r="B15" s="1">
        <v>74.0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102</v>
      </c>
      <c r="B16" s="1">
        <v>0.0</v>
      </c>
      <c r="C16" s="1">
        <v>0.0</v>
      </c>
      <c r="D16" s="1">
        <v>0.0</v>
      </c>
      <c r="E16" s="1">
        <v>-23.0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</v>
      </c>
      <c r="B17" s="1">
        <v>0.0</v>
      </c>
      <c r="C17" s="1">
        <v>10.0</v>
      </c>
      <c r="D17" s="1">
        <v>1.0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104</v>
      </c>
      <c r="B18" s="1">
        <v>-82.0</v>
      </c>
      <c r="C18" s="1">
        <v>-1.0</v>
      </c>
      <c r="D18" s="1">
        <v>-3.0</v>
      </c>
      <c r="E18" s="1">
        <v>-9.0</v>
      </c>
      <c r="F18" s="1">
        <v>-9.0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</v>
      </c>
      <c r="B19" s="1">
        <v>-82.0</v>
      </c>
      <c r="C19" s="1">
        <v>-1.0</v>
      </c>
      <c r="D19" s="1">
        <v>-3.0</v>
      </c>
      <c r="E19" s="1">
        <v>-9.0</v>
      </c>
      <c r="F19" s="1">
        <v>-9.0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106</v>
      </c>
      <c r="B20" s="1">
        <v>-82.0</v>
      </c>
      <c r="C20" s="1">
        <v>-1.0</v>
      </c>
      <c r="D20" s="1">
        <v>-3.0</v>
      </c>
      <c r="E20" s="1">
        <v>-9.0</v>
      </c>
      <c r="F20" s="1">
        <v>-9.0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</v>
      </c>
      <c r="B21" s="1">
        <v>-82.0</v>
      </c>
      <c r="C21" s="1">
        <v>-1.0</v>
      </c>
      <c r="D21" s="1">
        <v>-3.0</v>
      </c>
      <c r="E21" s="1">
        <v>-9.0</v>
      </c>
      <c r="F21" s="1">
        <v>-9.0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108</v>
      </c>
      <c r="B22" s="1">
        <v>-82.0</v>
      </c>
      <c r="C22" s="1">
        <v>-1.0</v>
      </c>
      <c r="D22" s="1">
        <v>-3.0</v>
      </c>
      <c r="E22" s="1">
        <v>-9.0</v>
      </c>
      <c r="F22" s="1">
        <v>-9.0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>
        <v>-82.0</v>
      </c>
      <c r="C23" s="1">
        <v>-1.0</v>
      </c>
      <c r="D23" s="1">
        <v>-3.0</v>
      </c>
      <c r="E23" s="1">
        <v>-9.0</v>
      </c>
      <c r="F23" s="1">
        <v>-9.0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111</v>
      </c>
      <c r="B25" s="1" t="s">
        <v>112</v>
      </c>
      <c r="C25" s="1" t="s">
        <v>113</v>
      </c>
      <c r="D25" s="1" t="s">
        <v>114</v>
      </c>
      <c r="E25" s="1" t="s">
        <v>115</v>
      </c>
      <c r="F25" s="1" t="s">
        <v>116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117</v>
      </c>
      <c r="B26" s="1" t="s">
        <v>112</v>
      </c>
      <c r="C26" s="1" t="s">
        <v>113</v>
      </c>
      <c r="D26" s="1" t="s">
        <v>114</v>
      </c>
      <c r="E26" s="1" t="s">
        <v>115</v>
      </c>
      <c r="F26" s="1" t="s">
        <v>116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118</v>
      </c>
      <c r="B27" s="1">
        <v>1.0</v>
      </c>
      <c r="C27" s="1">
        <v>1.0</v>
      </c>
      <c r="D27" s="1">
        <v>5.0</v>
      </c>
      <c r="E27" s="1">
        <v>12.0</v>
      </c>
      <c r="F27" s="1">
        <v>13.0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119</v>
      </c>
      <c r="B28" s="1" t="s">
        <v>112</v>
      </c>
      <c r="C28" s="1" t="s">
        <v>113</v>
      </c>
      <c r="D28" s="1" t="s">
        <v>114</v>
      </c>
      <c r="E28" s="1" t="s">
        <v>115</v>
      </c>
      <c r="F28" s="1" t="s">
        <v>116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120</v>
      </c>
      <c r="B29" s="1" t="s">
        <v>112</v>
      </c>
      <c r="C29" s="1" t="s">
        <v>113</v>
      </c>
      <c r="D29" s="1" t="s">
        <v>114</v>
      </c>
      <c r="E29" s="1" t="s">
        <v>115</v>
      </c>
      <c r="F29" s="1" t="s">
        <v>116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121</v>
      </c>
      <c r="B30" s="1">
        <v>1.0</v>
      </c>
      <c r="C30" s="1">
        <v>1.0</v>
      </c>
      <c r="D30" s="1">
        <v>5.0</v>
      </c>
      <c r="E30" s="1">
        <v>12.0</v>
      </c>
      <c r="F30" s="1">
        <v>13.0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122</v>
      </c>
      <c r="B31" s="1" t="s">
        <v>123</v>
      </c>
      <c r="C31" s="1" t="s">
        <v>124</v>
      </c>
      <c r="D31" s="1" t="s">
        <v>125</v>
      </c>
      <c r="E31" s="1" t="s">
        <v>126</v>
      </c>
      <c r="F31" s="1" t="s">
        <v>127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128</v>
      </c>
      <c r="B32" s="1" t="s">
        <v>123</v>
      </c>
      <c r="C32" s="1" t="s">
        <v>124</v>
      </c>
      <c r="D32" s="1" t="s">
        <v>125</v>
      </c>
      <c r="E32" s="1" t="s">
        <v>126</v>
      </c>
      <c r="F32" s="1" t="s">
        <v>127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129</v>
      </c>
      <c r="B34" s="1">
        <v>-1.0</v>
      </c>
      <c r="C34" s="1">
        <v>-1.0</v>
      </c>
      <c r="D34" s="1">
        <v>-3.0</v>
      </c>
      <c r="E34" s="1">
        <v>-9.0</v>
      </c>
      <c r="F34" s="1">
        <v>-9.0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130</v>
      </c>
      <c r="B35" s="1">
        <v>-1.0</v>
      </c>
      <c r="C35" s="1">
        <v>-1.0</v>
      </c>
      <c r="D35" s="1">
        <v>-3.0</v>
      </c>
      <c r="E35" s="1">
        <v>-9.0</v>
      </c>
      <c r="F35" s="1">
        <v>-10.0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131</v>
      </c>
      <c r="B36" s="1">
        <v>-1.0</v>
      </c>
      <c r="C36" s="1">
        <v>-1.0</v>
      </c>
      <c r="D36" s="1">
        <v>-3.0</v>
      </c>
      <c r="E36" s="1">
        <v>-9.0</v>
      </c>
      <c r="F36" s="1">
        <v>-10.0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132</v>
      </c>
      <c r="B37" s="1">
        <v>-97.0</v>
      </c>
      <c r="C37" s="1">
        <v>-79.0</v>
      </c>
      <c r="D37" s="1">
        <v>-2.0</v>
      </c>
      <c r="E37" s="1">
        <v>-5.0</v>
      </c>
      <c r="F37" s="1">
        <v>-6.0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133</v>
      </c>
      <c r="B38" s="1">
        <v>0.0</v>
      </c>
      <c r="C38" s="1">
        <v>0.0</v>
      </c>
      <c r="D38" s="1">
        <v>15.0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135</v>
      </c>
      <c r="B40" s="1">
        <v>1.0</v>
      </c>
      <c r="C40" s="1">
        <v>1.0</v>
      </c>
      <c r="D40" s="1">
        <v>0.0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136</v>
      </c>
      <c r="B41" s="1">
        <v>29.0</v>
      </c>
      <c r="C41" s="1">
        <v>7.0</v>
      </c>
      <c r="D41" s="1">
        <v>26.0</v>
      </c>
      <c r="E41" s="1">
        <v>45.0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137</v>
      </c>
      <c r="B42" s="1">
        <v>29.0</v>
      </c>
      <c r="C42" s="1">
        <v>7.0</v>
      </c>
      <c r="D42" s="1">
        <v>29.0</v>
      </c>
      <c r="E42" s="1">
        <v>45.0</v>
      </c>
      <c r="F42" s="1">
        <v>28.0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138</v>
      </c>
      <c r="B43" s="1">
        <v>88.0</v>
      </c>
      <c r="C43" s="1">
        <v>59.0</v>
      </c>
      <c r="D43" s="1">
        <v>1.0</v>
      </c>
      <c r="E43" s="1">
        <v>4.0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139</v>
      </c>
      <c r="B44" s="1">
        <v>45.0</v>
      </c>
      <c r="C44" s="1">
        <v>52.0</v>
      </c>
      <c r="D44" s="1">
        <v>1.0</v>
      </c>
      <c r="E44" s="1">
        <v>4.0</v>
      </c>
      <c r="F44" s="1">
        <v>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140</v>
      </c>
      <c r="B45" s="1">
        <v>0.0</v>
      </c>
      <c r="C45" s="1">
        <v>0.0</v>
      </c>
      <c r="D45" s="1">
        <v>2.0</v>
      </c>
      <c r="E45" s="1">
        <v>6.0</v>
      </c>
      <c r="F45" s="1">
        <v>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141</v>
      </c>
      <c r="B46" s="1">
        <v>0.0</v>
      </c>
      <c r="C46" s="1">
        <v>0.0</v>
      </c>
      <c r="D46" s="1">
        <v>2.0</v>
      </c>
      <c r="E46" s="1">
        <v>950.0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142</v>
      </c>
      <c r="B47" s="1">
        <v>1.0</v>
      </c>
      <c r="C47" s="1">
        <v>0.0</v>
      </c>
      <c r="D47" s="1">
        <v>1.0</v>
      </c>
      <c r="E47" s="1">
        <v>36.0</v>
      </c>
      <c r="F47" s="1">
        <v>13.0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143</v>
      </c>
      <c r="B48" s="1">
        <v>0.0</v>
      </c>
      <c r="C48" s="1">
        <v>0.0</v>
      </c>
      <c r="D48" s="1">
        <v>18.0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144</v>
      </c>
      <c r="B49" s="1">
        <v>1.0</v>
      </c>
      <c r="C49" s="1">
        <v>0.0</v>
      </c>
      <c r="D49" s="1">
        <v>24.0</v>
      </c>
      <c r="E49" s="1">
        <v>43.0</v>
      </c>
      <c r="F49" s="1">
        <v>18.0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0.0</v>
      </c>
      <c r="C3" s="1" t="s">
        <v>147</v>
      </c>
      <c r="D3" s="1" t="s">
        <v>148</v>
      </c>
      <c r="E3" s="1" t="s">
        <v>149</v>
      </c>
      <c r="F3" s="1" t="s">
        <v>150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0.0</v>
      </c>
      <c r="C4" s="1" t="s">
        <v>152</v>
      </c>
      <c r="D4" s="1" t="s">
        <v>153</v>
      </c>
      <c r="E4" s="1" t="s">
        <v>154</v>
      </c>
      <c r="F4" s="1" t="s">
        <v>155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0.0</v>
      </c>
      <c r="C5" s="1" t="s">
        <v>157</v>
      </c>
      <c r="D5" s="1" t="s">
        <v>158</v>
      </c>
      <c r="E5" s="1" t="s">
        <v>159</v>
      </c>
      <c r="F5" s="1" t="s">
        <v>160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0.0</v>
      </c>
      <c r="C6" s="1" t="s">
        <v>162</v>
      </c>
      <c r="D6" s="1" t="s">
        <v>163</v>
      </c>
      <c r="E6" s="1" t="s">
        <v>159</v>
      </c>
      <c r="F6" s="1" t="s">
        <v>160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>
        <v>0.0</v>
      </c>
      <c r="C8" s="1">
        <v>0.0</v>
      </c>
      <c r="D8" s="1">
        <v>0.0</v>
      </c>
      <c r="E8" s="1" t="s">
        <v>166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168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170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>
        <v>0.0</v>
      </c>
      <c r="C20" s="1">
        <v>0.0</v>
      </c>
      <c r="D20" s="1">
        <v>0.0</v>
      </c>
      <c r="E20" s="1" t="s">
        <v>178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179</v>
      </c>
      <c r="B21" s="1">
        <v>0.0</v>
      </c>
      <c r="C21" s="1">
        <v>0.0</v>
      </c>
      <c r="D21" s="1">
        <v>0.0</v>
      </c>
      <c r="E21" s="1" t="s">
        <v>180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182</v>
      </c>
      <c r="B23" s="1" t="s">
        <v>183</v>
      </c>
      <c r="C23" s="1" t="s">
        <v>184</v>
      </c>
      <c r="D23" s="1" t="s">
        <v>185</v>
      </c>
      <c r="E23" s="1" t="s">
        <v>186</v>
      </c>
      <c r="F23" s="1" t="s">
        <v>187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188</v>
      </c>
      <c r="B24" s="1" t="s">
        <v>189</v>
      </c>
      <c r="C24" s="1" t="s">
        <v>190</v>
      </c>
      <c r="D24" s="1" t="s">
        <v>191</v>
      </c>
      <c r="E24" s="1" t="s">
        <v>192</v>
      </c>
      <c r="F24" s="1" t="s">
        <v>193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194</v>
      </c>
      <c r="B25" s="1" t="s">
        <v>195</v>
      </c>
      <c r="C25" s="1" t="s">
        <v>196</v>
      </c>
      <c r="D25" s="1" t="s">
        <v>197</v>
      </c>
      <c r="E25" s="1" t="s">
        <v>198</v>
      </c>
      <c r="F25" s="1" t="s">
        <v>199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200</v>
      </c>
      <c r="B26" s="1">
        <v>0.0</v>
      </c>
      <c r="C26" s="1">
        <v>0.0</v>
      </c>
      <c r="D26" s="1">
        <v>0.0</v>
      </c>
      <c r="E26" s="1" t="s">
        <v>201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203</v>
      </c>
      <c r="B28" s="1" t="s">
        <v>204</v>
      </c>
      <c r="C28" s="1" t="s">
        <v>205</v>
      </c>
      <c r="D28" s="1">
        <v>0.0</v>
      </c>
      <c r="E28" s="1" t="s">
        <v>206</v>
      </c>
      <c r="F28" s="1" t="s">
        <v>207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208</v>
      </c>
      <c r="B29" s="1" t="s">
        <v>209</v>
      </c>
      <c r="C29" s="1" t="s">
        <v>210</v>
      </c>
      <c r="D29" s="1">
        <v>0.0</v>
      </c>
      <c r="E29" s="1" t="s">
        <v>211</v>
      </c>
      <c r="F29" s="1" t="s">
        <v>212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213</v>
      </c>
      <c r="B30" s="1" t="s">
        <v>214</v>
      </c>
      <c r="C30" s="1">
        <v>0.0</v>
      </c>
      <c r="D30" s="1">
        <v>0.0</v>
      </c>
      <c r="E30" s="1" t="s">
        <v>215</v>
      </c>
      <c r="F30" s="1" t="s">
        <v>216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217</v>
      </c>
      <c r="B31" s="1" t="s">
        <v>218</v>
      </c>
      <c r="C31" s="1">
        <v>0.0</v>
      </c>
      <c r="D31" s="1">
        <v>0.0</v>
      </c>
      <c r="E31" s="1" t="s">
        <v>219</v>
      </c>
      <c r="F31" s="1" t="s">
        <v>220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221</v>
      </c>
      <c r="B32" s="1" t="s">
        <v>222</v>
      </c>
      <c r="C32" s="1" t="s">
        <v>223</v>
      </c>
      <c r="D32" s="1" t="s">
        <v>224</v>
      </c>
      <c r="E32" s="1" t="s">
        <v>225</v>
      </c>
      <c r="F32" s="1" t="s">
        <v>226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227</v>
      </c>
      <c r="B33" s="1" t="s">
        <v>228</v>
      </c>
      <c r="C33" s="1" t="s">
        <v>229</v>
      </c>
      <c r="D33" s="1" t="s">
        <v>230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231</v>
      </c>
      <c r="B34" s="1" t="s">
        <v>232</v>
      </c>
      <c r="C34" s="1" t="s">
        <v>233</v>
      </c>
      <c r="D34" s="1" t="s">
        <v>234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235</v>
      </c>
      <c r="B35" s="1" t="s">
        <v>236</v>
      </c>
      <c r="C35" s="1" t="s">
        <v>233</v>
      </c>
      <c r="D35" s="1" t="s">
        <v>237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238</v>
      </c>
      <c r="B36" s="1" t="s">
        <v>239</v>
      </c>
      <c r="C36" s="1" t="s">
        <v>240</v>
      </c>
      <c r="D36" s="1">
        <v>0.0</v>
      </c>
      <c r="E36" s="1" t="s">
        <v>241</v>
      </c>
      <c r="F36" s="1" t="s">
        <v>242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243</v>
      </c>
      <c r="B37" s="1" t="s">
        <v>244</v>
      </c>
      <c r="C37" s="1" t="s">
        <v>245</v>
      </c>
      <c r="D37" s="1" t="s">
        <v>246</v>
      </c>
      <c r="E37" s="1" t="s">
        <v>247</v>
      </c>
      <c r="F37" s="1" t="s">
        <v>248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249</v>
      </c>
      <c r="B38" s="1" t="s">
        <v>239</v>
      </c>
      <c r="C38" s="1" t="s">
        <v>240</v>
      </c>
      <c r="D38" s="1">
        <v>0.0</v>
      </c>
      <c r="E38" s="1" t="s">
        <v>250</v>
      </c>
      <c r="F38" s="1" t="s">
        <v>242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251</v>
      </c>
      <c r="B39" s="1" t="s">
        <v>244</v>
      </c>
      <c r="C39" s="1" t="s">
        <v>245</v>
      </c>
      <c r="D39" s="1" t="s">
        <v>252</v>
      </c>
      <c r="E39" s="1" t="s">
        <v>253</v>
      </c>
      <c r="F39" s="1" t="s">
        <v>254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256</v>
      </c>
      <c r="B41" s="1">
        <v>0.0</v>
      </c>
      <c r="C41" s="1" t="s">
        <v>257</v>
      </c>
      <c r="D41" s="1" t="s">
        <v>258</v>
      </c>
      <c r="E41" s="1" t="s">
        <v>259</v>
      </c>
      <c r="F41" s="1" t="s">
        <v>260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261</v>
      </c>
      <c r="B42" s="1">
        <v>0.0</v>
      </c>
      <c r="C42" s="1" t="s">
        <v>262</v>
      </c>
      <c r="D42" s="1" t="s">
        <v>263</v>
      </c>
      <c r="E42" s="1" t="s">
        <v>264</v>
      </c>
      <c r="F42" s="1" t="s">
        <v>265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266</v>
      </c>
      <c r="B43" s="1">
        <v>0.0</v>
      </c>
      <c r="C43" s="1" t="s">
        <v>262</v>
      </c>
      <c r="D43" s="1" t="s">
        <v>263</v>
      </c>
      <c r="E43" s="1" t="s">
        <v>264</v>
      </c>
      <c r="F43" s="1" t="s">
        <v>265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267</v>
      </c>
      <c r="B44" s="1">
        <v>0.0</v>
      </c>
      <c r="C44" s="1" t="s">
        <v>268</v>
      </c>
      <c r="D44" s="1" t="s">
        <v>269</v>
      </c>
      <c r="E44" s="1" t="s">
        <v>270</v>
      </c>
      <c r="F44" s="1" t="s">
        <v>271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272</v>
      </c>
      <c r="B45" s="1">
        <v>0.0</v>
      </c>
      <c r="C45" s="1" t="s">
        <v>268</v>
      </c>
      <c r="D45" s="1" t="s">
        <v>269</v>
      </c>
      <c r="E45" s="1" t="s">
        <v>270</v>
      </c>
      <c r="F45" s="1" t="s">
        <v>271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273</v>
      </c>
      <c r="B46" s="1">
        <v>0.0</v>
      </c>
      <c r="C46" s="1" t="s">
        <v>274</v>
      </c>
      <c r="D46" s="1" t="s">
        <v>275</v>
      </c>
      <c r="E46" s="1" t="s">
        <v>276</v>
      </c>
      <c r="F46" s="1" t="s">
        <v>277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278</v>
      </c>
      <c r="B47" s="1">
        <v>0.0</v>
      </c>
      <c r="C47" s="1" t="s">
        <v>268</v>
      </c>
      <c r="D47" s="1" t="s">
        <v>279</v>
      </c>
      <c r="E47" s="1" t="s">
        <v>280</v>
      </c>
      <c r="F47" s="1" t="s">
        <v>281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282</v>
      </c>
      <c r="B48" s="1">
        <v>0.0</v>
      </c>
      <c r="C48" s="1" t="s">
        <v>283</v>
      </c>
      <c r="D48" s="1">
        <v>0.0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284</v>
      </c>
      <c r="B49" s="1">
        <v>0.0</v>
      </c>
      <c r="C49" s="1" t="s">
        <v>285</v>
      </c>
      <c r="D49" s="1" t="s">
        <v>286</v>
      </c>
      <c r="E49" s="1" t="s">
        <v>287</v>
      </c>
      <c r="F49" s="1" t="s">
        <v>288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289</v>
      </c>
      <c r="B50" s="1">
        <v>0.0</v>
      </c>
      <c r="C50" s="1" t="s">
        <v>290</v>
      </c>
      <c r="D50" s="1">
        <v>0.0</v>
      </c>
      <c r="E50" s="1" t="s">
        <v>291</v>
      </c>
      <c r="F50" s="1" t="s">
        <v>292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293</v>
      </c>
      <c r="B51" s="1">
        <v>0.0</v>
      </c>
      <c r="C51" s="1" t="s">
        <v>294</v>
      </c>
      <c r="D51" s="1" t="s">
        <v>295</v>
      </c>
      <c r="E51" s="1" t="s">
        <v>296</v>
      </c>
      <c r="F51" s="1" t="s">
        <v>297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298</v>
      </c>
      <c r="B52" s="1">
        <v>0.0</v>
      </c>
      <c r="C52" s="1" t="s">
        <v>294</v>
      </c>
      <c r="D52" s="1" t="s">
        <v>295</v>
      </c>
      <c r="E52" s="1" t="s">
        <v>296</v>
      </c>
      <c r="F52" s="1" t="s">
        <v>297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299</v>
      </c>
      <c r="B53" s="1">
        <v>0.0</v>
      </c>
      <c r="C53" s="1" t="s">
        <v>300</v>
      </c>
      <c r="D53" s="1" t="s">
        <v>301</v>
      </c>
      <c r="E53" s="1" t="s">
        <v>302</v>
      </c>
      <c r="F53" s="1" t="s">
        <v>303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304</v>
      </c>
      <c r="B54" s="1">
        <v>0.0</v>
      </c>
      <c r="C54" s="1">
        <v>0.0</v>
      </c>
      <c r="D54" s="1">
        <v>0.0</v>
      </c>
      <c r="E54" s="1">
        <v>0.0</v>
      </c>
      <c r="F54" s="1" t="s">
        <v>305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306</v>
      </c>
      <c r="B55" s="1">
        <v>0.0</v>
      </c>
      <c r="C55" s="1">
        <v>0.0</v>
      </c>
      <c r="D55" s="1">
        <v>0.0</v>
      </c>
      <c r="E55" s="1" t="s">
        <v>307</v>
      </c>
      <c r="F55" s="1" t="s">
        <v>308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309</v>
      </c>
      <c r="B56" s="1">
        <v>0.0</v>
      </c>
      <c r="C56" s="1">
        <v>0.0</v>
      </c>
      <c r="D56" s="1">
        <v>0.0</v>
      </c>
      <c r="E56" s="1" t="s">
        <v>310</v>
      </c>
      <c r="F56" s="1" t="s">
        <v>308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311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312</v>
      </c>
      <c r="B58" s="1">
        <v>0.0</v>
      </c>
      <c r="C58" s="1">
        <v>0.0</v>
      </c>
      <c r="D58" s="1" t="s">
        <v>313</v>
      </c>
      <c r="E58" s="1" t="s">
        <v>314</v>
      </c>
      <c r="F58" s="1" t="s">
        <v>315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316</v>
      </c>
      <c r="B59" s="1">
        <v>0.0</v>
      </c>
      <c r="C59" s="1">
        <v>0.0</v>
      </c>
      <c r="D59" s="1" t="s">
        <v>317</v>
      </c>
      <c r="E59" s="1" t="s">
        <v>318</v>
      </c>
      <c r="F59" s="1" t="s">
        <v>319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320</v>
      </c>
      <c r="B60" s="1">
        <v>0.0</v>
      </c>
      <c r="C60" s="1">
        <v>0.0</v>
      </c>
      <c r="D60" s="1" t="s">
        <v>317</v>
      </c>
      <c r="E60" s="1" t="s">
        <v>318</v>
      </c>
      <c r="F60" s="1" t="s">
        <v>319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321</v>
      </c>
      <c r="B61" s="1">
        <v>0.0</v>
      </c>
      <c r="C61" s="1">
        <v>0.0</v>
      </c>
      <c r="D61" s="1" t="s">
        <v>322</v>
      </c>
      <c r="E61" s="1" t="s">
        <v>323</v>
      </c>
      <c r="F61" s="1" t="s">
        <v>324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325</v>
      </c>
      <c r="B62" s="1">
        <v>0.0</v>
      </c>
      <c r="C62" s="1">
        <v>0.0</v>
      </c>
      <c r="D62" s="1" t="s">
        <v>322</v>
      </c>
      <c r="E62" s="1" t="s">
        <v>323</v>
      </c>
      <c r="F62" s="1" t="s">
        <v>324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326</v>
      </c>
      <c r="B63" s="1">
        <v>0.0</v>
      </c>
      <c r="C63" s="1">
        <v>0.0</v>
      </c>
      <c r="D63" s="1" t="s">
        <v>327</v>
      </c>
      <c r="E63" s="1" t="s">
        <v>328</v>
      </c>
      <c r="F63" s="1" t="s">
        <v>329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330</v>
      </c>
      <c r="B64" s="1">
        <v>0.0</v>
      </c>
      <c r="C64" s="1">
        <v>0.0</v>
      </c>
      <c r="D64" s="1" t="s">
        <v>331</v>
      </c>
      <c r="E64" s="1" t="s">
        <v>332</v>
      </c>
      <c r="F64" s="1" t="s">
        <v>333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334</v>
      </c>
      <c r="B65" s="1">
        <v>0.0</v>
      </c>
      <c r="C65" s="1">
        <v>0.0</v>
      </c>
      <c r="D65" s="1" t="s">
        <v>335</v>
      </c>
      <c r="E65" s="1" t="s">
        <v>336</v>
      </c>
      <c r="F65" s="1" t="s">
        <v>337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338</v>
      </c>
      <c r="B66" s="1">
        <v>0.0</v>
      </c>
      <c r="C66" s="1">
        <v>0.0</v>
      </c>
      <c r="D66" s="1" t="s">
        <v>339</v>
      </c>
      <c r="E66" s="1" t="s">
        <v>340</v>
      </c>
      <c r="F66" s="1" t="s">
        <v>341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342</v>
      </c>
      <c r="B67" s="1">
        <v>0.0</v>
      </c>
      <c r="C67" s="1">
        <v>0.0</v>
      </c>
      <c r="D67" s="1" t="s">
        <v>343</v>
      </c>
      <c r="E67" s="1" t="s">
        <v>344</v>
      </c>
      <c r="F67" s="1" t="s">
        <v>345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346</v>
      </c>
      <c r="B68" s="1">
        <v>0.0</v>
      </c>
      <c r="C68" s="1">
        <v>0.0</v>
      </c>
      <c r="D68" s="1" t="s">
        <v>343</v>
      </c>
      <c r="E68" s="1" t="s">
        <v>344</v>
      </c>
      <c r="F68" s="1" t="s">
        <v>345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347</v>
      </c>
      <c r="B69" s="1">
        <v>0.0</v>
      </c>
      <c r="C69" s="1">
        <v>0.0</v>
      </c>
      <c r="D69" s="1" t="s">
        <v>348</v>
      </c>
      <c r="E69" s="1" t="s">
        <v>349</v>
      </c>
      <c r="F69" s="1" t="s">
        <v>350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351</v>
      </c>
      <c r="B70" s="1">
        <v>0.0</v>
      </c>
      <c r="C70" s="1">
        <v>0.0</v>
      </c>
      <c r="D70" s="1" t="s">
        <v>352</v>
      </c>
      <c r="E70" s="1">
        <v>0.0</v>
      </c>
      <c r="F70" s="1" t="s">
        <v>353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354</v>
      </c>
      <c r="B71" s="1">
        <v>0.0</v>
      </c>
      <c r="C71" s="1">
        <v>0.0</v>
      </c>
      <c r="D71" s="1">
        <v>0.0</v>
      </c>
      <c r="E71" s="1" t="s">
        <v>355</v>
      </c>
      <c r="F71" s="1" t="s">
        <v>356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357</v>
      </c>
      <c r="B72" s="1">
        <v>0.0</v>
      </c>
      <c r="C72" s="1">
        <v>0.0</v>
      </c>
      <c r="D72" s="1">
        <v>0.0</v>
      </c>
      <c r="E72" s="1" t="s">
        <v>358</v>
      </c>
      <c r="F72" s="1" t="s">
        <v>359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360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361</v>
      </c>
      <c r="B74" s="1">
        <v>0.0</v>
      </c>
      <c r="C74" s="1">
        <v>0.0</v>
      </c>
      <c r="D74" s="1">
        <v>0.0</v>
      </c>
      <c r="E74" s="1" t="s">
        <v>362</v>
      </c>
      <c r="F74" s="1" t="s">
        <v>363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364</v>
      </c>
      <c r="B75" s="1">
        <v>0.0</v>
      </c>
      <c r="C75" s="1">
        <v>0.0</v>
      </c>
      <c r="D75" s="1">
        <v>0.0</v>
      </c>
      <c r="E75" s="1" t="s">
        <v>365</v>
      </c>
      <c r="F75" s="1" t="s">
        <v>366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367</v>
      </c>
      <c r="B76" s="1">
        <v>0.0</v>
      </c>
      <c r="C76" s="1">
        <v>0.0</v>
      </c>
      <c r="D76" s="1">
        <v>0.0</v>
      </c>
      <c r="E76" s="1" t="s">
        <v>365</v>
      </c>
      <c r="F76" s="1" t="s">
        <v>366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368</v>
      </c>
      <c r="B77" s="1">
        <v>0.0</v>
      </c>
      <c r="C77" s="1">
        <v>0.0</v>
      </c>
      <c r="D77" s="1">
        <v>0.0</v>
      </c>
      <c r="E77" s="1" t="s">
        <v>369</v>
      </c>
      <c r="F77" s="1" t="s">
        <v>370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371</v>
      </c>
      <c r="B78" s="1">
        <v>0.0</v>
      </c>
      <c r="C78" s="1">
        <v>0.0</v>
      </c>
      <c r="D78" s="1">
        <v>0.0</v>
      </c>
      <c r="E78" s="1" t="s">
        <v>369</v>
      </c>
      <c r="F78" s="1" t="s">
        <v>370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372</v>
      </c>
      <c r="B79" s="1">
        <v>0.0</v>
      </c>
      <c r="C79" s="1">
        <v>0.0</v>
      </c>
      <c r="D79" s="1">
        <v>0.0</v>
      </c>
      <c r="E79" s="1" t="s">
        <v>373</v>
      </c>
      <c r="F79" s="1" t="s">
        <v>374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375</v>
      </c>
      <c r="B80" s="1">
        <v>0.0</v>
      </c>
      <c r="C80" s="1">
        <v>0.0</v>
      </c>
      <c r="D80" s="1">
        <v>0.0</v>
      </c>
      <c r="E80" s="1" t="s">
        <v>376</v>
      </c>
      <c r="F80" s="1" t="s">
        <v>377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378</v>
      </c>
      <c r="B81" s="1">
        <v>0.0</v>
      </c>
      <c r="C81" s="1">
        <v>0.0</v>
      </c>
      <c r="D81" s="1">
        <v>0.0</v>
      </c>
      <c r="E81" s="1" t="s">
        <v>379</v>
      </c>
      <c r="F81" s="1" t="s">
        <v>380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381</v>
      </c>
      <c r="B82" s="1">
        <v>0.0</v>
      </c>
      <c r="C82" s="1">
        <v>0.0</v>
      </c>
      <c r="D82" s="1">
        <v>0.0</v>
      </c>
      <c r="E82" s="1" t="s">
        <v>382</v>
      </c>
      <c r="F82" s="1" t="s">
        <v>383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384</v>
      </c>
      <c r="B83" s="1">
        <v>0.0</v>
      </c>
      <c r="C83" s="1">
        <v>0.0</v>
      </c>
      <c r="D83" s="1">
        <v>0.0</v>
      </c>
      <c r="E83" s="1" t="s">
        <v>385</v>
      </c>
      <c r="F83" s="1" t="s">
        <v>386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387</v>
      </c>
      <c r="B84" s="1">
        <v>0.0</v>
      </c>
      <c r="C84" s="1">
        <v>0.0</v>
      </c>
      <c r="D84" s="1">
        <v>0.0</v>
      </c>
      <c r="E84" s="1" t="s">
        <v>385</v>
      </c>
      <c r="F84" s="1" t="s">
        <v>386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388</v>
      </c>
      <c r="B85" s="1">
        <v>0.0</v>
      </c>
      <c r="C85" s="1">
        <v>0.0</v>
      </c>
      <c r="D85" s="1">
        <v>0.0</v>
      </c>
      <c r="E85" s="1" t="s">
        <v>389</v>
      </c>
      <c r="F85" s="1" t="s">
        <v>390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391</v>
      </c>
      <c r="B86" s="1">
        <v>0.0</v>
      </c>
      <c r="C86" s="1">
        <v>0.0</v>
      </c>
      <c r="D86" s="1">
        <v>0.0</v>
      </c>
      <c r="E86" s="1">
        <v>484.0</v>
      </c>
      <c r="F86" s="1">
        <v>0.0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392</v>
      </c>
      <c r="B87" s="1">
        <v>0.0</v>
      </c>
      <c r="C87" s="1">
        <v>0.0</v>
      </c>
      <c r="D87" s="1">
        <v>0.0</v>
      </c>
      <c r="E87" s="1">
        <v>0.0</v>
      </c>
      <c r="F87" s="1" t="s">
        <v>393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394</v>
      </c>
      <c r="B88" s="1">
        <v>0.0</v>
      </c>
      <c r="C88" s="1">
        <v>0.0</v>
      </c>
      <c r="D88" s="1">
        <v>0.0</v>
      </c>
      <c r="E88" s="1">
        <v>0.0</v>
      </c>
      <c r="F88" s="1" t="s">
        <v>395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396</v>
      </c>
      <c r="C1" s="1" t="s">
        <v>397</v>
      </c>
      <c r="D1" s="1" t="s">
        <v>398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399</v>
      </c>
      <c r="B2" s="1" t="s">
        <v>400</v>
      </c>
      <c r="C2" s="1" t="s">
        <v>401</v>
      </c>
      <c r="D2" s="1" t="s">
        <v>402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403</v>
      </c>
      <c r="B3" s="1" t="s">
        <v>404</v>
      </c>
      <c r="C3" s="1" t="s">
        <v>405</v>
      </c>
      <c r="D3" s="1" t="s">
        <v>406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407</v>
      </c>
      <c r="B4" s="1" t="s">
        <v>408</v>
      </c>
      <c r="C4" s="1" t="s">
        <v>409</v>
      </c>
      <c r="D4" s="1" t="s">
        <v>410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403</v>
      </c>
      <c r="B5" s="1" t="s">
        <v>404</v>
      </c>
      <c r="C5" s="1" t="s">
        <v>411</v>
      </c>
      <c r="D5" s="1" t="s">
        <v>412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413</v>
      </c>
      <c r="B6" s="1" t="s">
        <v>414</v>
      </c>
      <c r="C6" s="1" t="s">
        <v>415</v>
      </c>
      <c r="D6" s="1" t="s">
        <v>416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417</v>
      </c>
      <c r="B7" s="1" t="s">
        <v>418</v>
      </c>
      <c r="C7" s="1" t="s">
        <v>419</v>
      </c>
      <c r="D7" s="1" t="s">
        <v>420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421</v>
      </c>
      <c r="B8" s="1" t="s">
        <v>422</v>
      </c>
      <c r="C8" s="1" t="s">
        <v>423</v>
      </c>
      <c r="D8" s="1" t="s">
        <v>424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425</v>
      </c>
      <c r="B9" s="1" t="s">
        <v>404</v>
      </c>
      <c r="C9" s="1" t="s">
        <v>426</v>
      </c>
      <c r="D9" s="1" t="s">
        <v>404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427</v>
      </c>
      <c r="B10" s="1" t="s">
        <v>404</v>
      </c>
      <c r="C10" s="1" t="s">
        <v>428</v>
      </c>
      <c r="D10" s="1" t="s">
        <v>404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429</v>
      </c>
      <c r="B11" s="1" t="s">
        <v>430</v>
      </c>
      <c r="C11" s="1" t="s">
        <v>431</v>
      </c>
      <c r="D11" s="1" t="s">
        <v>432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433</v>
      </c>
      <c r="B12" s="1" t="s">
        <v>434</v>
      </c>
      <c r="C12" s="1" t="s">
        <v>431</v>
      </c>
      <c r="D12" s="1" t="s">
        <v>432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435</v>
      </c>
      <c r="B13" s="1" t="s">
        <v>436</v>
      </c>
      <c r="C13" s="1" t="s">
        <v>437</v>
      </c>
      <c r="D13" s="1" t="s">
        <v>438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439</v>
      </c>
      <c r="B14" s="1" t="s">
        <v>440</v>
      </c>
      <c r="C14" s="1" t="s">
        <v>441</v>
      </c>
      <c r="D14" s="1" t="s">
        <v>441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442</v>
      </c>
      <c r="B15" s="1" t="s">
        <v>404</v>
      </c>
      <c r="C15" s="1" t="s">
        <v>404</v>
      </c>
      <c r="D15" s="1" t="s">
        <v>404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443</v>
      </c>
      <c r="B16" s="1" t="s">
        <v>404</v>
      </c>
      <c r="C16" s="1" t="s">
        <v>404</v>
      </c>
      <c r="D16" s="1" t="s">
        <v>404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444</v>
      </c>
      <c r="B17" s="1" t="s">
        <v>114</v>
      </c>
      <c r="C17" s="1" t="s">
        <v>115</v>
      </c>
      <c r="D17" s="1" t="s">
        <v>116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445</v>
      </c>
      <c r="B18" s="1" t="s">
        <v>404</v>
      </c>
      <c r="C18" s="1" t="s">
        <v>404</v>
      </c>
      <c r="D18" s="1" t="s">
        <v>404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446</v>
      </c>
      <c r="B19" s="1" t="s">
        <v>404</v>
      </c>
      <c r="C19" s="1" t="s">
        <v>447</v>
      </c>
      <c r="D19" s="1" t="s">
        <v>404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448</v>
      </c>
      <c r="B20" s="1" t="s">
        <v>449</v>
      </c>
      <c r="C20" s="1" t="s">
        <v>450</v>
      </c>
      <c r="D20" s="1" t="s">
        <v>451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452</v>
      </c>
      <c r="B21" s="1" t="s">
        <v>453</v>
      </c>
      <c r="C21" s="1" t="s">
        <v>454</v>
      </c>
      <c r="D21" s="1" t="s">
        <v>455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456</v>
      </c>
      <c r="B22" s="1" t="s">
        <v>457</v>
      </c>
      <c r="C22" s="1" t="s">
        <v>458</v>
      </c>
      <c r="D22" s="1" t="s">
        <v>459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460</v>
      </c>
      <c r="B23" s="1" t="s">
        <v>461</v>
      </c>
      <c r="C23" s="1" t="s">
        <v>462</v>
      </c>
      <c r="D23" s="1" t="s">
        <v>463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464</v>
      </c>
      <c r="B24" s="1" t="s">
        <v>465</v>
      </c>
      <c r="C24" s="1" t="s">
        <v>466</v>
      </c>
      <c r="D24" s="1" t="s">
        <v>467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468</v>
      </c>
      <c r="B25" s="1" t="s">
        <v>469</v>
      </c>
      <c r="C25" s="1" t="s">
        <v>470</v>
      </c>
      <c r="D25" s="1" t="s">
        <v>471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472</v>
      </c>
      <c r="B26" s="1" t="s">
        <v>473</v>
      </c>
      <c r="C26" s="1" t="s">
        <v>474</v>
      </c>
      <c r="D26" s="1" t="s">
        <v>475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2019.0</v>
      </c>
      <c r="C2" s="4">
        <v>2020.0</v>
      </c>
      <c r="D2" s="4">
        <v>2021.0</v>
      </c>
      <c r="E2" s="4">
        <v>2022.0</v>
      </c>
      <c r="F2" s="4">
        <v>2023.0</v>
      </c>
      <c r="G2" s="4">
        <v>2024.0</v>
      </c>
      <c r="H2" s="4">
        <v>2025.0</v>
      </c>
      <c r="I2" s="4">
        <v>2026.0</v>
      </c>
      <c r="J2" s="4">
        <v>2027.0</v>
      </c>
      <c r="K2" s="4">
        <v>2028.0</v>
      </c>
      <c r="L2" s="4">
        <v>2029.0</v>
      </c>
      <c r="M2" s="4">
        <v>2030.0</v>
      </c>
      <c r="N2" s="3">
        <v>2031.0</v>
      </c>
      <c r="O2" s="3">
        <v>2032.0</v>
      </c>
      <c r="P2" s="3">
        <v>2033.0</v>
      </c>
      <c r="Q2" s="3">
        <v>2034.0</v>
      </c>
      <c r="R2" s="3">
        <v>2035.0</v>
      </c>
      <c r="S2" s="2"/>
      <c r="T2" s="2"/>
      <c r="U2" s="2"/>
      <c r="V2" s="2"/>
      <c r="W2" s="2"/>
      <c r="X2" s="1"/>
      <c r="Y2" s="2"/>
      <c r="Z2" s="2"/>
    </row>
    <row r="3">
      <c r="A3" s="4" t="s">
        <v>36</v>
      </c>
      <c r="B3" s="1">
        <v>0.0</v>
      </c>
      <c r="C3" s="1">
        <v>-4.0</v>
      </c>
      <c r="D3" s="1">
        <v>-3.0</v>
      </c>
      <c r="E3" s="1">
        <v>-5.0</v>
      </c>
      <c r="F3" s="1">
        <v>-5.0</v>
      </c>
      <c r="G3" s="1">
        <f>IF(F3*FORECAST(G2,B3:F3,B2:F2)&gt;0,FORECAST(G2,B3:F3,B2:F2),F3)*$X$1</f>
        <v>-6.7</v>
      </c>
      <c r="H3" s="1">
        <f>IF(G3*FORECAST(H2,B3:G3,B2:G2)&gt;0,FORECAST(H2,B3:G3,B2:G2),G3)*$X$1</f>
        <v>-7.8</v>
      </c>
      <c r="I3" s="1">
        <f>IF(H3*FORECAST(I2,B3:H3,B2:H2)&gt;0,FORECAST(I2,B3:H3,B2:H2),H3)*$X$1</f>
        <v>-8.9</v>
      </c>
      <c r="J3" s="1">
        <f>IF(I3*FORECAST(J2,B3:I3,B2:I2)&gt;0,FORECAST(J2,B3:I3,B2:I2),I3)*$X$1</f>
        <v>-10</v>
      </c>
      <c r="K3" s="1">
        <f>IF(J3*FORECAST(K2,B3:J3,B2:J2)&gt;0,FORECAST(K2,B3:J3,B2:J2),J3)*$X$1</f>
        <v>-11.1</v>
      </c>
      <c r="L3" s="1">
        <f>IF(K3*FORECAST(L2,B3:K3,B2:K2)&gt;0,FORECAST(L2,B3:K3,B2:K2),K3)*$X$1</f>
        <v>-12.2</v>
      </c>
      <c r="M3" s="1">
        <f>IF(L3*FORECAST(M2,B3:L3,B2:L2)&gt;0,FORECAST(M2,B3:L3,B2:L2),L3)*$X$1</f>
        <v>-13.3</v>
      </c>
      <c r="N3" s="3">
        <f>IF(M3*FORECAST(N2,B3:M3,B2:M2)&gt;0,FORECAST(N2,B3:M3,B2:M2),M3)*$X$1</f>
        <v>-14.4</v>
      </c>
      <c r="O3" s="3">
        <f>IF(N3*FORECAST(O2,B3:N3,B2:N2)&gt;0,FORECAST(O2,B3:N3,B2:N2),N3)*$X$1</f>
        <v>-15.5</v>
      </c>
      <c r="P3" s="3">
        <f>IF(O3*FORECAST(P2,B3:O3,B2:O2)&gt;0,FORECAST(P2,B3:O3,B2:O2),O3)*$X$1</f>
        <v>-16.6</v>
      </c>
      <c r="Q3" s="3">
        <f>IF(P3*FORECAST(Q2,B3:P3,B2:P2)&gt;0,FORECAST(Q2,B3:P3,B2:P2),P3)*$X$1</f>
        <v>-17.7</v>
      </c>
      <c r="R3" s="3">
        <f>IF(Q3*FORECAST(R2,B3:Q3,B2:Q2)&gt;0,FORECAST(R2,B3:Q3,B2:Q2),Q3)*$X$1</f>
        <v>-18.8</v>
      </c>
      <c r="S3" s="2"/>
      <c r="T3" s="2"/>
      <c r="U3" s="2"/>
      <c r="V3" s="2"/>
      <c r="W3" s="2"/>
      <c r="X3" s="2"/>
      <c r="Y3" s="2"/>
      <c r="Z3" s="2"/>
    </row>
    <row r="4">
      <c r="A4" s="4" t="s">
        <v>82</v>
      </c>
      <c r="B4" s="1">
        <v>97.0</v>
      </c>
      <c r="C4" s="1">
        <v>14.0</v>
      </c>
      <c r="D4" s="1">
        <v>-19.0</v>
      </c>
      <c r="E4" s="1">
        <v>-9.0</v>
      </c>
      <c r="F4" s="1">
        <v>-1.0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476</v>
      </c>
      <c r="B5" s="1">
        <v>1.0</v>
      </c>
      <c r="C5" s="1">
        <v>1.0</v>
      </c>
      <c r="D5" s="1">
        <v>5.0</v>
      </c>
      <c r="E5" s="1">
        <v>12.0</v>
      </c>
      <c r="F5" s="1">
        <v>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477</v>
      </c>
      <c r="L7" s="1">
        <f>IF(R3*FORECAST(R2,B3:R3,B2:R2)&gt;0,FORECAST(R2,B3:R3,B2:R2),Q3)*$X$1 * (1+0.02)/(0.0789-0.02)</f>
        <v>-325.5687606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478</v>
      </c>
      <c r="L8" s="5">
        <f t="array" ref="L8">NPV(0.0789,H3:R3)</f>
        <v>-89.53059453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479</v>
      </c>
      <c r="L9" s="5">
        <f t="array" ref="L9">NPV(0.0789,H16:R16)</f>
        <v>-141.2048462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480</v>
      </c>
      <c r="L10" s="5">
        <f>L8 + L9</f>
        <v>-230.7354407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481</v>
      </c>
      <c r="L12" s="5">
        <f>L10 - L11</f>
        <v>-229.7354407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482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483</v>
      </c>
      <c r="L14" s="5">
        <f>L12/L13</f>
        <v>-17.67195698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3">
        <v>0.0</v>
      </c>
      <c r="P16" s="3">
        <v>0.0</v>
      </c>
      <c r="Q16" s="3">
        <v>0.0</v>
      </c>
      <c r="R16" s="3">
        <f>IF(R3*FORECAST(R2,B3:R3,B2:R2)&gt;0,FORECAST(R2,B3:R3,B2:R2),Q3)*$X$1 * (1+0.02)/(0.0789-0.02)</f>
        <v>-325.5687606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2019.0</v>
      </c>
      <c r="C2" s="4">
        <v>2020.0</v>
      </c>
      <c r="D2" s="4">
        <v>2021.0</v>
      </c>
      <c r="E2" s="4">
        <v>2022.0</v>
      </c>
      <c r="F2" s="4">
        <v>2023.0</v>
      </c>
      <c r="G2" s="4">
        <v>2024.0</v>
      </c>
      <c r="H2" s="4">
        <v>2025.0</v>
      </c>
      <c r="I2" s="4">
        <v>2026.0</v>
      </c>
      <c r="J2" s="4">
        <v>2027.0</v>
      </c>
      <c r="K2" s="4">
        <v>2028.0</v>
      </c>
      <c r="L2" s="4">
        <v>2029.0</v>
      </c>
      <c r="M2" s="4">
        <v>2030.0</v>
      </c>
      <c r="N2" s="3">
        <v>2031.0</v>
      </c>
      <c r="O2" s="3">
        <v>2032.0</v>
      </c>
      <c r="P2" s="3">
        <v>2033.0</v>
      </c>
      <c r="Q2" s="3">
        <v>2034.0</v>
      </c>
      <c r="R2" s="3">
        <v>2035.0</v>
      </c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-82.0</v>
      </c>
      <c r="C3" s="1">
        <v>-1.0</v>
      </c>
      <c r="D3" s="1">
        <v>-3.0</v>
      </c>
      <c r="E3" s="1">
        <v>-9.0</v>
      </c>
      <c r="F3" s="1">
        <v>-9.0</v>
      </c>
      <c r="G3" s="1">
        <f>IF(F3*FORECAST(G2,B3:F3,B2:F2)&gt;0,FORECAST(G2,B3:F3,B2:F2),F3)*$X$1</f>
        <v>-9</v>
      </c>
      <c r="H3" s="1">
        <f>IF(G3*FORECAST(H2,B3:G3,B2:G2)&gt;0,FORECAST(H2,B3:G3,B2:G2),G3)*$X$1</f>
        <v>-9</v>
      </c>
      <c r="I3" s="1">
        <f>IF(H3*FORECAST(I2,B3:H3,B2:H2)&gt;0,FORECAST(I2,B3:H3,B2:H2),H3)*$X$1</f>
        <v>-9</v>
      </c>
      <c r="J3" s="1">
        <f>IF(I3*FORECAST(J2,B3:I3,B2:I2)&gt;0,FORECAST(J2,B3:I3,B2:I2),I3)*$X$1</f>
        <v>-9</v>
      </c>
      <c r="K3" s="1">
        <f>IF(J3*FORECAST(K2,B3:J3,B2:J2)&gt;0,FORECAST(K2,B3:J3,B2:J2),J3)*$X$1</f>
        <v>-9</v>
      </c>
      <c r="L3" s="1">
        <f>IF(K3*FORECAST(L2,B3:K3,B2:K2)&gt;0,FORECAST(L2,B3:K3,B2:K2),K3)*$X$1</f>
        <v>-9</v>
      </c>
      <c r="M3" s="1">
        <f>IF(L3*FORECAST(M2,B3:L3,B2:L2)&gt;0,FORECAST(M2,B3:L3,B2:L2),L3)*$X$1</f>
        <v>-9</v>
      </c>
      <c r="N3" s="3">
        <f>IF(M3*FORECAST(N2,B3:M3,B2:M2)&gt;0,FORECAST(N2,B3:M3,B2:M2),M3)*$X$1</f>
        <v>-9</v>
      </c>
      <c r="O3" s="3">
        <f>IF(N3*FORECAST(O2,B3:N3,B2:N2)&gt;0,FORECAST(O2,B3:N3,B2:N2),N3)*$X$1</f>
        <v>-9</v>
      </c>
      <c r="P3" s="3">
        <f>IF(O3*FORECAST(P2,B3:O3,B2:O2)&gt;0,FORECAST(P2,B3:O3,B2:O2),O3)*$X$1</f>
        <v>-9</v>
      </c>
      <c r="Q3" s="3">
        <f>IF(P3*FORECAST(Q2,B3:P3,B2:P2)&gt;0,FORECAST(Q2,B3:P3,B2:P2),P3)*$X$1</f>
        <v>-0.5619047619</v>
      </c>
      <c r="R3" s="3">
        <f>IF(Q3*FORECAST(R2,B3:Q3,B2:Q2)&gt;0,FORECAST(R2,B3:Q3,B2:Q2),Q3)*$X$1</f>
        <v>-0.5619047619</v>
      </c>
      <c r="S3" s="2"/>
      <c r="T3" s="2"/>
      <c r="U3" s="2"/>
      <c r="V3" s="2"/>
      <c r="W3" s="2"/>
      <c r="X3" s="2"/>
      <c r="Y3" s="2"/>
      <c r="Z3" s="2"/>
    </row>
    <row r="4">
      <c r="A4" s="4" t="s">
        <v>82</v>
      </c>
      <c r="B4" s="1">
        <v>97.0</v>
      </c>
      <c r="C4" s="1">
        <v>14.0</v>
      </c>
      <c r="D4" s="1">
        <v>-19.0</v>
      </c>
      <c r="E4" s="1">
        <v>-9.0</v>
      </c>
      <c r="F4" s="1">
        <v>-1.0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476</v>
      </c>
      <c r="B5" s="1">
        <v>1.0</v>
      </c>
      <c r="C5" s="1">
        <v>1.0</v>
      </c>
      <c r="D5" s="1">
        <v>5.0</v>
      </c>
      <c r="E5" s="1">
        <v>12.0</v>
      </c>
      <c r="F5" s="1">
        <v>13.0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477</v>
      </c>
      <c r="L7" s="1">
        <f>IF(R3*FORECAST(R2,B3:R3,B2:R2)&gt;0,FORECAST(R2,B3:R3,B2:R2),Q3)*$X$1 * (1+0.02)/(0.0789-0.02)</f>
        <v>-9.730778559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478</v>
      </c>
      <c r="L8" s="5">
        <f t="array" ref="L8">NPV(0.0789,H3:R3)</f>
        <v>-56.98671777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479</v>
      </c>
      <c r="L9" s="5">
        <f t="array" ref="L9">NPV(0.0789,H16:R16)</f>
        <v>-4.220408271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480</v>
      </c>
      <c r="L10" s="5">
        <f>L8 + L9</f>
        <v>-61.20712605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481</v>
      </c>
      <c r="L12" s="5">
        <f>L10 - L11</f>
        <v>-60.20712605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482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483</v>
      </c>
      <c r="L14" s="5">
        <f>L12/L13</f>
        <v>-4.631317388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3">
        <v>0.0</v>
      </c>
      <c r="P16" s="3">
        <v>0.0</v>
      </c>
      <c r="Q16" s="3">
        <v>0.0</v>
      </c>
      <c r="R16" s="3">
        <f>IF(R3*FORECAST(R2,B3:R3,B2:R2)&gt;0,FORECAST(R2,B3:R3,B2:R2),Q3)*$X$1 * (1+0.02)/(0.0789-0.02)</f>
        <v>-9.730778559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