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<sst xmlns="http://schemas.openxmlformats.org/spreadsheetml/2006/main" count="1734" uniqueCount="1518">
  <si>
    <t>ticker</t>
  </si>
  <si>
    <t>BH.A</t>
  </si>
  <si>
    <t>nombre</t>
  </si>
  <si>
    <t>BIGLARI HOLDINGS INC</t>
  </si>
  <si>
    <t>empresa</t>
  </si>
  <si>
    <t>Restaurants &amp; Bars</t>
  </si>
  <si>
    <t>Open</t>
  </si>
  <si>
    <t>Target Price</t>
  </si>
  <si>
    <t>Upside</t>
  </si>
  <si>
    <t>-90.66%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</si>
  <si>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</si>
  <si>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</si>
  <si>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</si>
  <si>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</si>
  <si>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</si>
  <si>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</si>
  <si>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</si>
  <si>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 (%)</t>
  </si>
  <si>
    <t>-19.82%</t>
  </si>
  <si>
    <t>Total Assets Growth (%)</t>
  </si>
  <si>
    <t>31.00%</t>
  </si>
  <si>
    <t>Net Property, Plant and Equipment Growth (%)</t>
  </si>
  <si>
    <t>6.63%</t>
  </si>
  <si>
    <t>EBITDA Growth</t>
  </si>
  <si>
    <t>269.23%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</si>
  <si>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</si>
  <si>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</si>
  <si>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</si>
  <si>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</si>
  <si>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</si>
  <si>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</si>
  <si>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</si>
  <si>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</si>
  <si>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</si>
  <si>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</si>
  <si>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</si>
  <si>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</si>
  <si>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</si>
  <si>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</si>
  <si>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</si>
  <si>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</si>
  <si>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</si>
  <si>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</si>
  <si>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</si>
  <si>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</si>
  <si>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</si>
  <si>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</si>
  <si>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</si>
  <si>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</si>
  <si>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</si>
  <si>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</si>
  <si>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</si>
  <si>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</si>
  <si>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</si>
  <si>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</si>
  <si>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</si>
  <si>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</si>
  <si>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</si>
  <si>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</si>
  <si>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</si>
  <si>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</si>
  <si>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</si>
  <si>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</si>
  <si>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</si>
  <si>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</si>
  <si>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</si>
  <si>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</si>
  <si>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</si>
  <si>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</si>
  <si>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</si>
  <si>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</si>
  <si>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</si>
  <si>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</si>
  <si>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</si>
  <si>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</si>
  <si>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</si>
  <si>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</si>
  <si>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</si>
  <si>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</si>
  <si>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</si>
  <si>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</si>
  <si>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</si>
  <si>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</si>
  <si>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</si>
  <si>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</si>
  <si>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</si>
  <si>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</si>
  <si>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</si>
  <si>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</si>
  <si>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</si>
  <si>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</si>
  <si>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</si>
  <si>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</si>
  <si>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</si>
  <si>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</si>
  <si>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</si>
  <si>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</si>
  <si>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</si>
  <si>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</si>
  <si>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</si>
  <si>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</si>
  <si>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</si>
  <si>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</si>
  <si>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</si>
  <si>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</si>
  <si>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</si>
  <si>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</si>
  <si>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</si>
  <si>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</si>
  <si>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</si>
  <si>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</si>
  <si>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388.4</t>
  </si>
  <si>
    <t>358.34</t>
  </si>
  <si>
    <t>431.66</t>
  </si>
  <si>
    <t>475.84</t>
  </si>
  <si>
    <t>919.21</t>
  </si>
  <si>
    <t>993.08</t>
  </si>
  <si>
    <t>910.14</t>
  </si>
  <si>
    <t>946.99</t>
  </si>
  <si>
    <t>881.36</t>
  </si>
  <si>
    <t>965.74</t>
  </si>
  <si>
    <t>Tangible Book Value</t>
  </si>
  <si>
    <t>Tangible Book Value Per Share</t>
  </si>
  <si>
    <t>354.72</t>
  </si>
  <si>
    <t>309.36</t>
  </si>
  <si>
    <t>378.06</t>
  </si>
  <si>
    <t>420.33</t>
  </si>
  <si>
    <t>809.37</t>
  </si>
  <si>
    <t>884.49</t>
  </si>
  <si>
    <t>822.9</t>
  </si>
  <si>
    <t>758.01</t>
  </si>
  <si>
    <t>842.05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</si>
  <si>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</si>
  <si>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</si>
  <si>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</si>
  <si>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</si>
  <si>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</si>
  <si>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</si>
  <si>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</si>
  <si>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</si>
  <si>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</si>
  <si>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</si>
  <si>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</si>
  <si>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</si>
  <si>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Insurance Division Revenues</t>
  </si>
  <si>
    <t>Total Revenues</t>
  </si>
  <si>
    <t>Cost of Goods Sold, Total</t>
  </si>
  <si>
    <t>Insurance Division Operating Expenses,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</si>
  <si>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</si>
  <si>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</si>
  <si>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</si>
  <si>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</si>
  <si>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</si>
  <si>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</si>
  <si>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</si>
  <si>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</si>
  <si>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</si>
  <si>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</si>
  <si>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</si>
  <si>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</si>
  <si>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</si>
  <si>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</si>
  <si>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</si>
  <si>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</si>
  <si>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</si>
  <si>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</si>
  <si>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</si>
  <si>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</si>
  <si>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</si>
  <si>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</si>
  <si>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</si>
  <si>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193.96</t>
  </si>
  <si>
    <t>-10.18</t>
  </si>
  <si>
    <t>81.37</t>
  </si>
  <si>
    <t>40.8</t>
  </si>
  <si>
    <t>55.71</t>
  </si>
  <si>
    <t>131.64</t>
  </si>
  <si>
    <t>-110.05</t>
  </si>
  <si>
    <t>111.83</t>
  </si>
  <si>
    <t>-107.43</t>
  </si>
  <si>
    <t>189.49</t>
  </si>
  <si>
    <t>Basic EPS - Continuing Operations</t>
  </si>
  <si>
    <t>Basic Weighted Average Shares Outstanding</t>
  </si>
  <si>
    <t>Net EPS - Diluted</t>
  </si>
  <si>
    <t>193.8</t>
  </si>
  <si>
    <t>81.28</t>
  </si>
  <si>
    <t>40.77</t>
  </si>
  <si>
    <t>Diluted EPS - Continuing Operations</t>
  </si>
  <si>
    <t>Diluted Weighted Average Shares Outstanding</t>
  </si>
  <si>
    <t>Normalized Basic EPS</t>
  </si>
  <si>
    <t>1.2</t>
  </si>
  <si>
    <t>0.79</t>
  </si>
  <si>
    <t>5.46</t>
  </si>
  <si>
    <t>-10.11</t>
  </si>
  <si>
    <t>-32.28</t>
  </si>
  <si>
    <t>-11.7</t>
  </si>
  <si>
    <t>23.24</t>
  </si>
  <si>
    <t>58.21</t>
  </si>
  <si>
    <t>84.51</t>
  </si>
  <si>
    <t>75.1</t>
  </si>
  <si>
    <t>Normalized Diluted EPS</t>
  </si>
  <si>
    <t>1.19</t>
  </si>
  <si>
    <t>-10.1</t>
  </si>
  <si>
    <t>EBITDA</t>
  </si>
  <si>
    <t>EBITA</t>
  </si>
  <si>
    <t>EBIT</t>
  </si>
  <si>
    <t>EBITDAR</t>
  </si>
  <si>
    <t>Total Revenues (As Reported)</t>
  </si>
  <si>
    <t>Effective Tax Rate - (Ratio)</t>
  </si>
  <si>
    <t>37.47</t>
  </si>
  <si>
    <t>57.67</t>
  </si>
  <si>
    <t>32.01</t>
  </si>
  <si>
    <t>488.45</t>
  </si>
  <si>
    <t>-15.74</t>
  </si>
  <si>
    <t>17.7</t>
  </si>
  <si>
    <t>24.33</t>
  </si>
  <si>
    <t>16.06</t>
  </si>
  <si>
    <t>24.92</t>
  </si>
  <si>
    <t>14.35</t>
  </si>
  <si>
    <t>Current Domestic Taxes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</si>
  <si>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</si>
  <si>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</si>
  <si>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</si>
  <si>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</si>
  <si>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</si>
  <si>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</si>
  <si>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</si>
  <si>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</si>
  <si>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</si>
  <si>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</si>
  <si>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</si>
  <si>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</si>
  <si>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0.91</t>
  </si>
  <si>
    <t>1.26</t>
  </si>
  <si>
    <t>1.9</t>
  </si>
  <si>
    <t>0.02</t>
  </si>
  <si>
    <t>0.11</t>
  </si>
  <si>
    <t>0.8</t>
  </si>
  <si>
    <t>1.64</t>
  </si>
  <si>
    <t>2.4</t>
  </si>
  <si>
    <t>3.32</t>
  </si>
  <si>
    <t>2.93</t>
  </si>
  <si>
    <t>Return on Total Capital</t>
  </si>
  <si>
    <t>1.11</t>
  </si>
  <si>
    <t>1.61</t>
  </si>
  <si>
    <t>2.51</t>
  </si>
  <si>
    <t>0.14</t>
  </si>
  <si>
    <t>0.98</t>
  </si>
  <si>
    <t>1.97</t>
  </si>
  <si>
    <t>2.95</t>
  </si>
  <si>
    <t>4.13</t>
  </si>
  <si>
    <t>3.58</t>
  </si>
  <si>
    <t>Return On Equity %</t>
  </si>
  <si>
    <t>4.79</t>
  </si>
  <si>
    <t>-2.69</t>
  </si>
  <si>
    <t>20.23</t>
  </si>
  <si>
    <t>9.08</t>
  </si>
  <si>
    <t>3.4</t>
  </si>
  <si>
    <t>7.65</t>
  </si>
  <si>
    <t>-6.43</t>
  </si>
  <si>
    <t>6.16</t>
  </si>
  <si>
    <t>-5.65</t>
  </si>
  <si>
    <t>9.62</t>
  </si>
  <si>
    <t>Return on Common Equity</t>
  </si>
  <si>
    <t>-5.64</t>
  </si>
  <si>
    <t>9.59</t>
  </si>
  <si>
    <t>Margin Analysis</t>
  </si>
  <si>
    <t>Gross Profit Margin %</t>
  </si>
  <si>
    <t>19.79</t>
  </si>
  <si>
    <t>21.27</t>
  </si>
  <si>
    <t>21.39</t>
  </si>
  <si>
    <t>18.16</t>
  </si>
  <si>
    <t>18.33</t>
  </si>
  <si>
    <t>20.21</t>
  </si>
  <si>
    <t>31.58</t>
  </si>
  <si>
    <t>41.49</t>
  </si>
  <si>
    <t>42.53</t>
  </si>
  <si>
    <t>SG&amp;A Margin</t>
  </si>
  <si>
    <t>13.74</t>
  </si>
  <si>
    <t>15.68</t>
  </si>
  <si>
    <t>14.97</t>
  </si>
  <si>
    <t>15.58</t>
  </si>
  <si>
    <t>15.71</t>
  </si>
  <si>
    <t>13.73</t>
  </si>
  <si>
    <t>17.61</t>
  </si>
  <si>
    <t>20.76</t>
  </si>
  <si>
    <t>19.17</t>
  </si>
  <si>
    <t>21.08</t>
  </si>
  <si>
    <t>EBITDA Margin %</t>
  </si>
  <si>
    <t>6.04</t>
  </si>
  <si>
    <t>5.58</t>
  </si>
  <si>
    <t>6.42</t>
  </si>
  <si>
    <t>2.59</t>
  </si>
  <si>
    <t>2.62</t>
  </si>
  <si>
    <t>6.49</t>
  </si>
  <si>
    <t>13.97</t>
  </si>
  <si>
    <t>18.23</t>
  </si>
  <si>
    <t>22.32</t>
  </si>
  <si>
    <t>21.45</t>
  </si>
  <si>
    <t>EBITA Margin %</t>
  </si>
  <si>
    <t>3.07</t>
  </si>
  <si>
    <t>2.77</t>
  </si>
  <si>
    <t>3.79</t>
  </si>
  <si>
    <t>0.1</t>
  </si>
  <si>
    <t>0.3</t>
  </si>
  <si>
    <t>2.15</t>
  </si>
  <si>
    <t>6.69</t>
  </si>
  <si>
    <t>10.15</t>
  </si>
  <si>
    <t>12.57</t>
  </si>
  <si>
    <t>10.97</t>
  </si>
  <si>
    <t>EBIT Margin %</t>
  </si>
  <si>
    <t>2.71</t>
  </si>
  <si>
    <t>3.72</t>
  </si>
  <si>
    <t>0.03</t>
  </si>
  <si>
    <t>0.24</t>
  </si>
  <si>
    <t>2.06</t>
  </si>
  <si>
    <t>6.54</t>
  </si>
  <si>
    <t>10.03</t>
  </si>
  <si>
    <t>12.42</t>
  </si>
  <si>
    <t>10.78</t>
  </si>
  <si>
    <t>Income From Continuing Operations Margin %</t>
  </si>
  <si>
    <t>40.57</t>
  </si>
  <si>
    <t>-1.84</t>
  </si>
  <si>
    <t>11.7</t>
  </si>
  <si>
    <t>5.96</t>
  </si>
  <si>
    <t>2.39</t>
  </si>
  <si>
    <t>6.78</t>
  </si>
  <si>
    <t>-8.76</t>
  </si>
  <si>
    <t>9.69</t>
  </si>
  <si>
    <t>-8.77</t>
  </si>
  <si>
    <t>15.2</t>
  </si>
  <si>
    <t>Net Income Margin %</t>
  </si>
  <si>
    <t>-8.7</t>
  </si>
  <si>
    <t>15.04</t>
  </si>
  <si>
    <t>Net Avail. For Common Margin %</t>
  </si>
  <si>
    <t>Normalized Net Income Margin</t>
  </si>
  <si>
    <t>0.25</t>
  </si>
  <si>
    <t>-1.48</t>
  </si>
  <si>
    <t>-1.39</t>
  </si>
  <si>
    <t>-0.6</t>
  </si>
  <si>
    <t>1.85</t>
  </si>
  <si>
    <t>5.04</t>
  </si>
  <si>
    <t>6.84</t>
  </si>
  <si>
    <t>Levered Free Cash Flow Margin</t>
  </si>
  <si>
    <t>-3.79</t>
  </si>
  <si>
    <t>2.09</t>
  </si>
  <si>
    <t>2.85</t>
  </si>
  <si>
    <t>1.88</t>
  </si>
  <si>
    <t>-2.62</t>
  </si>
  <si>
    <t>1.45</t>
  </si>
  <si>
    <t>4.99</t>
  </si>
  <si>
    <t>-5.22</t>
  </si>
  <si>
    <t>2.29</t>
  </si>
  <si>
    <t>9.86</t>
  </si>
  <si>
    <t>Unlevered Free Cash Flow Margin</t>
  </si>
  <si>
    <t>-2.21</t>
  </si>
  <si>
    <t>3.64</t>
  </si>
  <si>
    <t>4.39</t>
  </si>
  <si>
    <t>3.38</t>
  </si>
  <si>
    <t>-1.09</t>
  </si>
  <si>
    <t>3.35</t>
  </si>
  <si>
    <t>7.23</t>
  </si>
  <si>
    <t>-3.99</t>
  </si>
  <si>
    <t>3.29</t>
  </si>
  <si>
    <t>10.85</t>
  </si>
  <si>
    <t>Asset Turnover</t>
  </si>
  <si>
    <t>0.73</t>
  </si>
  <si>
    <t>0.74</t>
  </si>
  <si>
    <t>0.82</t>
  </si>
  <si>
    <t>0.78</t>
  </si>
  <si>
    <t>0.77</t>
  </si>
  <si>
    <t>0.62</t>
  </si>
  <si>
    <t>0.4</t>
  </si>
  <si>
    <t>0.38</t>
  </si>
  <si>
    <t>0.43</t>
  </si>
  <si>
    <t>0.44</t>
  </si>
  <si>
    <t>Fixed Assets Turnover</t>
  </si>
  <si>
    <t>2.27</t>
  </si>
  <si>
    <t>2.64</t>
  </si>
  <si>
    <t>2.76</t>
  </si>
  <si>
    <t>2.84</t>
  </si>
  <si>
    <t>1.95</t>
  </si>
  <si>
    <t>1.13</t>
  </si>
  <si>
    <t>0.89</t>
  </si>
  <si>
    <t>0.86</t>
  </si>
  <si>
    <t>Receivables Turnover (Average Receivables)</t>
  </si>
  <si>
    <t>96.67</t>
  </si>
  <si>
    <t>51.6</t>
  </si>
  <si>
    <t>52.76</t>
  </si>
  <si>
    <t>54.82</t>
  </si>
  <si>
    <t>53.48</t>
  </si>
  <si>
    <t>36.13</t>
  </si>
  <si>
    <t>18.67</t>
  </si>
  <si>
    <t>12.89</t>
  </si>
  <si>
    <t>10.49</t>
  </si>
  <si>
    <t>11.55</t>
  </si>
  <si>
    <t>Inventory Turnover (Average Inventory)</t>
  </si>
  <si>
    <t>93.05</t>
  </si>
  <si>
    <t>89.56</t>
  </si>
  <si>
    <t>90.6</t>
  </si>
  <si>
    <t>95.09</t>
  </si>
  <si>
    <t>86.54</t>
  </si>
  <si>
    <t>83.76</t>
  </si>
  <si>
    <t>69.49</t>
  </si>
  <si>
    <t>55.12</t>
  </si>
  <si>
    <t>42.02</t>
  </si>
  <si>
    <t>46.02</t>
  </si>
  <si>
    <t>Short Term Liquidity</t>
  </si>
  <si>
    <t>Current Ratio</t>
  </si>
  <si>
    <t>1.62</t>
  </si>
  <si>
    <t>1.08</t>
  </si>
  <si>
    <t>1.06</t>
  </si>
  <si>
    <t>0.83</t>
  </si>
  <si>
    <t>0.93</t>
  </si>
  <si>
    <t>1.04</t>
  </si>
  <si>
    <t>0.51</t>
  </si>
  <si>
    <t>1.15</t>
  </si>
  <si>
    <t>1.12</t>
  </si>
  <si>
    <t>1.37</t>
  </si>
  <si>
    <t>Quick Ratio</t>
  </si>
  <si>
    <t>1.39</t>
  </si>
  <si>
    <t>0.96</t>
  </si>
  <si>
    <t>0.75</t>
  </si>
  <si>
    <t>0.84</t>
  </si>
  <si>
    <t>0.49</t>
  </si>
  <si>
    <t>1.09</t>
  </si>
  <si>
    <t>1.02</t>
  </si>
  <si>
    <t>1.29</t>
  </si>
  <si>
    <t>Operating Cash Flow to Current Liabilities</t>
  </si>
  <si>
    <t>0.2</t>
  </si>
  <si>
    <t>0.45</t>
  </si>
  <si>
    <t>0.53</t>
  </si>
  <si>
    <t>0.19</t>
  </si>
  <si>
    <t>0.17</t>
  </si>
  <si>
    <t>0.67</t>
  </si>
  <si>
    <t>0.41</t>
  </si>
  <si>
    <t>1.59</t>
  </si>
  <si>
    <t>0.95</t>
  </si>
  <si>
    <t>0.66</t>
  </si>
  <si>
    <t>Days Sales Outstanding (Average Receivables)</t>
  </si>
  <si>
    <t>3.77</t>
  </si>
  <si>
    <t>7.07</t>
  </si>
  <si>
    <t>6.94</t>
  </si>
  <si>
    <t>6.66</t>
  </si>
  <si>
    <t>6.82</t>
  </si>
  <si>
    <t>10.1</t>
  </si>
  <si>
    <t>19.61</t>
  </si>
  <si>
    <t>28.31</t>
  </si>
  <si>
    <t>34.78</t>
  </si>
  <si>
    <t>31.61</t>
  </si>
  <si>
    <t>Days Outstanding Inventory (Average Inventory)</t>
  </si>
  <si>
    <t>3.91</t>
  </si>
  <si>
    <t>4.08</t>
  </si>
  <si>
    <t>4.04</t>
  </si>
  <si>
    <t>3.84</t>
  </si>
  <si>
    <t>4.22</t>
  </si>
  <si>
    <t>4.36</t>
  </si>
  <si>
    <t>5.27</t>
  </si>
  <si>
    <t>6.62</t>
  </si>
  <si>
    <t>8.69</t>
  </si>
  <si>
    <t>7.93</t>
  </si>
  <si>
    <t>Average Days Payable Outstanding</t>
  </si>
  <si>
    <t>20.57</t>
  </si>
  <si>
    <t>20.48</t>
  </si>
  <si>
    <t>19.32</t>
  </si>
  <si>
    <t>20.37</t>
  </si>
  <si>
    <t>23.52</t>
  </si>
  <si>
    <t>26.77</t>
  </si>
  <si>
    <t>42.36</t>
  </si>
  <si>
    <t>63.64</t>
  </si>
  <si>
    <t>73.88</t>
  </si>
  <si>
    <t>59.4</t>
  </si>
  <si>
    <t>Cash Conversion Cycle (Average Days)</t>
  </si>
  <si>
    <t>-12.9</t>
  </si>
  <si>
    <t>-9.33</t>
  </si>
  <si>
    <t>-8.34</t>
  </si>
  <si>
    <t>-9.88</t>
  </si>
  <si>
    <t>-12.47</t>
  </si>
  <si>
    <t>-12.31</t>
  </si>
  <si>
    <t>-17.49</t>
  </si>
  <si>
    <t>-28.71</t>
  </si>
  <si>
    <t>-30.41</t>
  </si>
  <si>
    <t>-19.86</t>
  </si>
  <si>
    <t>Long Term Solvency</t>
  </si>
  <si>
    <t>Total Debt/Equity</t>
  </si>
  <si>
    <t>44.39</t>
  </si>
  <si>
    <t>68.11</t>
  </si>
  <si>
    <t>54.27</t>
  </si>
  <si>
    <t>46.16</t>
  </si>
  <si>
    <t>43.07</t>
  </si>
  <si>
    <t>54.39</t>
  </si>
  <si>
    <t>49.8</t>
  </si>
  <si>
    <t>20.65</t>
  </si>
  <si>
    <t>16.89</t>
  </si>
  <si>
    <t>Total Debt / Total Capital</t>
  </si>
  <si>
    <t>30.74</t>
  </si>
  <si>
    <t>40.51</t>
  </si>
  <si>
    <t>35.18</t>
  </si>
  <si>
    <t>30.11</t>
  </si>
  <si>
    <t>35.23</t>
  </si>
  <si>
    <t>33.24</t>
  </si>
  <si>
    <t>17.12</t>
  </si>
  <si>
    <t>17.62</t>
  </si>
  <si>
    <t>14.45</t>
  </si>
  <si>
    <t>LT Debt/Equity</t>
  </si>
  <si>
    <t>43.11</t>
  </si>
  <si>
    <t>66.23</t>
  </si>
  <si>
    <t>52.93</t>
  </si>
  <si>
    <t>44.98</t>
  </si>
  <si>
    <t>42.07</t>
  </si>
  <si>
    <t>51.35</t>
  </si>
  <si>
    <t>19.77</t>
  </si>
  <si>
    <t>17.78</t>
  </si>
  <si>
    <t>16.53</t>
  </si>
  <si>
    <t>14.41</t>
  </si>
  <si>
    <t>Long-Term Debt / Total Capital</t>
  </si>
  <si>
    <t>29.85</t>
  </si>
  <si>
    <t>39.4</t>
  </si>
  <si>
    <t>34.31</t>
  </si>
  <si>
    <t>30.78</t>
  </si>
  <si>
    <t>29.41</t>
  </si>
  <si>
    <t>33.26</t>
  </si>
  <si>
    <t>13.2</t>
  </si>
  <si>
    <t>14.73</t>
  </si>
  <si>
    <t>13.62</t>
  </si>
  <si>
    <t>12.33</t>
  </si>
  <si>
    <t>Total Liabilities / Total Assets</t>
  </si>
  <si>
    <t>44.82</t>
  </si>
  <si>
    <t>55.04</t>
  </si>
  <si>
    <t>51.51</t>
  </si>
  <si>
    <t>46.28</t>
  </si>
  <si>
    <t>44.59</t>
  </si>
  <si>
    <t>45.91</t>
  </si>
  <si>
    <t>44.51</t>
  </si>
  <si>
    <t>34.32</t>
  </si>
  <si>
    <t>32.94</t>
  </si>
  <si>
    <t>29.44</t>
  </si>
  <si>
    <t>EBIT / Interest Expense</t>
  </si>
  <si>
    <t>1.51</t>
  </si>
  <si>
    <t>0.01</t>
  </si>
  <si>
    <t>0.68</t>
  </si>
  <si>
    <t>1.83</t>
  </si>
  <si>
    <t>5.13</t>
  </si>
  <si>
    <t>7.76</t>
  </si>
  <si>
    <t>6.79</t>
  </si>
  <si>
    <t>EBITDA / Interest Expense</t>
  </si>
  <si>
    <t>2.32</t>
  </si>
  <si>
    <t>2.25</t>
  </si>
  <si>
    <t>2.61</t>
  </si>
  <si>
    <t>1.07</t>
  </si>
  <si>
    <t>3.08</t>
  </si>
  <si>
    <t>5.21</t>
  </si>
  <si>
    <t>12.07</t>
  </si>
  <si>
    <t>16.64</t>
  </si>
  <si>
    <t>15.73</t>
  </si>
  <si>
    <t>(EBITDA - Capex) / Interest Expense</t>
  </si>
  <si>
    <t>0.81</t>
  </si>
  <si>
    <t>1.73</t>
  </si>
  <si>
    <t>2.03</t>
  </si>
  <si>
    <t>2.21</t>
  </si>
  <si>
    <t>3.88</t>
  </si>
  <si>
    <t>3.05</t>
  </si>
  <si>
    <t>11.59</t>
  </si>
  <si>
    <t>11.69</t>
  </si>
  <si>
    <t>Total Debt / EBITDA</t>
  </si>
  <si>
    <t>5.94</t>
  </si>
  <si>
    <t>6.39</t>
  </si>
  <si>
    <t>5.29</t>
  </si>
  <si>
    <t>12.15</t>
  </si>
  <si>
    <t>11.58</t>
  </si>
  <si>
    <t>5.37</t>
  </si>
  <si>
    <t>3.47</t>
  </si>
  <si>
    <t>1.4</t>
  </si>
  <si>
    <t>1.21</t>
  </si>
  <si>
    <t>Net Debt / EBITDA</t>
  </si>
  <si>
    <t>4.72</t>
  </si>
  <si>
    <t>3.49</t>
  </si>
  <si>
    <t>8.38</t>
  </si>
  <si>
    <t>7.62</t>
  </si>
  <si>
    <t>3.57</t>
  </si>
  <si>
    <t>-0.05</t>
  </si>
  <si>
    <t>0.12</t>
  </si>
  <si>
    <t>-0.21</t>
  </si>
  <si>
    <t>Total Debt / (EBITDA - Capex)</t>
  </si>
  <si>
    <t>16.95</t>
  </si>
  <si>
    <t>8.3</t>
  </si>
  <si>
    <t>19.28</t>
  </si>
  <si>
    <t>41.44</t>
  </si>
  <si>
    <t>7.5</t>
  </si>
  <si>
    <t>4.67</t>
  </si>
  <si>
    <t>5.56</t>
  </si>
  <si>
    <t>1.74</t>
  </si>
  <si>
    <t>1.49</t>
  </si>
  <si>
    <t>Net Debt / (EBITDA - Capex)</t>
  </si>
  <si>
    <t>9.56</t>
  </si>
  <si>
    <t>6.14</t>
  </si>
  <si>
    <t>4.48</t>
  </si>
  <si>
    <t>13.29</t>
  </si>
  <si>
    <t>27.25</t>
  </si>
  <si>
    <t>4.98</t>
  </si>
  <si>
    <t>2.69</t>
  </si>
  <si>
    <t>-0.18</t>
  </si>
  <si>
    <t>-0.28</t>
  </si>
  <si>
    <t>Growth Over Prior Year</t>
  </si>
  <si>
    <t>Total Revenues, 1 Yr. Growth %</t>
  </si>
  <si>
    <t>5.03</t>
  </si>
  <si>
    <t>4.03</t>
  </si>
  <si>
    <t>-1.32</t>
  </si>
  <si>
    <t>-1.21</t>
  </si>
  <si>
    <t>-3.56</t>
  </si>
  <si>
    <t>-17.42</t>
  </si>
  <si>
    <t>-35.16</t>
  </si>
  <si>
    <t>-15.58</t>
  </si>
  <si>
    <t>0.58</t>
  </si>
  <si>
    <t>-0.79</t>
  </si>
  <si>
    <t>Gross Profit, 1 Yr. Growth %</t>
  </si>
  <si>
    <t>-2.99</t>
  </si>
  <si>
    <t>8.57</t>
  </si>
  <si>
    <t>-0.76</t>
  </si>
  <si>
    <t>-16.1</t>
  </si>
  <si>
    <t>-2.67</t>
  </si>
  <si>
    <t>-8.94</t>
  </si>
  <si>
    <t>1.31</t>
  </si>
  <si>
    <t>4.25</t>
  </si>
  <si>
    <t>7.01</t>
  </si>
  <si>
    <t>1.68</t>
  </si>
  <si>
    <t>EBITDA, 1 Yr. Growth %</t>
  </si>
  <si>
    <t>-16.94</t>
  </si>
  <si>
    <t>25.39</t>
  </si>
  <si>
    <t>13.48</t>
  </si>
  <si>
    <t>-60.18</t>
  </si>
  <si>
    <t>-2.27</t>
  </si>
  <si>
    <t>104.4</t>
  </si>
  <si>
    <t>39.67</t>
  </si>
  <si>
    <t>10.18</t>
  </si>
  <si>
    <t>23.09</t>
  </si>
  <si>
    <t>-4.65</t>
  </si>
  <si>
    <t>EBITA, 1 Yr. Growth %</t>
  </si>
  <si>
    <t>-32.62</t>
  </si>
  <si>
    <t>78.73</t>
  </si>
  <si>
    <t>34.92</t>
  </si>
  <si>
    <t>-97.41</t>
  </si>
  <si>
    <t>195.8</t>
  </si>
  <si>
    <t>481.72</t>
  </si>
  <si>
    <t>99.72</t>
  </si>
  <si>
    <t>28.02</t>
  </si>
  <si>
    <t>24.57</t>
  </si>
  <si>
    <t>-13.4</t>
  </si>
  <si>
    <t>EBIT, 1 Yr. Growth %</t>
  </si>
  <si>
    <t>-33.57</t>
  </si>
  <si>
    <t>83.67</t>
  </si>
  <si>
    <t>35.79</t>
  </si>
  <si>
    <t>-99.16</t>
  </si>
  <si>
    <t>613.48</t>
  </si>
  <si>
    <t>624.51</t>
  </si>
  <si>
    <t>105.54</t>
  </si>
  <si>
    <t>29.39</t>
  </si>
  <si>
    <t>24.58</t>
  </si>
  <si>
    <t>-13.9</t>
  </si>
  <si>
    <t>Earnings From Cont. Operations, 1 Yr. Growth %</t>
  </si>
  <si>
    <t>-79.74</t>
  </si>
  <si>
    <t>-115.71</t>
  </si>
  <si>
    <t>-727.73</t>
  </si>
  <si>
    <t>-49.65</t>
  </si>
  <si>
    <t>-61.27</t>
  </si>
  <si>
    <t>134.01</t>
  </si>
  <si>
    <t>-183.71</t>
  </si>
  <si>
    <t>-193.39</t>
  </si>
  <si>
    <t>-191.06</t>
  </si>
  <si>
    <t>-271.92</t>
  </si>
  <si>
    <t>Net Income, 1 Yr. Growth %</t>
  </si>
  <si>
    <t>-79.47</t>
  </si>
  <si>
    <t>-190.25</t>
  </si>
  <si>
    <t>-271.62</t>
  </si>
  <si>
    <t>Normalized Net Income, 1 Yr. Growth %</t>
  </si>
  <si>
    <t>-125.07</t>
  </si>
  <si>
    <t>-122.7</t>
  </si>
  <si>
    <t>454.96</t>
  </si>
  <si>
    <t>-285.86</t>
  </si>
  <si>
    <t>-9.45</t>
  </si>
  <si>
    <t>-64.09</t>
  </si>
  <si>
    <t>-298.78</t>
  </si>
  <si>
    <t>130.25</t>
  </si>
  <si>
    <t>12.1</t>
  </si>
  <si>
    <t>-13.53</t>
  </si>
  <si>
    <t>Diluted EPS Before Extra, 1 Yr. Growth %</t>
  </si>
  <si>
    <t>-81.45</t>
  </si>
  <si>
    <t>-117.74</t>
  </si>
  <si>
    <t>-898.3</t>
  </si>
  <si>
    <t>-49.84</t>
  </si>
  <si>
    <t>-59.04</t>
  </si>
  <si>
    <t>136.3</t>
  </si>
  <si>
    <t>-183.6</t>
  </si>
  <si>
    <t>-201.62</t>
  </si>
  <si>
    <t>-196.07</t>
  </si>
  <si>
    <t>-276.38</t>
  </si>
  <si>
    <t>Accounts Receivable, 1 Yr. Growth %</t>
  </si>
  <si>
    <t>102.34</t>
  </si>
  <si>
    <t>10.24</t>
  </si>
  <si>
    <t>-17.26</t>
  </si>
  <si>
    <t>9.43</t>
  </si>
  <si>
    <t>-11.67</t>
  </si>
  <si>
    <t>57.71</t>
  </si>
  <si>
    <t>-11.34</t>
  </si>
  <si>
    <t>48.6</t>
  </si>
  <si>
    <t>3.04</t>
  </si>
  <si>
    <t>-24.29</t>
  </si>
  <si>
    <t>Inventory, 1 Yr. Growth %</t>
  </si>
  <si>
    <t>6.44</t>
  </si>
  <si>
    <t>4.66</t>
  </si>
  <si>
    <t>-10.8</t>
  </si>
  <si>
    <t>7.31</t>
  </si>
  <si>
    <t>3.7</t>
  </si>
  <si>
    <t>-37.99</t>
  </si>
  <si>
    <t>-41.44</t>
  </si>
  <si>
    <t>38.95</t>
  </si>
  <si>
    <t>-22.62</t>
  </si>
  <si>
    <t>Net Property, Plant and Equip., 1 Yr. Growth %</t>
  </si>
  <si>
    <t>2.31</t>
  </si>
  <si>
    <t>-6.09</t>
  </si>
  <si>
    <t>-6.04</t>
  </si>
  <si>
    <t>-5.27</t>
  </si>
  <si>
    <t>-7.13</t>
  </si>
  <si>
    <t>49.37</t>
  </si>
  <si>
    <t>-12.52</t>
  </si>
  <si>
    <t>9.18</t>
  </si>
  <si>
    <t>11.12</t>
  </si>
  <si>
    <t>-5.23</t>
  </si>
  <si>
    <t>Total Assets, 1 Yr. Growth %</t>
  </si>
  <si>
    <t>18.83</t>
  </si>
  <si>
    <t>-23.64</t>
  </si>
  <si>
    <t>11.13</t>
  </si>
  <si>
    <t>-3.04</t>
  </si>
  <si>
    <t>-3.21</t>
  </si>
  <si>
    <t>10.67</t>
  </si>
  <si>
    <t>-10.65</t>
  </si>
  <si>
    <t>-12.1</t>
  </si>
  <si>
    <t>-7.41</t>
  </si>
  <si>
    <t>2.53</t>
  </si>
  <si>
    <t>Tangible Book Value, 1 Yr. Growth %</t>
  </si>
  <si>
    <t>8.9</t>
  </si>
  <si>
    <t>-41.19</t>
  </si>
  <si>
    <t>19.56</t>
  </si>
  <si>
    <t>8.33</t>
  </si>
  <si>
    <t>-0.47</t>
  </si>
  <si>
    <t>9.28</t>
  </si>
  <si>
    <t>-11.25</t>
  </si>
  <si>
    <t>4.83</t>
  </si>
  <si>
    <t>-7.89</t>
  </si>
  <si>
    <t>11.09</t>
  </si>
  <si>
    <t>Common Equity, 1 Yr. Growth %</t>
  </si>
  <si>
    <t>13.13</t>
  </si>
  <si>
    <t>-37.79</t>
  </si>
  <si>
    <t>17.85</t>
  </si>
  <si>
    <t>7.4</t>
  </si>
  <si>
    <t>-0.15</t>
  </si>
  <si>
    <t>8.04</t>
  </si>
  <si>
    <t>-8.35</t>
  </si>
  <si>
    <t>4.05</t>
  </si>
  <si>
    <t>-6.93</t>
  </si>
  <si>
    <t>9.57</t>
  </si>
  <si>
    <t>Cash From Operations, 1 Yr. Growth %</t>
  </si>
  <si>
    <t>-28.92</t>
  </si>
  <si>
    <t>103.49</t>
  </si>
  <si>
    <t>20.67</t>
  </si>
  <si>
    <t>-59.3</t>
  </si>
  <si>
    <t>-19.79</t>
  </si>
  <si>
    <t>353.06</t>
  </si>
  <si>
    <t>25.48</t>
  </si>
  <si>
    <t>94.6</t>
  </si>
  <si>
    <t>-44.12</t>
  </si>
  <si>
    <t>-42.89</t>
  </si>
  <si>
    <t>Capital Expenditures, 1 Yr. Growth %</t>
  </si>
  <si>
    <t>152.78</t>
  </si>
  <si>
    <t>-71.83</t>
  </si>
  <si>
    <t>8.54</t>
  </si>
  <si>
    <t>-33.22</t>
  </si>
  <si>
    <t>90.35</t>
  </si>
  <si>
    <t>15.6</t>
  </si>
  <si>
    <t>17.1</t>
  </si>
  <si>
    <t>211.8</t>
  </si>
  <si>
    <t>-53.92</t>
  </si>
  <si>
    <t>-21.32</t>
  </si>
  <si>
    <t>Levered Free Cash Flow, 1 Yr. Growth %</t>
  </si>
  <si>
    <t>-883.88</t>
  </si>
  <si>
    <t>-24.02</t>
  </si>
  <si>
    <t>-34.95</t>
  </si>
  <si>
    <t>-234.68</t>
  </si>
  <si>
    <t>-145.8</t>
  </si>
  <si>
    <t>122.48</t>
  </si>
  <si>
    <t>-188.27</t>
  </si>
  <si>
    <t>-144.24</t>
  </si>
  <si>
    <t>326.23</t>
  </si>
  <si>
    <t>Unlevered Free Cash Flow, 1 Yr. Growth %</t>
  </si>
  <si>
    <t>-224.66</t>
  </si>
  <si>
    <t>-17.53</t>
  </si>
  <si>
    <t>-24.05</t>
  </si>
  <si>
    <t>-131.11</t>
  </si>
  <si>
    <t>-354.33</t>
  </si>
  <si>
    <t>40.02</t>
  </si>
  <si>
    <t>-146.65</t>
  </si>
  <si>
    <t>-182.97</t>
  </si>
  <si>
    <t>226.69</t>
  </si>
  <si>
    <t>Compound Annual Growth Rate Over Two Years</t>
  </si>
  <si>
    <t>Total Revenues, 2 Yr. CAGR %</t>
  </si>
  <si>
    <t>3.56</t>
  </si>
  <si>
    <t>1.32</t>
  </si>
  <si>
    <t>-1.26</t>
  </si>
  <si>
    <t>-2.39</t>
  </si>
  <si>
    <t>-10.76</t>
  </si>
  <si>
    <t>-26.82</t>
  </si>
  <si>
    <t>-26.02</t>
  </si>
  <si>
    <t>-7.85</t>
  </si>
  <si>
    <t>-0.11</t>
  </si>
  <si>
    <t>Gross Profit, 2 Yr. CAGR %</t>
  </si>
  <si>
    <t>-3.26</t>
  </si>
  <si>
    <t>3.8</t>
  </si>
  <si>
    <t>-8.75</t>
  </si>
  <si>
    <t>-9.63</t>
  </si>
  <si>
    <t>-5.86</t>
  </si>
  <si>
    <t>-3.95</t>
  </si>
  <si>
    <t>5.62</t>
  </si>
  <si>
    <t>4.31</t>
  </si>
  <si>
    <t>EBITDA, 2 Yr. CAGR %</t>
  </si>
  <si>
    <t>-24.1</t>
  </si>
  <si>
    <t>19.22</t>
  </si>
  <si>
    <t>-32.78</t>
  </si>
  <si>
    <t>-37.62</t>
  </si>
  <si>
    <t>35.85</t>
  </si>
  <si>
    <t>68.97</t>
  </si>
  <si>
    <t>38.05</t>
  </si>
  <si>
    <t>16.46</t>
  </si>
  <si>
    <t>8.34</t>
  </si>
  <si>
    <t>EBITA, 2 Yr. CAGR %</t>
  </si>
  <si>
    <t>-39.49</t>
  </si>
  <si>
    <t>-81.3</t>
  </si>
  <si>
    <t>-72.31</t>
  </si>
  <si>
    <t>133.91</t>
  </si>
  <si>
    <t>242.95</t>
  </si>
  <si>
    <t>145.21</t>
  </si>
  <si>
    <t>26.61</t>
  </si>
  <si>
    <t>3.86</t>
  </si>
  <si>
    <t>EBIT, 2 Yr. CAGR %</t>
  </si>
  <si>
    <t>-40.31</t>
  </si>
  <si>
    <t>57.75</t>
  </si>
  <si>
    <t>-89.29</t>
  </si>
  <si>
    <t>-75.45</t>
  </si>
  <si>
    <t>159.1</t>
  </si>
  <si>
    <t>285.9</t>
  </si>
  <si>
    <t>159.48</t>
  </si>
  <si>
    <t>26.96</t>
  </si>
  <si>
    <t>Earnings From Cont. Operations, 2 Yr. CAGR %</t>
  </si>
  <si>
    <t>7.89</t>
  </si>
  <si>
    <t>-0.69</t>
  </si>
  <si>
    <t>77.78</t>
  </si>
  <si>
    <t>-55.84</t>
  </si>
  <si>
    <t>-4.8</t>
  </si>
  <si>
    <t>39.96</t>
  </si>
  <si>
    <t>-11.58</t>
  </si>
  <si>
    <t>-7.78</t>
  </si>
  <si>
    <t>25.12</t>
  </si>
  <si>
    <t>Net Income, 2 Yr. CAGR %</t>
  </si>
  <si>
    <t>15.5</t>
  </si>
  <si>
    <t>-8.19</t>
  </si>
  <si>
    <t>24.45</t>
  </si>
  <si>
    <t>Normalized Net Income, 2 Yr. CAGR %</t>
  </si>
  <si>
    <t>-62.99</t>
  </si>
  <si>
    <t>10.79</t>
  </si>
  <si>
    <t>221.16</t>
  </si>
  <si>
    <t>29.73</t>
  </si>
  <si>
    <t>-40.22</t>
  </si>
  <si>
    <t>-15.51</t>
  </si>
  <si>
    <t>41.27</t>
  </si>
  <si>
    <t>56.39</t>
  </si>
  <si>
    <t>-1.55</t>
  </si>
  <si>
    <t>Diluted EPS Before Extra, 2 Yr. CAGR %</t>
  </si>
  <si>
    <t>10.08</t>
  </si>
  <si>
    <t>100.11</t>
  </si>
  <si>
    <t>-54.68</t>
  </si>
  <si>
    <t>-1.62</t>
  </si>
  <si>
    <t>40.55</t>
  </si>
  <si>
    <t>-7.83</t>
  </si>
  <si>
    <t>-1.2</t>
  </si>
  <si>
    <t>30.17</t>
  </si>
  <si>
    <t>Accounts Receivable, 2 Yr. CAGR %</t>
  </si>
  <si>
    <t>54.93</t>
  </si>
  <si>
    <t>-4.5</t>
  </si>
  <si>
    <t>-4.85</t>
  </si>
  <si>
    <t>-1.68</t>
  </si>
  <si>
    <t>18.03</t>
  </si>
  <si>
    <t>18.25</t>
  </si>
  <si>
    <t>14.78</t>
  </si>
  <si>
    <t>23.74</t>
  </si>
  <si>
    <t>Inventory, 2 Yr. CAGR %</t>
  </si>
  <si>
    <t>-3.38</t>
  </si>
  <si>
    <t>-2.16</t>
  </si>
  <si>
    <t>5.49</t>
  </si>
  <si>
    <t>-19.81</t>
  </si>
  <si>
    <t>-39.74</t>
  </si>
  <si>
    <t>-9.8</t>
  </si>
  <si>
    <t>18.62</t>
  </si>
  <si>
    <t>-11.48</t>
  </si>
  <si>
    <t>Net Property, Plant and Equip., 2 Yr. CAGR %</t>
  </si>
  <si>
    <t>-0.35</t>
  </si>
  <si>
    <t>-6.06</t>
  </si>
  <si>
    <t>-5.66</t>
  </si>
  <si>
    <t>-6.2</t>
  </si>
  <si>
    <t>14.31</t>
  </si>
  <si>
    <t>10.14</t>
  </si>
  <si>
    <t>Total Assets, 2 Yr. CAGR %</t>
  </si>
  <si>
    <t>23.21</t>
  </si>
  <si>
    <t>-8.66</t>
  </si>
  <si>
    <t>-3.12</t>
  </si>
  <si>
    <t>3.5</t>
  </si>
  <si>
    <t>-0.56</t>
  </si>
  <si>
    <t>-11.38</t>
  </si>
  <si>
    <t>-9.79</t>
  </si>
  <si>
    <t>-2.57</t>
  </si>
  <si>
    <t>Tangible Book Value, 2 Yr. CAGR %</t>
  </si>
  <si>
    <t>35.11</t>
  </si>
  <si>
    <t>-16.15</t>
  </si>
  <si>
    <t>13.8</t>
  </si>
  <si>
    <t>3.83</t>
  </si>
  <si>
    <t>4.29</t>
  </si>
  <si>
    <t>-1.52</t>
  </si>
  <si>
    <t>-3.54</t>
  </si>
  <si>
    <t>-1.73</t>
  </si>
  <si>
    <t>1.16</t>
  </si>
  <si>
    <t>Common Equity, 2 Yr. CAGR %</t>
  </si>
  <si>
    <t>35.26</t>
  </si>
  <si>
    <t>-14.38</t>
  </si>
  <si>
    <t>12.51</t>
  </si>
  <si>
    <t>-0.49</t>
  </si>
  <si>
    <t>-2.35</t>
  </si>
  <si>
    <t>-1.59</t>
  </si>
  <si>
    <t>Cash From Operations, 2 Yr. CAGR %</t>
  </si>
  <si>
    <t>-25.71</t>
  </si>
  <si>
    <t>56.7</t>
  </si>
  <si>
    <t>-29.92</t>
  </si>
  <si>
    <t>-42.87</t>
  </si>
  <si>
    <t>90.63</t>
  </si>
  <si>
    <t>138.43</t>
  </si>
  <si>
    <t>56.27</t>
  </si>
  <si>
    <t>4.28</t>
  </si>
  <si>
    <t>-43.51</t>
  </si>
  <si>
    <t>Capital Expenditures, 2 Yr. CAGR %</t>
  </si>
  <si>
    <t>103.18</t>
  </si>
  <si>
    <t>-44.7</t>
  </si>
  <si>
    <t>-14.86</t>
  </si>
  <si>
    <t>32.87</t>
  </si>
  <si>
    <t>48.34</t>
  </si>
  <si>
    <t>16.35</t>
  </si>
  <si>
    <t>91.08</t>
  </si>
  <si>
    <t>19.87</t>
  </si>
  <si>
    <t>-39.78</t>
  </si>
  <si>
    <t>Levered Free Cash Flow, 2 Yr. CAGR %</t>
  </si>
  <si>
    <t>-31.02</t>
  </si>
  <si>
    <t>-29.7</t>
  </si>
  <si>
    <t>-6.4</t>
  </si>
  <si>
    <t>-24.14</t>
  </si>
  <si>
    <t>0.94</t>
  </si>
  <si>
    <t>105.89</t>
  </si>
  <si>
    <t>-37.51</t>
  </si>
  <si>
    <t>37.32</t>
  </si>
  <si>
    <t>Unlevered Free Cash Flow, 2 Yr. CAGR %</t>
  </si>
  <si>
    <t>-51.89</t>
  </si>
  <si>
    <t>-20.86</t>
  </si>
  <si>
    <t>-51.39</t>
  </si>
  <si>
    <t>-12.85</t>
  </si>
  <si>
    <t>88.71</t>
  </si>
  <si>
    <t>-7.71</t>
  </si>
  <si>
    <t>64.64</t>
  </si>
  <si>
    <t>Compound Annual Growth Rate Over Three Years</t>
  </si>
  <si>
    <t>Total Revenues, 3 Yr. CAGR %</t>
  </si>
  <si>
    <t>0.47</t>
  </si>
  <si>
    <t>-2.04</t>
  </si>
  <si>
    <t>-7.68</t>
  </si>
  <si>
    <t>-19.77</t>
  </si>
  <si>
    <t>-23.25</t>
  </si>
  <si>
    <t>-18.04</t>
  </si>
  <si>
    <t>-5.56</t>
  </si>
  <si>
    <t>Gross Profit, 3 Yr. CAGR %</t>
  </si>
  <si>
    <t>-3.31</t>
  </si>
  <si>
    <t>-6.77</t>
  </si>
  <si>
    <t>-9.4</t>
  </si>
  <si>
    <t>-3.53</t>
  </si>
  <si>
    <t>-1.29</t>
  </si>
  <si>
    <t>4.16</t>
  </si>
  <si>
    <t>EBITDA, 3 Yr. CAGR %</t>
  </si>
  <si>
    <t>-20.57</t>
  </si>
  <si>
    <t>-17.28</t>
  </si>
  <si>
    <t>-23.85</t>
  </si>
  <si>
    <t>-7.34</t>
  </si>
  <si>
    <t>37.12</t>
  </si>
  <si>
    <t>46.52</t>
  </si>
  <si>
    <t>8.95</t>
  </si>
  <si>
    <t>EBITA, 3 Yr. CAGR %</t>
  </si>
  <si>
    <t>-32.54</t>
  </si>
  <si>
    <t>-60.34</t>
  </si>
  <si>
    <t>-53.06</t>
  </si>
  <si>
    <t>-23.6</t>
  </si>
  <si>
    <t>122.82</t>
  </si>
  <si>
    <t>146.93</t>
  </si>
  <si>
    <t>95.65</t>
  </si>
  <si>
    <t>EBIT, 3 Yr. CAGR %</t>
  </si>
  <si>
    <t>-33.19</t>
  </si>
  <si>
    <t>-72.4</t>
  </si>
  <si>
    <t>-56.58</t>
  </si>
  <si>
    <t>-24.13</t>
  </si>
  <si>
    <t>139.85</t>
  </si>
  <si>
    <t>168.09</t>
  </si>
  <si>
    <t>Earnings From Cont. Operations, 3 Yr. CAGR %</t>
  </si>
  <si>
    <t>-5.34</t>
  </si>
  <si>
    <t>-20.81</t>
  </si>
  <si>
    <t>6.97</t>
  </si>
  <si>
    <t>-23.01</t>
  </si>
  <si>
    <t>-8.79</t>
  </si>
  <si>
    <t>22.31</t>
  </si>
  <si>
    <t>-10.71</t>
  </si>
  <si>
    <t>13.5</t>
  </si>
  <si>
    <t>Net Income, 3 Yr. CAGR %</t>
  </si>
  <si>
    <t>-5.9</t>
  </si>
  <si>
    <t>-10.98</t>
  </si>
  <si>
    <t>13.09</t>
  </si>
  <si>
    <t>Normalized Net Income, 3 Yr. CAGR %</t>
  </si>
  <si>
    <t>-57.58</t>
  </si>
  <si>
    <t>31.64</t>
  </si>
  <si>
    <t>110.59</t>
  </si>
  <si>
    <t>-15.45</t>
  </si>
  <si>
    <t>-10.77</t>
  </si>
  <si>
    <t>18.01</t>
  </si>
  <si>
    <t>39.62</t>
  </si>
  <si>
    <t>28.36</t>
  </si>
  <si>
    <t>Diluted EPS Before Extra, 3 Yr. CAGR %</t>
  </si>
  <si>
    <t>-11.17</t>
  </si>
  <si>
    <t>76.21</t>
  </si>
  <si>
    <t>-21.41</t>
  </si>
  <si>
    <t>-6.82</t>
  </si>
  <si>
    <t>26.15</t>
  </si>
  <si>
    <t>-6.55</t>
  </si>
  <si>
    <t>19.86</t>
  </si>
  <si>
    <t>Accounts Receivable, 3 Yr. CAGR %</t>
  </si>
  <si>
    <t>38.21</t>
  </si>
  <si>
    <t>-0.07</t>
  </si>
  <si>
    <t>-7.18</t>
  </si>
  <si>
    <t>15.09</t>
  </si>
  <si>
    <t>7.29</t>
  </si>
  <si>
    <t>27.6</t>
  </si>
  <si>
    <t>10.72</t>
  </si>
  <si>
    <t>5.05</t>
  </si>
  <si>
    <t>Inventory, 3 Yr. CAGR %</t>
  </si>
  <si>
    <t>5.4</t>
  </si>
  <si>
    <t>0.06</t>
  </si>
  <si>
    <t>-0.25</t>
  </si>
  <si>
    <t>-11.63</t>
  </si>
  <si>
    <t>-27.79</t>
  </si>
  <si>
    <t>-20.39</t>
  </si>
  <si>
    <t>-6.25</t>
  </si>
  <si>
    <t>2.88</t>
  </si>
  <si>
    <t>Net Property, Plant and Equip., 3 Yr. CAGR %</t>
  </si>
  <si>
    <t>-1.6</t>
  </si>
  <si>
    <t>-5.8</t>
  </si>
  <si>
    <t>-6.15</t>
  </si>
  <si>
    <t>9.53</t>
  </si>
  <si>
    <t>4.76</t>
  </si>
  <si>
    <t>Total Assets, 3 Yr. CAGR %</t>
  </si>
  <si>
    <t>20.41</t>
  </si>
  <si>
    <t>1.41</t>
  </si>
  <si>
    <t>1.27</t>
  </si>
  <si>
    <t>-1.45</t>
  </si>
  <si>
    <t>-4.57</t>
  </si>
  <si>
    <t>-10.08</t>
  </si>
  <si>
    <t>Tangible Book Value, 3 Yr. CAGR %</t>
  </si>
  <si>
    <t>32.91</t>
  </si>
  <si>
    <t>-8.68</t>
  </si>
  <si>
    <t>8.83</t>
  </si>
  <si>
    <t>-1.17</t>
  </si>
  <si>
    <t>0.55</t>
  </si>
  <si>
    <t>-5.01</t>
  </si>
  <si>
    <t>2.37</t>
  </si>
  <si>
    <t>Common Equity, 3 Yr. CAGR %</t>
  </si>
  <si>
    <t>31.69</t>
  </si>
  <si>
    <t>-7.66</t>
  </si>
  <si>
    <t>8.12</t>
  </si>
  <si>
    <t>-0.38</t>
  </si>
  <si>
    <t>-3.9</t>
  </si>
  <si>
    <t>Cash From Operations, 3 Yr. CAGR %</t>
  </si>
  <si>
    <t>-28.28</t>
  </si>
  <si>
    <t>-0.02</t>
  </si>
  <si>
    <t>-26.7</t>
  </si>
  <si>
    <t>13.93</t>
  </si>
  <si>
    <t>65.83</t>
  </si>
  <si>
    <t>10.91</t>
  </si>
  <si>
    <t>-14.68</t>
  </si>
  <si>
    <t>Capital Expenditures, 3 Yr. CAGR %</t>
  </si>
  <si>
    <t>40.12</t>
  </si>
  <si>
    <t>-41.11</t>
  </si>
  <si>
    <t>11.33</t>
  </si>
  <si>
    <t>26.84</t>
  </si>
  <si>
    <t>37.1</t>
  </si>
  <si>
    <t>61.61</t>
  </si>
  <si>
    <t>18.94</t>
  </si>
  <si>
    <t>4.18</t>
  </si>
  <si>
    <t>Levered Free Cash Flow, 3 Yr. CAGR %</t>
  </si>
  <si>
    <t>-20.15</t>
  </si>
  <si>
    <t>-12.69</t>
  </si>
  <si>
    <t>-26.27</t>
  </si>
  <si>
    <t>8.59</t>
  </si>
  <si>
    <t>-3.47</t>
  </si>
  <si>
    <t>23.32</t>
  </si>
  <si>
    <t>18.51</t>
  </si>
  <si>
    <t>Unlevered Free Cash Flow, 3 Yr. CAGR %</t>
  </si>
  <si>
    <t>-36.15</t>
  </si>
  <si>
    <t>-42.03</t>
  </si>
  <si>
    <t>-15.68</t>
  </si>
  <si>
    <t>2.07</t>
  </si>
  <si>
    <t>18.43</t>
  </si>
  <si>
    <t>-10.93</t>
  </si>
  <si>
    <t>8.13</t>
  </si>
  <si>
    <t>Compound Annual Growth Rate Over Five Years</t>
  </si>
  <si>
    <t>Total Revenues, 5 Yr. CAGR %</t>
  </si>
  <si>
    <t>4.77</t>
  </si>
  <si>
    <t>-4.18</t>
  </si>
  <si>
    <t>-12.83</t>
  </si>
  <si>
    <t>-15.2</t>
  </si>
  <si>
    <t>-14.72</t>
  </si>
  <si>
    <t>Gross Profit, 5 Yr. CAGR %</t>
  </si>
  <si>
    <t>6.18</t>
  </si>
  <si>
    <t>-4.34</t>
  </si>
  <si>
    <t>-4.72</t>
  </si>
  <si>
    <t>EBITDA, 5 Yr. CAGR %</t>
  </si>
  <si>
    <t>-5.17</t>
  </si>
  <si>
    <t>2.49</t>
  </si>
  <si>
    <t>4.74</t>
  </si>
  <si>
    <t>28.45</t>
  </si>
  <si>
    <t>EBITA, 5 Yr. CAGR %</t>
  </si>
  <si>
    <t>-7.27</t>
  </si>
  <si>
    <t>1.42</t>
  </si>
  <si>
    <t>2.91</t>
  </si>
  <si>
    <t>77.54</t>
  </si>
  <si>
    <t>74.63</t>
  </si>
  <si>
    <t>EBIT, 5 Yr. CAGR %</t>
  </si>
  <si>
    <t>-7.91</t>
  </si>
  <si>
    <t>85.97</t>
  </si>
  <si>
    <t>83.26</t>
  </si>
  <si>
    <t>Earnings From Cont. Operations, 5 Yr. CAGR %</t>
  </si>
  <si>
    <t>36.72</t>
  </si>
  <si>
    <t>-14.76</t>
  </si>
  <si>
    <t>19.11</t>
  </si>
  <si>
    <t>-18.63</t>
  </si>
  <si>
    <t>-8.39</t>
  </si>
  <si>
    <t>23.42</t>
  </si>
  <si>
    <t>Net Income, 5 Yr. CAGR %</t>
  </si>
  <si>
    <t>36.86</t>
  </si>
  <si>
    <t>-8.55</t>
  </si>
  <si>
    <t>23.16</t>
  </si>
  <si>
    <t>Normalized Net Income, 5 Yr. CAGR %</t>
  </si>
  <si>
    <t>-20.62</t>
  </si>
  <si>
    <t>46.14</t>
  </si>
  <si>
    <t>22.57</t>
  </si>
  <si>
    <t>17.4</t>
  </si>
  <si>
    <t>14.15</t>
  </si>
  <si>
    <t>Diluted EPS Before Extra, 5 Yr. CAGR %</t>
  </si>
  <si>
    <t>31.98</t>
  </si>
  <si>
    <t>18.06</t>
  </si>
  <si>
    <t>60.97</t>
  </si>
  <si>
    <t>-16.24</t>
  </si>
  <si>
    <t>-4.61</t>
  </si>
  <si>
    <t>27.74</t>
  </si>
  <si>
    <t>Accounts Receivable, 5 Yr. CAGR %</t>
  </si>
  <si>
    <t>22.84</t>
  </si>
  <si>
    <t>6.81</t>
  </si>
  <si>
    <t>2.26</t>
  </si>
  <si>
    <t>13.59</t>
  </si>
  <si>
    <t>Inventory, 5 Yr. CAGR %</t>
  </si>
  <si>
    <t>0.88</t>
  </si>
  <si>
    <t>-8.42</t>
  </si>
  <si>
    <t>-18.46</t>
  </si>
  <si>
    <t>-10.9</t>
  </si>
  <si>
    <t>-11.93</t>
  </si>
  <si>
    <t>Net Property, Plant and Equip., 5 Yr. CAGR %</t>
  </si>
  <si>
    <t>3.01</t>
  </si>
  <si>
    <t>1.55</t>
  </si>
  <si>
    <t>4.65</t>
  </si>
  <si>
    <t>8.48</t>
  </si>
  <si>
    <t>Total Assets, 5 Yr. CAGR %</t>
  </si>
  <si>
    <t>17.95</t>
  </si>
  <si>
    <t>-2.82</t>
  </si>
  <si>
    <t>-4.87</t>
  </si>
  <si>
    <t>-3.77</t>
  </si>
  <si>
    <t>Tangible Book Value, 5 Yr. CAGR %</t>
  </si>
  <si>
    <t>15.86</t>
  </si>
  <si>
    <t>-3.7</t>
  </si>
  <si>
    <t>4.57</t>
  </si>
  <si>
    <t>-1.4</t>
  </si>
  <si>
    <t>Common Equity, 5 Yr. CAGR %</t>
  </si>
  <si>
    <t>16.96</t>
  </si>
  <si>
    <t>4.59</t>
  </si>
  <si>
    <t>2.01</t>
  </si>
  <si>
    <t>-0.87</t>
  </si>
  <si>
    <t>0.99</t>
  </si>
  <si>
    <t>Cash From Operations, 5 Yr. CAGR %</t>
  </si>
  <si>
    <t>-12.02</t>
  </si>
  <si>
    <t>29.42</t>
  </si>
  <si>
    <t>17.5</t>
  </si>
  <si>
    <t>29.28</t>
  </si>
  <si>
    <t>37.74</t>
  </si>
  <si>
    <t>28.7</t>
  </si>
  <si>
    <t>Capital Expenditures, 5 Yr. CAGR %</t>
  </si>
  <si>
    <t>44.16</t>
  </si>
  <si>
    <t>-14.79</t>
  </si>
  <si>
    <t>13.31</t>
  </si>
  <si>
    <t>49.43</t>
  </si>
  <si>
    <t>29.93</t>
  </si>
  <si>
    <t>8.88</t>
  </si>
  <si>
    <t>Levered Free Cash Flow, 5 Yr. CAGR %</t>
  </si>
  <si>
    <t>-8.6</t>
  </si>
  <si>
    <t>-7.49</t>
  </si>
  <si>
    <t>-4.67</t>
  </si>
  <si>
    <t>-12.95</t>
  </si>
  <si>
    <t>11.14</t>
  </si>
  <si>
    <t>Unlevered Free Cash Flow, 5 Yr. CAGR %</t>
  </si>
  <si>
    <t>-20.63</t>
  </si>
  <si>
    <t>-7.09</t>
  </si>
  <si>
    <t>-17.1</t>
  </si>
  <si>
    <t>-16.27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</si>
  <si>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</si>
  <si>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</si>
  <si>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</si>
  <si>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</si>
  <si>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</si>
  <si>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</si>
  <si>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</si>
  <si>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356.5</t>
  </si>
  <si>
    <t>360.8</t>
  </si>
  <si>
    <t>351</t>
  </si>
  <si>
    <t>438.7</t>
  </si>
  <si>
    <t>429.3</t>
  </si>
  <si>
    <t>505.4</t>
  </si>
  <si>
    <t>Change</t>
  </si>
  <si>
    <t>-</t>
  </si>
  <si>
    <t>1.2%</t>
  </si>
  <si>
    <t>-2.71%</t>
  </si>
  <si>
    <t>24.97%</t>
  </si>
  <si>
    <t>-2.13%</t>
  </si>
  <si>
    <t>17.72%</t>
  </si>
  <si>
    <t>Enterprise Value (EV)
                                    1</t>
  </si>
  <si>
    <t>518.1</t>
  </si>
  <si>
    <t>583.4</t>
  </si>
  <si>
    <t>513</t>
  </si>
  <si>
    <t>434.7</t>
  </si>
  <si>
    <t>441.2</t>
  </si>
  <si>
    <t>486.7</t>
  </si>
  <si>
    <t>12.59%</t>
  </si>
  <si>
    <t>-12.07%</t>
  </si>
  <si>
    <t>-15.26%</t>
  </si>
  <si>
    <t>1.51%</t>
  </si>
  <si>
    <t>10.31%</t>
  </si>
  <si>
    <t>P/E ratio</t>
  </si>
  <si>
    <t>10.5x</t>
  </si>
  <si>
    <t>4.56x</t>
  </si>
  <si>
    <t>-5.32x</t>
  </si>
  <si>
    <t>6.21x</t>
  </si>
  <si>
    <t>-6.4x</t>
  </si>
  <si>
    <t>4.19x</t>
  </si>
  <si>
    <t>PBR</t>
  </si>
  <si>
    <t>0.64x</t>
  </si>
  <si>
    <t>0.6x</t>
  </si>
  <si>
    <t>0.73x</t>
  </si>
  <si>
    <t>0.78x</t>
  </si>
  <si>
    <t>0.82x</t>
  </si>
  <si>
    <t>PEG</t>
  </si>
  <si>
    <t>0x</t>
  </si>
  <si>
    <t>-0x</t>
  </si>
  <si>
    <t>Capitalization / Revenue</t>
  </si>
  <si>
    <t>0.44x</t>
  </si>
  <si>
    <t>0.54x</t>
  </si>
  <si>
    <t>0.81x</t>
  </si>
  <si>
    <t>1.2x</t>
  </si>
  <si>
    <t>1.17x</t>
  </si>
  <si>
    <t>1.38x</t>
  </si>
  <si>
    <t>EV / Revenue</t>
  </si>
  <si>
    <t>0.87x</t>
  </si>
  <si>
    <t>1.18x</t>
  </si>
  <si>
    <t>1.19x</t>
  </si>
  <si>
    <t>1.33x</t>
  </si>
  <si>
    <t>EV / EBITDA</t>
  </si>
  <si>
    <t>24.4x</t>
  </si>
  <si>
    <t>13.4x</t>
  </si>
  <si>
    <t>8.47x</t>
  </si>
  <si>
    <t>6.51x</t>
  </si>
  <si>
    <t>5.37x</t>
  </si>
  <si>
    <t>EV / EBIT</t>
  </si>
  <si>
    <t>272x</t>
  </si>
  <si>
    <t>42.3x</t>
  </si>
  <si>
    <t>18.1x</t>
  </si>
  <si>
    <t>11.8x</t>
  </si>
  <si>
    <t>9.65x</t>
  </si>
  <si>
    <t>12.4x</t>
  </si>
  <si>
    <t>EV / FCF</t>
  </si>
  <si>
    <t>-24.4x</t>
  </si>
  <si>
    <t>60x</t>
  </si>
  <si>
    <t>23.7x</t>
  </si>
  <si>
    <t>-22.8x</t>
  </si>
  <si>
    <t>52.2x</t>
  </si>
  <si>
    <t>13.5x</t>
  </si>
  <si>
    <t>FCF Yield</t>
  </si>
  <si>
    <t>-4.1%</t>
  </si>
  <si>
    <t>1.67%</t>
  </si>
  <si>
    <t>4.22%</t>
  </si>
  <si>
    <t>-4.39%</t>
  </si>
  <si>
    <t>1.91%</t>
  </si>
  <si>
    <t>7.4%</t>
  </si>
  <si>
    <t>Dividend per Share
                                    2</t>
  </si>
  <si>
    <t>Rate of return</t>
  </si>
  <si>
    <t>EPS
                                    2</t>
  </si>
  <si>
    <t>131.6</t>
  </si>
  <si>
    <t>-110.1</t>
  </si>
  <si>
    <t>111.8</t>
  </si>
  <si>
    <t>-107.4</t>
  </si>
  <si>
    <t>189.5</t>
  </si>
  <si>
    <t>Distribution rate</t>
  </si>
  <si>
    <t>Net sales
                                    1</t>
  </si>
  <si>
    <t>809.9</t>
  </si>
  <si>
    <t>668.8</t>
  </si>
  <si>
    <t>433.7</t>
  </si>
  <si>
    <t>366.1</t>
  </si>
  <si>
    <t>368.2</t>
  </si>
  <si>
    <t>365.3</t>
  </si>
  <si>
    <t>EBITDA
                                    1</t>
  </si>
  <si>
    <t>21.22</t>
  </si>
  <si>
    <t>43.38</t>
  </si>
  <si>
    <t>60.59</t>
  </si>
  <si>
    <t>66.76</t>
  </si>
  <si>
    <t>82.17</t>
  </si>
  <si>
    <t>78.35</t>
  </si>
  <si>
    <t>EBIT
                                    1</t>
  </si>
  <si>
    <t>1.905</t>
  </si>
  <si>
    <t>28.37</t>
  </si>
  <si>
    <t>36.71</t>
  </si>
  <si>
    <t>45.73</t>
  </si>
  <si>
    <t>39.38</t>
  </si>
  <si>
    <t>Net income
                                    1</t>
  </si>
  <si>
    <t>19.39</t>
  </si>
  <si>
    <t>45.38</t>
  </si>
  <si>
    <t>35.48</t>
  </si>
  <si>
    <t>-32.02</t>
  </si>
  <si>
    <t>54.95</t>
  </si>
  <si>
    <t>Net Debt
                                    1</t>
  </si>
  <si>
    <t>161.6</t>
  </si>
  <si>
    <t>222.6</t>
  </si>
  <si>
    <t>161.9</t>
  </si>
  <si>
    <t>-4.033</t>
  </si>
  <si>
    <t>11.89</t>
  </si>
  <si>
    <t>-18.7</t>
  </si>
  <si>
    <t>Reference price
                                    2</t>
  </si>
  <si>
    <t>587.67</t>
  </si>
  <si>
    <t>600.00</t>
  </si>
  <si>
    <t>585.00</t>
  </si>
  <si>
    <t>695.00</t>
  </si>
  <si>
    <t>687.50</t>
  </si>
  <si>
    <t>793.93</t>
  </si>
  <si>
    <t>Nbr of stocks (in thousands)</t>
  </si>
  <si>
    <t>621</t>
  </si>
  <si>
    <t>Announcement Date</t>
  </si>
  <si>
    <t>2/25/19</t>
  </si>
  <si>
    <t>2/24/20</t>
  </si>
  <si>
    <t>3/1/21</t>
  </si>
  <si>
    <t>2/28/22</t>
  </si>
  <si>
    <t>2/27/23</t>
  </si>
  <si>
    <t>2/24/24</t>
  </si>
  <si>
    <t>address1</t>
  </si>
  <si>
    <t>19100 Ridgewood Parkway</t>
  </si>
  <si>
    <t>address2</t>
  </si>
  <si>
    <t>Suite 1200</t>
  </si>
  <si>
    <t>city</t>
  </si>
  <si>
    <t>San Antonio</t>
  </si>
  <si>
    <t>state</t>
  </si>
  <si>
    <t>TX</t>
  </si>
  <si>
    <t>zip</t>
  </si>
  <si>
    <t>78259</t>
  </si>
  <si>
    <t>country</t>
  </si>
  <si>
    <t>phone</t>
  </si>
  <si>
    <t>210 344 3400</t>
  </si>
  <si>
    <t>website</t>
  </si>
  <si>
    <t>https://www.biglariholdings.com</t>
  </si>
  <si>
    <t>industry</t>
  </si>
  <si>
    <t>Restaurants</t>
  </si>
  <si>
    <t>industryKey</t>
  </si>
  <si>
    <t>restaurants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</si>
  <si>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</si>
  <si>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</si>
  <si>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</si>
  <si>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</si>
  <si>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</si>
  <si>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</si>
  <si>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</si>
  <si>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Biglari Holdings Inc., through its subsidiaries, primarily operates and franchises restaurants in the United States. It owns, operates, and franchises restaurants under the Steak n Shake and Western Sizzlin names. The company also engages in underwriting commercial trucking insurance; selling physical damage and non-trucking liability insurance to truckers; and providing property and casualty insurance. In addition, it operates oil and natural gas properties in the Gulf of Mexico; and publishes and sells magazines under the MAXIM brand name. Further, it licenses media products and services; and engages in the investment activities. The company was formerly known as The Steak n Shake Company and changed its name to Biglari Holdings Inc. in April 2010. Biglari Holdings Inc. was founded in 1934 and is based in San Antonio, Texas.</t>
  </si>
  <si>
    <t>fullTimeEmployees</t>
  </si>
  <si>
    <t>companyOfficers</t>
  </si>
  <si>
    <t>[{'maxAge': 1, 'name': 'Mr. Sardar  Biglari C.F.A.', 'age': 46, 'title': 'Chairman &amp; CEO', 'yearBorn': 1978, 'fiscalYear': 2023, 'totalPay': 8171055, 'exercisedValue': 0, 'unexercisedValue': 0}, {'maxAge': 1, 'name': 'Mr. Bruce W. Lewis', 'age': 59, 'title': 'Controller', 'yearBorn': 1965, 'fiscalYear': 2023, 'totalPay': 1000000,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</si>
  <si>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</si>
  <si>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</si>
  <si>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</si>
  <si>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</si>
  <si>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</si>
  <si>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</si>
  <si>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</si>
  <si>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</si>
  <si>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</si>
  <si>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</si>
  <si>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</si>
  <si>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</si>
  <si>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</si>
  <si>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</si>
  <si>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</si>
  <si>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</si>
  <si>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</si>
  <si>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</si>
  <si>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</si>
  <si>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</si>
  <si>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</si>
  <si>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</si>
  <si>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</si>
  <si>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</si>
  <si>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</si>
  <si>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</si>
  <si>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</si>
  <si>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</si>
  <si>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</si>
  <si>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</si>
  <si>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</si>
  <si>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</si>
  <si>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</si>
  <si>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</si>
  <si>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</si>
  <si>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</si>
  <si>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</si>
  <si>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</si>
  <si>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</si>
  <si>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</si>
  <si>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</si>
  <si>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</si>
  <si>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</si>
  <si>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</si>
  <si>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</si>
  <si>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</si>
  <si>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</si>
  <si>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</si>
  <si>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</si>
  <si>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</si>
  <si>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</si>
  <si>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</si>
  <si>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</si>
  <si>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</si>
  <si>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</si>
  <si>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</si>
  <si>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</si>
  <si>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</si>
  <si>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</si>
  <si>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</si>
  <si>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3:2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</si>
  <si>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</si>
  <si>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</si>
  <si>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</si>
  <si>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</si>
  <si>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</si>
  <si>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</si>
  <si>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</si>
  <si>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</si>
  <si>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</si>
  <si>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</si>
  <si>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</si>
  <si>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</si>
  <si>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BH</t>
  </si>
  <si>
    <t>underlyingSymbol</t>
  </si>
  <si>
    <t>shortName</t>
  </si>
  <si>
    <t>Biglari Holdings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</si>
  <si>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</si>
  <si>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</si>
  <si>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</si>
  <si>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</si>
  <si>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</si>
  <si>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</si>
  <si>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</si>
  <si>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1baa5a77-aeff-3333-8948-c1e0c4466462</t>
  </si>
  <si>
    <t>messageBoardId</t>
  </si>
  <si>
    <t>finmb_263424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</si>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</sst>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iglariholding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224.34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20.94756248706621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6.7201792E8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969.66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-29.283222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364.0</v>
      </c>
      <c r="C2" s="1">
        <v>-15.0</v>
      </c>
      <c r="D2" s="1">
        <v>99.0</v>
      </c>
      <c r="E2" s="1">
        <v>50.0</v>
      </c>
      <c r="F2" s="1">
        <v>19.0</v>
      </c>
      <c r="G2" s="1">
        <v>45.0</v>
      </c>
      <c r="H2" s="1">
        <v>-37.0</v>
      </c>
      <c r="I2" s="1">
        <v>35.0</v>
      </c>
      <c r="J2" s="1">
        <v>-32.0</v>
      </c>
      <c r="K2" s="1">
        <v>54.0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26.0</v>
      </c>
      <c r="C3" s="1">
        <v>24.0</v>
      </c>
      <c r="D3" s="1">
        <v>22.0</v>
      </c>
      <c r="E3" s="1">
        <v>20.0</v>
      </c>
      <c r="F3" s="1">
        <v>18.0</v>
      </c>
      <c r="G3" s="1">
        <v>29.0</v>
      </c>
      <c r="H3" s="1">
        <v>31.0</v>
      </c>
      <c r="I3" s="1">
        <v>29.0</v>
      </c>
      <c r="J3" s="1">
        <v>35.0</v>
      </c>
      <c r="K3" s="1">
        <v>38.0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60.0</v>
      </c>
      <c r="C4" s="1">
        <v>57.0</v>
      </c>
      <c r="D4" s="1">
        <v>57.0</v>
      </c>
      <c r="E4" s="1">
        <v>56.0</v>
      </c>
      <c r="F4" s="1">
        <v>56.0</v>
      </c>
      <c r="G4" s="1">
        <v>54.0</v>
      </c>
      <c r="H4" s="1">
        <v>64.0</v>
      </c>
      <c r="I4" s="1">
        <v>43.0</v>
      </c>
      <c r="J4" s="1">
        <v>54.0</v>
      </c>
      <c r="K4" s="1">
        <v>69.0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27.0</v>
      </c>
      <c r="C5" s="1">
        <v>24.0</v>
      </c>
      <c r="D5" s="1">
        <v>22.0</v>
      </c>
      <c r="E5" s="1">
        <v>21.0</v>
      </c>
      <c r="F5" s="1">
        <v>19.0</v>
      </c>
      <c r="G5" s="1">
        <v>29.0</v>
      </c>
      <c r="H5" s="1">
        <v>32.0</v>
      </c>
      <c r="I5" s="1">
        <v>30.0</v>
      </c>
      <c r="J5" s="1">
        <v>36.0</v>
      </c>
      <c r="K5" s="1">
        <v>38.0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2.0</v>
      </c>
      <c r="C6" s="1">
        <v>1.0</v>
      </c>
      <c r="D6" s="1">
        <v>1.0</v>
      </c>
      <c r="E6" s="1">
        <v>-77.0</v>
      </c>
      <c r="F6" s="1">
        <v>99.0</v>
      </c>
      <c r="G6" s="1">
        <v>26.0</v>
      </c>
      <c r="H6" s="1">
        <v>-86.0</v>
      </c>
      <c r="I6" s="1">
        <v>-2.0</v>
      </c>
      <c r="J6" s="1">
        <v>-1.0</v>
      </c>
      <c r="K6" s="1">
        <v>-21.0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-579.0</v>
      </c>
      <c r="C7" s="1">
        <v>6.0</v>
      </c>
      <c r="D7" s="1">
        <v>-136.0</v>
      </c>
      <c r="E7" s="1">
        <v>-6.0</v>
      </c>
      <c r="F7" s="1">
        <v>-40.0</v>
      </c>
      <c r="G7" s="1">
        <v>-79.0</v>
      </c>
      <c r="H7" s="1">
        <v>38.0</v>
      </c>
      <c r="I7" s="1">
        <v>-17.0</v>
      </c>
      <c r="J7" s="1">
        <v>79.0</v>
      </c>
      <c r="K7" s="1">
        <v>-21.0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33.0</v>
      </c>
      <c r="C8" s="1">
        <v>2.0</v>
      </c>
      <c r="D8" s="1">
        <v>1.0</v>
      </c>
      <c r="E8" s="1">
        <v>3.0</v>
      </c>
      <c r="F8" s="1">
        <v>6.0</v>
      </c>
      <c r="G8" s="1">
        <v>9.0</v>
      </c>
      <c r="H8" s="1">
        <v>23.0</v>
      </c>
      <c r="I8" s="1">
        <v>4.0</v>
      </c>
      <c r="J8" s="1">
        <v>3.0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10.0</v>
      </c>
      <c r="C9" s="1">
        <v>59.0</v>
      </c>
      <c r="D9" s="1">
        <v>26.0</v>
      </c>
      <c r="E9" s="1">
        <v>9.0</v>
      </c>
      <c r="F9" s="1">
        <v>29.0</v>
      </c>
      <c r="G9" s="1">
        <v>129.0</v>
      </c>
      <c r="H9" s="1">
        <v>98.0</v>
      </c>
      <c r="I9" s="1">
        <v>180.0</v>
      </c>
      <c r="J9" s="1">
        <v>70.0</v>
      </c>
      <c r="K9" s="1">
        <v>14.0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212.0</v>
      </c>
      <c r="C10" s="1">
        <v>-26.0</v>
      </c>
      <c r="D10" s="1">
        <v>38.0</v>
      </c>
      <c r="E10" s="1">
        <v>-64.0</v>
      </c>
      <c r="F10" s="1">
        <v>-2.0</v>
      </c>
      <c r="G10" s="1">
        <v>-38.0</v>
      </c>
      <c r="H10" s="1">
        <v>-11.0</v>
      </c>
      <c r="I10" s="1">
        <v>5.0</v>
      </c>
      <c r="J10" s="1">
        <v>-15.0</v>
      </c>
      <c r="K10" s="1">
        <v>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-13.0</v>
      </c>
      <c r="C11" s="1">
        <v>68.0</v>
      </c>
      <c r="D11" s="1">
        <v>4.0</v>
      </c>
      <c r="E11" s="1">
        <v>-2.0</v>
      </c>
      <c r="F11" s="1">
        <v>-35.0</v>
      </c>
      <c r="G11" s="1">
        <v>3.0</v>
      </c>
      <c r="H11" s="1">
        <v>7.0</v>
      </c>
      <c r="I11" s="1">
        <v>-9.0</v>
      </c>
      <c r="J11" s="1">
        <v>3.0</v>
      </c>
      <c r="K11" s="1">
        <v>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12.0</v>
      </c>
      <c r="C12" s="1">
        <v>4.0</v>
      </c>
      <c r="D12" s="1">
        <v>3.0</v>
      </c>
      <c r="E12" s="1">
        <v>15.0</v>
      </c>
      <c r="F12" s="1">
        <v>-12.0</v>
      </c>
      <c r="G12" s="1">
        <v>-16.0</v>
      </c>
      <c r="H12" s="1">
        <v>-32.0</v>
      </c>
      <c r="I12" s="1">
        <v>-59.0</v>
      </c>
      <c r="J12" s="1">
        <v>-24.0</v>
      </c>
      <c r="K12" s="1">
        <v>-12.0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-3.0</v>
      </c>
      <c r="C13" s="1">
        <v>2.0</v>
      </c>
      <c r="D13" s="1">
        <v>11.0</v>
      </c>
      <c r="E13" s="1">
        <v>26.0</v>
      </c>
      <c r="F13" s="1">
        <v>53.0</v>
      </c>
      <c r="G13" s="1">
        <v>10.0</v>
      </c>
      <c r="H13" s="1">
        <v>73.0</v>
      </c>
      <c r="I13" s="1">
        <v>13.0</v>
      </c>
      <c r="J13" s="1">
        <v>8.0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22.0</v>
      </c>
      <c r="C14" s="1">
        <v>52.0</v>
      </c>
      <c r="D14" s="1">
        <v>63.0</v>
      </c>
      <c r="E14" s="1">
        <v>25.0</v>
      </c>
      <c r="F14" s="1">
        <v>20.0</v>
      </c>
      <c r="G14" s="1">
        <v>93.0</v>
      </c>
      <c r="H14" s="1">
        <v>118.0</v>
      </c>
      <c r="I14" s="1">
        <v>229.0</v>
      </c>
      <c r="J14" s="1">
        <v>128.0</v>
      </c>
      <c r="K14" s="1">
        <v>73.0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-35.0</v>
      </c>
      <c r="C15" s="1">
        <v>-11.0</v>
      </c>
      <c r="D15" s="1">
        <v>-12.0</v>
      </c>
      <c r="E15" s="1">
        <v>-8.0</v>
      </c>
      <c r="F15" s="1">
        <v>-15.0</v>
      </c>
      <c r="G15" s="1">
        <v>-17.0</v>
      </c>
      <c r="H15" s="1">
        <v>-20.0</v>
      </c>
      <c r="I15" s="1">
        <v>-64.0</v>
      </c>
      <c r="J15" s="1">
        <v>-29.0</v>
      </c>
      <c r="K15" s="1">
        <v>-23.0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3.0</v>
      </c>
      <c r="C16" s="1">
        <v>13.0</v>
      </c>
      <c r="D16" s="1">
        <v>1.0</v>
      </c>
      <c r="E16" s="1">
        <v>1.0</v>
      </c>
      <c r="F16" s="1">
        <v>2.0</v>
      </c>
      <c r="G16" s="1">
        <v>4.0</v>
      </c>
      <c r="H16" s="1">
        <v>4.0</v>
      </c>
      <c r="I16" s="1">
        <v>10.0</v>
      </c>
      <c r="J16" s="1">
        <v>5.0</v>
      </c>
      <c r="K16" s="1">
        <v>24.0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-40.0</v>
      </c>
      <c r="C17" s="1">
        <v>0.0</v>
      </c>
      <c r="D17" s="1">
        <v>0.0</v>
      </c>
      <c r="E17" s="1">
        <v>0.0</v>
      </c>
      <c r="F17" s="1">
        <v>0.0</v>
      </c>
      <c r="G17" s="1">
        <v>-51.0</v>
      </c>
      <c r="H17" s="1">
        <v>-36.0</v>
      </c>
      <c r="I17" s="1">
        <v>0.0</v>
      </c>
      <c r="J17" s="1">
        <v>-58.0</v>
      </c>
      <c r="K17" s="1">
        <v>-5.0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-2.0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41.0</v>
      </c>
      <c r="C19" s="1">
        <v>-102.0</v>
      </c>
      <c r="D19" s="1">
        <v>-17.0</v>
      </c>
      <c r="E19" s="1">
        <v>-4.0</v>
      </c>
      <c r="F19" s="1">
        <v>-10.0</v>
      </c>
      <c r="G19" s="1">
        <v>-5.0</v>
      </c>
      <c r="H19" s="1">
        <v>-77.0</v>
      </c>
      <c r="I19" s="1">
        <v>-4.0</v>
      </c>
      <c r="J19" s="1">
        <v>-53.0</v>
      </c>
      <c r="K19" s="1">
        <v>-61.0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3.0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9.0</v>
      </c>
      <c r="C21" s="1">
        <v>-113.0</v>
      </c>
      <c r="D21" s="1">
        <v>-28.0</v>
      </c>
      <c r="E21" s="1">
        <v>-11.0</v>
      </c>
      <c r="F21" s="1">
        <v>-25.0</v>
      </c>
      <c r="G21" s="1">
        <v>-69.0</v>
      </c>
      <c r="H21" s="1">
        <v>-129.0</v>
      </c>
      <c r="I21" s="1">
        <v>-58.0</v>
      </c>
      <c r="J21" s="1">
        <v>-137.0</v>
      </c>
      <c r="K21" s="1">
        <v>-66.0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11.0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50.0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218.0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30.0</v>
      </c>
      <c r="K23" s="1">
        <v>31.0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230.0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50.0</v>
      </c>
      <c r="I24" s="1">
        <v>0.0</v>
      </c>
      <c r="J24" s="1">
        <v>30.0</v>
      </c>
      <c r="K24" s="1">
        <v>31.0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-2.0</v>
      </c>
      <c r="C25" s="1">
        <v>-19.0</v>
      </c>
      <c r="D25" s="1">
        <v>-40.0</v>
      </c>
      <c r="E25" s="1">
        <v>-20.0</v>
      </c>
      <c r="F25" s="1">
        <v>-17.0</v>
      </c>
      <c r="G25" s="1">
        <v>0.0</v>
      </c>
      <c r="H25" s="1">
        <v>-50.0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-2.0</v>
      </c>
      <c r="C26" s="1">
        <v>-12.0</v>
      </c>
      <c r="D26" s="1">
        <v>-14.0</v>
      </c>
      <c r="E26" s="1">
        <v>-22.0</v>
      </c>
      <c r="F26" s="1">
        <v>-7.0</v>
      </c>
      <c r="G26" s="1">
        <v>-8.0</v>
      </c>
      <c r="H26" s="1">
        <v>-29.0</v>
      </c>
      <c r="I26" s="1">
        <v>-156.0</v>
      </c>
      <c r="J26" s="1">
        <v>-26.0</v>
      </c>
      <c r="K26" s="1">
        <v>-47.0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-10.0</v>
      </c>
      <c r="C27" s="1">
        <v>-12.0</v>
      </c>
      <c r="D27" s="1">
        <v>-15.0</v>
      </c>
      <c r="E27" s="1">
        <v>-23.0</v>
      </c>
      <c r="F27" s="1">
        <v>-7.0</v>
      </c>
      <c r="G27" s="1">
        <v>-8.0</v>
      </c>
      <c r="H27" s="1">
        <v>-29.0</v>
      </c>
      <c r="I27" s="1">
        <v>-156.0</v>
      </c>
      <c r="J27" s="1">
        <v>-26.0</v>
      </c>
      <c r="K27" s="1">
        <v>-47.0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1.0</v>
      </c>
      <c r="C28" s="1">
        <v>22.0</v>
      </c>
      <c r="D28" s="1">
        <v>6.0</v>
      </c>
      <c r="E28" s="1">
        <v>3.0</v>
      </c>
      <c r="F28" s="1">
        <v>4.0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-4.0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-10.0</v>
      </c>
      <c r="C30" s="1">
        <v>-12.0</v>
      </c>
      <c r="D30" s="1">
        <v>-15.0</v>
      </c>
      <c r="E30" s="1">
        <v>-23.0</v>
      </c>
      <c r="F30" s="1">
        <v>-7.0</v>
      </c>
      <c r="G30" s="1">
        <v>-8.0</v>
      </c>
      <c r="H30" s="1">
        <v>-29.0</v>
      </c>
      <c r="I30" s="1">
        <v>-156.0</v>
      </c>
      <c r="J30" s="1">
        <v>3.0</v>
      </c>
      <c r="K30" s="1">
        <v>-16.0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-1.0</v>
      </c>
      <c r="C31" s="1">
        <v>-3.0</v>
      </c>
      <c r="D31" s="1">
        <v>-3.0</v>
      </c>
      <c r="E31" s="1">
        <v>16.0</v>
      </c>
      <c r="F31" s="1">
        <v>-7.0</v>
      </c>
      <c r="G31" s="1">
        <v>0.0</v>
      </c>
      <c r="H31" s="1">
        <v>1.0</v>
      </c>
      <c r="I31" s="1">
        <v>-6.0</v>
      </c>
      <c r="J31" s="1">
        <v>3.0</v>
      </c>
      <c r="K31" s="1">
        <v>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21.0</v>
      </c>
      <c r="C32" s="1">
        <v>-73.0</v>
      </c>
      <c r="D32" s="1">
        <v>19.0</v>
      </c>
      <c r="E32" s="1">
        <v>-8.0</v>
      </c>
      <c r="F32" s="1">
        <v>-12.0</v>
      </c>
      <c r="G32" s="1">
        <v>15.0</v>
      </c>
      <c r="H32" s="1">
        <v>-41.0</v>
      </c>
      <c r="I32" s="1">
        <v>14.0</v>
      </c>
      <c r="J32" s="1">
        <v>-4.0</v>
      </c>
      <c r="K32" s="1">
        <v>-9.0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21.0</v>
      </c>
      <c r="C34" s="1">
        <v>19.0</v>
      </c>
      <c r="D34" s="1">
        <v>19.0</v>
      </c>
      <c r="E34" s="1">
        <v>19.0</v>
      </c>
      <c r="F34" s="1">
        <v>18.0</v>
      </c>
      <c r="G34" s="1">
        <v>19.0</v>
      </c>
      <c r="H34" s="1">
        <v>15.0</v>
      </c>
      <c r="I34" s="1">
        <v>7.0</v>
      </c>
      <c r="J34" s="1">
        <v>5.0</v>
      </c>
      <c r="K34" s="1">
        <v>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8.0</v>
      </c>
      <c r="C35" s="1">
        <v>2.0</v>
      </c>
      <c r="D35" s="1">
        <v>6.0</v>
      </c>
      <c r="E35" s="1">
        <v>3.0</v>
      </c>
      <c r="F35" s="1">
        <v>80.0</v>
      </c>
      <c r="G35" s="1">
        <v>28.0</v>
      </c>
      <c r="H35" s="1">
        <v>15.0</v>
      </c>
      <c r="I35" s="1">
        <v>4.0</v>
      </c>
      <c r="J35" s="1">
        <v>1.0</v>
      </c>
      <c r="K35" s="1">
        <v>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-30.0</v>
      </c>
      <c r="C36" s="1">
        <v>18.0</v>
      </c>
      <c r="D36" s="1">
        <v>24.0</v>
      </c>
      <c r="E36" s="1">
        <v>15.0</v>
      </c>
      <c r="F36" s="1">
        <v>-21.0</v>
      </c>
      <c r="G36" s="1">
        <v>9.0</v>
      </c>
      <c r="H36" s="1">
        <v>21.0</v>
      </c>
      <c r="I36" s="1">
        <v>-19.0</v>
      </c>
      <c r="J36" s="1">
        <v>8.0</v>
      </c>
      <c r="K36" s="1">
        <v>36.0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-17.0</v>
      </c>
      <c r="C37" s="1">
        <v>31.0</v>
      </c>
      <c r="D37" s="1">
        <v>37.0</v>
      </c>
      <c r="E37" s="1">
        <v>28.0</v>
      </c>
      <c r="F37" s="1">
        <v>-8.0</v>
      </c>
      <c r="G37" s="1">
        <v>22.0</v>
      </c>
      <c r="H37" s="1">
        <v>31.0</v>
      </c>
      <c r="I37" s="1">
        <v>-14.0</v>
      </c>
      <c r="J37" s="1">
        <v>12.0</v>
      </c>
      <c r="K37" s="1">
        <v>39.0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16.0</v>
      </c>
      <c r="C38" s="1">
        <v>-3.0</v>
      </c>
      <c r="D38" s="1">
        <v>-6.0</v>
      </c>
      <c r="E38" s="1">
        <v>-14.0</v>
      </c>
      <c r="F38" s="1">
        <v>11.0</v>
      </c>
      <c r="G38" s="1">
        <v>-1.0</v>
      </c>
      <c r="H38" s="1">
        <v>-2.0</v>
      </c>
      <c r="I38" s="1">
        <v>3.0</v>
      </c>
      <c r="J38" s="1">
        <v>23.0</v>
      </c>
      <c r="K38" s="1">
        <v>55.0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-10.0</v>
      </c>
      <c r="C39" s="1">
        <v>-12.0</v>
      </c>
      <c r="D39" s="1">
        <v>-15.0</v>
      </c>
      <c r="E39" s="1">
        <v>-23.0</v>
      </c>
      <c r="F39" s="1">
        <v>-7.0</v>
      </c>
      <c r="G39" s="1">
        <v>-8.0</v>
      </c>
      <c r="H39" s="1">
        <v>-29.0</v>
      </c>
      <c r="I39" s="1">
        <v>-156.0</v>
      </c>
      <c r="J39" s="1">
        <v>3.0</v>
      </c>
      <c r="K39" s="1">
        <v>-16.0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130.0</v>
      </c>
      <c r="C3" s="1">
        <v>56.0</v>
      </c>
      <c r="D3" s="1">
        <v>75.0</v>
      </c>
      <c r="E3" s="1">
        <v>58.0</v>
      </c>
      <c r="F3" s="1">
        <v>48.0</v>
      </c>
      <c r="G3" s="1">
        <v>67.0</v>
      </c>
      <c r="H3" s="1">
        <v>24.0</v>
      </c>
      <c r="I3" s="1">
        <v>42.0</v>
      </c>
      <c r="J3" s="1">
        <v>37.0</v>
      </c>
      <c r="K3" s="1">
        <v>28.0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10.0</v>
      </c>
      <c r="C4" s="1">
        <v>23.0</v>
      </c>
      <c r="D4" s="1">
        <v>22.0</v>
      </c>
      <c r="E4" s="1">
        <v>23.0</v>
      </c>
      <c r="F4" s="1">
        <v>35.0</v>
      </c>
      <c r="G4" s="1">
        <v>44.0</v>
      </c>
      <c r="H4" s="1">
        <v>94.0</v>
      </c>
      <c r="I4" s="1">
        <v>83.0</v>
      </c>
      <c r="J4" s="1">
        <v>69.0</v>
      </c>
      <c r="K4" s="1">
        <v>91.0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140.0</v>
      </c>
      <c r="C5" s="1">
        <v>80.0</v>
      </c>
      <c r="D5" s="1">
        <v>98.0</v>
      </c>
      <c r="E5" s="1">
        <v>81.0</v>
      </c>
      <c r="F5" s="1">
        <v>84.0</v>
      </c>
      <c r="G5" s="1">
        <v>113.0</v>
      </c>
      <c r="H5" s="1">
        <v>119.0</v>
      </c>
      <c r="I5" s="1">
        <v>125.0</v>
      </c>
      <c r="J5" s="1">
        <v>107.0</v>
      </c>
      <c r="K5" s="1">
        <v>120.0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15.0</v>
      </c>
      <c r="C6" s="1">
        <v>17.0</v>
      </c>
      <c r="D6" s="1">
        <v>14.0</v>
      </c>
      <c r="E6" s="1">
        <v>15.0</v>
      </c>
      <c r="F6" s="1">
        <v>13.0</v>
      </c>
      <c r="G6" s="1">
        <v>21.0</v>
      </c>
      <c r="H6" s="1">
        <v>19.0</v>
      </c>
      <c r="I6" s="1">
        <v>28.0</v>
      </c>
      <c r="J6" s="1">
        <v>29.0</v>
      </c>
      <c r="K6" s="1">
        <v>22.0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3.0</v>
      </c>
      <c r="C7" s="1">
        <v>3.0</v>
      </c>
      <c r="D7" s="1">
        <v>3.0</v>
      </c>
      <c r="E7" s="1">
        <v>4.0</v>
      </c>
      <c r="F7" s="1">
        <v>5.0</v>
      </c>
      <c r="G7" s="1">
        <v>3.0</v>
      </c>
      <c r="H7" s="1">
        <v>3.0</v>
      </c>
      <c r="I7" s="1">
        <v>3.0</v>
      </c>
      <c r="J7" s="1">
        <v>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19.0</v>
      </c>
      <c r="C8" s="1">
        <v>20.0</v>
      </c>
      <c r="D8" s="1">
        <v>17.0</v>
      </c>
      <c r="E8" s="1">
        <v>20.0</v>
      </c>
      <c r="F8" s="1">
        <v>18.0</v>
      </c>
      <c r="G8" s="1">
        <v>25.0</v>
      </c>
      <c r="H8" s="1">
        <v>22.0</v>
      </c>
      <c r="I8" s="1">
        <v>31.0</v>
      </c>
      <c r="J8" s="1">
        <v>30.0</v>
      </c>
      <c r="K8" s="1">
        <v>23.0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7.0</v>
      </c>
      <c r="C9" s="1">
        <v>7.0</v>
      </c>
      <c r="D9" s="1">
        <v>6.0</v>
      </c>
      <c r="E9" s="1">
        <v>7.0</v>
      </c>
      <c r="F9" s="1">
        <v>7.0</v>
      </c>
      <c r="G9" s="1">
        <v>4.0</v>
      </c>
      <c r="H9" s="1">
        <v>2.0</v>
      </c>
      <c r="I9" s="1">
        <v>3.0</v>
      </c>
      <c r="J9" s="1">
        <v>3.0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0.0</v>
      </c>
      <c r="C10" s="1">
        <v>4.0</v>
      </c>
      <c r="D10" s="1">
        <v>4.0</v>
      </c>
      <c r="E10" s="1">
        <v>3.0</v>
      </c>
      <c r="F10" s="1">
        <v>1.0</v>
      </c>
      <c r="G10" s="1">
        <v>3.0</v>
      </c>
      <c r="H10" s="1">
        <v>3.0</v>
      </c>
      <c r="I10" s="1">
        <v>3.0</v>
      </c>
      <c r="J10" s="1">
        <v>4.0</v>
      </c>
      <c r="K10" s="1">
        <v>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12.0</v>
      </c>
      <c r="C11" s="1">
        <v>13.0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7.0</v>
      </c>
      <c r="C12" s="1">
        <v>0.0</v>
      </c>
      <c r="D12" s="1">
        <v>1.0</v>
      </c>
      <c r="E12" s="1">
        <v>20.0</v>
      </c>
      <c r="F12" s="1">
        <v>2.0</v>
      </c>
      <c r="G12" s="1">
        <v>0.0</v>
      </c>
      <c r="H12" s="1">
        <v>0.0</v>
      </c>
      <c r="I12" s="1">
        <v>0.0</v>
      </c>
      <c r="J12" s="1">
        <v>4.0</v>
      </c>
      <c r="K12" s="1">
        <v>77.0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186.0</v>
      </c>
      <c r="C13" s="1">
        <v>127.0</v>
      </c>
      <c r="D13" s="1">
        <v>128.0</v>
      </c>
      <c r="E13" s="1">
        <v>113.0</v>
      </c>
      <c r="F13" s="1">
        <v>115.0</v>
      </c>
      <c r="G13" s="1">
        <v>145.0</v>
      </c>
      <c r="H13" s="1">
        <v>148.0</v>
      </c>
      <c r="I13" s="1">
        <v>165.0</v>
      </c>
      <c r="J13" s="1">
        <v>151.0</v>
      </c>
      <c r="K13" s="1">
        <v>153.0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713.0</v>
      </c>
      <c r="C14" s="1">
        <v>686.0</v>
      </c>
      <c r="D14" s="1">
        <v>683.0</v>
      </c>
      <c r="E14" s="1">
        <v>677.0</v>
      </c>
      <c r="F14" s="1">
        <v>651.0</v>
      </c>
      <c r="G14" s="1">
        <v>789.0</v>
      </c>
      <c r="H14" s="1">
        <v>735.0</v>
      </c>
      <c r="I14" s="1">
        <v>785.0</v>
      </c>
      <c r="J14" s="1">
        <v>851.0</v>
      </c>
      <c r="K14" s="1">
        <v>833.0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-359.0</v>
      </c>
      <c r="C15" s="1">
        <v>-354.0</v>
      </c>
      <c r="D15" s="1">
        <v>-370.0</v>
      </c>
      <c r="E15" s="1">
        <v>-381.0</v>
      </c>
      <c r="F15" s="1">
        <v>-376.0</v>
      </c>
      <c r="G15" s="1">
        <v>-378.0</v>
      </c>
      <c r="H15" s="1">
        <v>-376.0</v>
      </c>
      <c r="I15" s="1">
        <v>-393.0</v>
      </c>
      <c r="J15" s="1">
        <v>-415.0</v>
      </c>
      <c r="K15" s="1">
        <v>-420.0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354.0</v>
      </c>
      <c r="C16" s="1">
        <v>332.0</v>
      </c>
      <c r="D16" s="1">
        <v>312.0</v>
      </c>
      <c r="E16" s="1">
        <v>296.0</v>
      </c>
      <c r="F16" s="1">
        <v>275.0</v>
      </c>
      <c r="G16" s="1">
        <v>410.0</v>
      </c>
      <c r="H16" s="1">
        <v>359.0</v>
      </c>
      <c r="I16" s="1">
        <v>392.0</v>
      </c>
      <c r="J16" s="1">
        <v>435.0</v>
      </c>
      <c r="K16" s="1">
        <v>413.0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698.0</v>
      </c>
      <c r="C17" s="1">
        <v>472.0</v>
      </c>
      <c r="D17" s="1">
        <v>578.0</v>
      </c>
      <c r="E17" s="1">
        <v>568.0</v>
      </c>
      <c r="F17" s="1">
        <v>557.0</v>
      </c>
      <c r="G17" s="1">
        <v>506.0</v>
      </c>
      <c r="H17" s="1">
        <v>420.0</v>
      </c>
      <c r="I17" s="1">
        <v>250.0</v>
      </c>
      <c r="J17" s="1">
        <v>156.0</v>
      </c>
      <c r="K17" s="1">
        <v>199.0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40.0</v>
      </c>
      <c r="C18" s="1">
        <v>40.0</v>
      </c>
      <c r="D18" s="1">
        <v>40.0</v>
      </c>
      <c r="E18" s="1">
        <v>40.0</v>
      </c>
      <c r="F18" s="1">
        <v>40.0</v>
      </c>
      <c r="G18" s="1">
        <v>40.0</v>
      </c>
      <c r="H18" s="1">
        <v>53.0</v>
      </c>
      <c r="I18" s="1">
        <v>53.0</v>
      </c>
      <c r="J18" s="1">
        <v>53.0</v>
      </c>
      <c r="K18" s="1">
        <v>53.0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22.0</v>
      </c>
      <c r="C19" s="1">
        <v>21.0</v>
      </c>
      <c r="D19" s="1">
        <v>26.0</v>
      </c>
      <c r="E19" s="1">
        <v>26.0</v>
      </c>
      <c r="F19" s="1">
        <v>28.0</v>
      </c>
      <c r="G19" s="1">
        <v>27.0</v>
      </c>
      <c r="H19" s="1">
        <v>24.0</v>
      </c>
      <c r="I19" s="1">
        <v>23.0</v>
      </c>
      <c r="J19" s="1">
        <v>23.0</v>
      </c>
      <c r="K19" s="1">
        <v>23.0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13.0</v>
      </c>
      <c r="C20" s="1">
        <v>11.0</v>
      </c>
      <c r="D20" s="1">
        <v>13.0</v>
      </c>
      <c r="E20" s="1">
        <v>20.0</v>
      </c>
      <c r="F20" s="1">
        <v>14.0</v>
      </c>
      <c r="G20" s="1">
        <v>10.0</v>
      </c>
      <c r="H20" s="1">
        <v>14.0</v>
      </c>
      <c r="I20" s="1">
        <v>10.0</v>
      </c>
      <c r="J20" s="1">
        <v>10.0</v>
      </c>
      <c r="K20" s="1">
        <v>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1310.0</v>
      </c>
      <c r="C21" s="1">
        <v>1000.0</v>
      </c>
      <c r="D21" s="1">
        <v>1100.0</v>
      </c>
      <c r="E21" s="1">
        <v>1060.0</v>
      </c>
      <c r="F21" s="1">
        <v>1030.0</v>
      </c>
      <c r="G21" s="1">
        <v>1140.0</v>
      </c>
      <c r="H21" s="1">
        <v>1020.0</v>
      </c>
      <c r="I21" s="1">
        <v>895.0</v>
      </c>
      <c r="J21" s="1">
        <v>828.0</v>
      </c>
      <c r="K21" s="1">
        <v>849.0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40.0</v>
      </c>
      <c r="C23" s="1">
        <v>34.0</v>
      </c>
      <c r="D23" s="1">
        <v>33.0</v>
      </c>
      <c r="E23" s="1">
        <v>40.0</v>
      </c>
      <c r="F23" s="1">
        <v>41.0</v>
      </c>
      <c r="G23" s="1">
        <v>32.0</v>
      </c>
      <c r="H23" s="1">
        <v>26.0</v>
      </c>
      <c r="I23" s="1">
        <v>36.0</v>
      </c>
      <c r="J23" s="1">
        <v>28.0</v>
      </c>
      <c r="K23" s="1">
        <v>22.0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28.0</v>
      </c>
      <c r="C24" s="1">
        <v>31.0</v>
      </c>
      <c r="D24" s="1">
        <v>33.0</v>
      </c>
      <c r="E24" s="1">
        <v>31.0</v>
      </c>
      <c r="F24" s="1">
        <v>21.0</v>
      </c>
      <c r="G24" s="1">
        <v>33.0</v>
      </c>
      <c r="H24" s="1">
        <v>14.0</v>
      </c>
      <c r="I24" s="1">
        <v>24.0</v>
      </c>
      <c r="J24" s="1">
        <v>14.0</v>
      </c>
      <c r="K24" s="1">
        <v>18.0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98.0</v>
      </c>
      <c r="C25" s="1">
        <v>78.0</v>
      </c>
      <c r="D25" s="1">
        <v>37.0</v>
      </c>
      <c r="E25" s="1">
        <v>17.0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1.0</v>
      </c>
      <c r="C26" s="1">
        <v>1.0</v>
      </c>
      <c r="D26" s="1">
        <v>1.0</v>
      </c>
      <c r="E26" s="1">
        <v>1.0</v>
      </c>
      <c r="F26" s="1">
        <v>1.0</v>
      </c>
      <c r="G26" s="1">
        <v>1.0</v>
      </c>
      <c r="H26" s="1">
        <v>152.0</v>
      </c>
      <c r="I26" s="1">
        <v>0.0</v>
      </c>
      <c r="J26" s="1">
        <v>10.0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6.0</v>
      </c>
      <c r="C27" s="1">
        <v>5.0</v>
      </c>
      <c r="D27" s="1">
        <v>5.0</v>
      </c>
      <c r="E27" s="1">
        <v>5.0</v>
      </c>
      <c r="F27" s="1">
        <v>4.0</v>
      </c>
      <c r="G27" s="1">
        <v>17.0</v>
      </c>
      <c r="H27" s="1">
        <v>17.0</v>
      </c>
      <c r="I27" s="1">
        <v>16.0</v>
      </c>
      <c r="J27" s="1">
        <v>16.0</v>
      </c>
      <c r="K27" s="1">
        <v>14.0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13.0</v>
      </c>
      <c r="C28" s="1">
        <v>12.0</v>
      </c>
      <c r="D28" s="1">
        <v>12.0</v>
      </c>
      <c r="E28" s="1">
        <v>10.0</v>
      </c>
      <c r="F28" s="1">
        <v>11.0</v>
      </c>
      <c r="G28" s="1">
        <v>17.0</v>
      </c>
      <c r="H28" s="1">
        <v>10.0</v>
      </c>
      <c r="I28" s="1">
        <v>11.0</v>
      </c>
      <c r="J28" s="1">
        <v>14.0</v>
      </c>
      <c r="K28" s="1">
        <v>11.0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24.0</v>
      </c>
      <c r="C29" s="1">
        <v>30.0</v>
      </c>
      <c r="D29" s="1">
        <v>32.0</v>
      </c>
      <c r="E29" s="1">
        <v>36.0</v>
      </c>
      <c r="F29" s="1">
        <v>34.0</v>
      </c>
      <c r="G29" s="1">
        <v>31.0</v>
      </c>
      <c r="H29" s="1">
        <v>44.0</v>
      </c>
      <c r="I29" s="1">
        <v>37.0</v>
      </c>
      <c r="J29" s="1">
        <v>28.0</v>
      </c>
      <c r="K29" s="1">
        <v>26.0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0.0</v>
      </c>
      <c r="C30" s="1">
        <v>0.0</v>
      </c>
      <c r="D30" s="1">
        <v>0.0</v>
      </c>
      <c r="E30" s="1">
        <v>8.0</v>
      </c>
      <c r="F30" s="1">
        <v>8.0</v>
      </c>
      <c r="G30" s="1">
        <v>6.0</v>
      </c>
      <c r="H30" s="1">
        <v>22.0</v>
      </c>
      <c r="I30" s="1">
        <v>17.0</v>
      </c>
      <c r="J30" s="1">
        <v>20.0</v>
      </c>
      <c r="K30" s="1">
        <v>17.0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115.0</v>
      </c>
      <c r="C31" s="1">
        <v>118.0</v>
      </c>
      <c r="D31" s="1">
        <v>120.0</v>
      </c>
      <c r="E31" s="1">
        <v>135.0</v>
      </c>
      <c r="F31" s="1">
        <v>123.0</v>
      </c>
      <c r="G31" s="1">
        <v>140.0</v>
      </c>
      <c r="H31" s="1">
        <v>288.0</v>
      </c>
      <c r="I31" s="1">
        <v>144.0</v>
      </c>
      <c r="J31" s="1">
        <v>135.0</v>
      </c>
      <c r="K31" s="1">
        <v>111.0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215.0</v>
      </c>
      <c r="C32" s="1">
        <v>209.0</v>
      </c>
      <c r="D32" s="1">
        <v>198.0</v>
      </c>
      <c r="E32" s="1">
        <v>182.0</v>
      </c>
      <c r="F32" s="1">
        <v>180.0</v>
      </c>
      <c r="G32" s="1">
        <v>179.0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98.0</v>
      </c>
      <c r="C33" s="1">
        <v>90.0</v>
      </c>
      <c r="D33" s="1">
        <v>83.0</v>
      </c>
      <c r="E33" s="1">
        <v>75.0</v>
      </c>
      <c r="F33" s="1">
        <v>59.0</v>
      </c>
      <c r="G33" s="1">
        <v>137.0</v>
      </c>
      <c r="H33" s="1">
        <v>112.0</v>
      </c>
      <c r="I33" s="1">
        <v>104.0</v>
      </c>
      <c r="J33" s="1">
        <v>91.0</v>
      </c>
      <c r="K33" s="1">
        <v>86.0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151.0</v>
      </c>
      <c r="C34" s="1">
        <v>125.0</v>
      </c>
      <c r="D34" s="1">
        <v>152.0</v>
      </c>
      <c r="E34" s="1">
        <v>88.0</v>
      </c>
      <c r="F34" s="1">
        <v>86.0</v>
      </c>
      <c r="G34" s="1">
        <v>54.0</v>
      </c>
      <c r="H34" s="1">
        <v>41.0</v>
      </c>
      <c r="I34" s="1">
        <v>46.0</v>
      </c>
      <c r="J34" s="1">
        <v>31.0</v>
      </c>
      <c r="K34" s="1">
        <v>37.0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10.0</v>
      </c>
      <c r="C35" s="1">
        <v>10.0</v>
      </c>
      <c r="D35" s="1">
        <v>11.0</v>
      </c>
      <c r="E35" s="1">
        <v>11.0</v>
      </c>
      <c r="F35" s="1">
        <v>9.0</v>
      </c>
      <c r="G35" s="1">
        <v>12.0</v>
      </c>
      <c r="H35" s="1">
        <v>11.0</v>
      </c>
      <c r="I35" s="1">
        <v>12.0</v>
      </c>
      <c r="J35" s="1">
        <v>14.0</v>
      </c>
      <c r="K35" s="1">
        <v>14.0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589.0</v>
      </c>
      <c r="C36" s="1">
        <v>553.0</v>
      </c>
      <c r="D36" s="1">
        <v>565.0</v>
      </c>
      <c r="E36" s="1">
        <v>492.0</v>
      </c>
      <c r="F36" s="1">
        <v>459.0</v>
      </c>
      <c r="G36" s="1">
        <v>523.0</v>
      </c>
      <c r="H36" s="1">
        <v>453.0</v>
      </c>
      <c r="I36" s="1">
        <v>307.0</v>
      </c>
      <c r="J36" s="1">
        <v>273.0</v>
      </c>
      <c r="K36" s="1">
        <v>250.0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1.0</v>
      </c>
      <c r="C37" s="1">
        <v>1.0</v>
      </c>
      <c r="D37" s="1">
        <v>1.0</v>
      </c>
      <c r="E37" s="1">
        <v>1.0</v>
      </c>
      <c r="F37" s="1">
        <v>1.0</v>
      </c>
      <c r="G37" s="1">
        <v>1.0</v>
      </c>
      <c r="H37" s="1">
        <v>1.0</v>
      </c>
      <c r="I37" s="1">
        <v>1.0</v>
      </c>
      <c r="J37" s="1">
        <v>1.0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392.0</v>
      </c>
      <c r="C38" s="1">
        <v>392.0</v>
      </c>
      <c r="D38" s="1">
        <v>382.0</v>
      </c>
      <c r="E38" s="1">
        <v>382.0</v>
      </c>
      <c r="F38" s="1">
        <v>382.0</v>
      </c>
      <c r="G38" s="1">
        <v>382.0</v>
      </c>
      <c r="H38" s="1">
        <v>382.0</v>
      </c>
      <c r="I38" s="1">
        <v>382.0</v>
      </c>
      <c r="J38" s="1">
        <v>382.0</v>
      </c>
      <c r="K38" s="1">
        <v>386.0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432.0</v>
      </c>
      <c r="C39" s="1">
        <v>416.0</v>
      </c>
      <c r="D39" s="1">
        <v>515.0</v>
      </c>
      <c r="E39" s="1">
        <v>566.0</v>
      </c>
      <c r="F39" s="1">
        <v>564.0</v>
      </c>
      <c r="G39" s="1">
        <v>611.0</v>
      </c>
      <c r="H39" s="1">
        <v>573.0</v>
      </c>
      <c r="I39" s="1">
        <v>609.0</v>
      </c>
      <c r="J39" s="1">
        <v>577.0</v>
      </c>
      <c r="K39" s="1">
        <v>631.0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-98.0</v>
      </c>
      <c r="C40" s="1">
        <v>-354.0</v>
      </c>
      <c r="D40" s="1">
        <v>-363.0</v>
      </c>
      <c r="E40" s="1">
        <v>-376.0</v>
      </c>
      <c r="F40" s="1">
        <v>-374.0</v>
      </c>
      <c r="G40" s="1">
        <v>-375.0</v>
      </c>
      <c r="H40" s="1">
        <v>-390.0</v>
      </c>
      <c r="I40" s="1">
        <v>-402.0</v>
      </c>
      <c r="J40" s="1">
        <v>-410.0</v>
      </c>
      <c r="K40" s="1">
        <v>-416.0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-78.0</v>
      </c>
      <c r="C41" s="1">
        <v>-3.0</v>
      </c>
      <c r="D41" s="1">
        <v>-3.0</v>
      </c>
      <c r="E41" s="1">
        <v>-1.0</v>
      </c>
      <c r="F41" s="1">
        <v>-2.0</v>
      </c>
      <c r="G41" s="1">
        <v>-2.0</v>
      </c>
      <c r="H41" s="1">
        <v>-1.0</v>
      </c>
      <c r="I41" s="1">
        <v>-1.0</v>
      </c>
      <c r="J41" s="1">
        <v>-2.0</v>
      </c>
      <c r="K41" s="1">
        <v>-2.0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726.0</v>
      </c>
      <c r="C42" s="1">
        <v>451.0</v>
      </c>
      <c r="D42" s="1">
        <v>532.0</v>
      </c>
      <c r="E42" s="1">
        <v>571.0</v>
      </c>
      <c r="F42" s="1">
        <v>570.0</v>
      </c>
      <c r="G42" s="1">
        <v>616.0</v>
      </c>
      <c r="H42" s="1">
        <v>565.0</v>
      </c>
      <c r="I42" s="1">
        <v>588.0</v>
      </c>
      <c r="J42" s="1">
        <v>547.0</v>
      </c>
      <c r="K42" s="1">
        <v>599.0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8.0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726.0</v>
      </c>
      <c r="C44" s="1">
        <v>451.0</v>
      </c>
      <c r="D44" s="1">
        <v>532.0</v>
      </c>
      <c r="E44" s="1">
        <v>571.0</v>
      </c>
      <c r="F44" s="1">
        <v>570.0</v>
      </c>
      <c r="G44" s="1">
        <v>616.0</v>
      </c>
      <c r="H44" s="1">
        <v>565.0</v>
      </c>
      <c r="I44" s="1">
        <v>588.0</v>
      </c>
      <c r="J44" s="1">
        <v>556.0</v>
      </c>
      <c r="K44" s="1">
        <v>599.0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1310.0</v>
      </c>
      <c r="C45" s="1">
        <v>1000.0</v>
      </c>
      <c r="D45" s="1">
        <v>1100.0</v>
      </c>
      <c r="E45" s="1">
        <v>1060.0</v>
      </c>
      <c r="F45" s="1">
        <v>1030.0</v>
      </c>
      <c r="G45" s="1">
        <v>1140.0</v>
      </c>
      <c r="H45" s="1">
        <v>1020.0</v>
      </c>
      <c r="I45" s="1">
        <v>895.0</v>
      </c>
      <c r="J45" s="1">
        <v>828.0</v>
      </c>
      <c r="K45" s="1">
        <v>849.0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1.0</v>
      </c>
      <c r="C47" s="1">
        <v>1.0</v>
      </c>
      <c r="D47" s="1">
        <v>1.0</v>
      </c>
      <c r="E47" s="1">
        <v>1.0</v>
      </c>
      <c r="F47" s="1">
        <v>62.0</v>
      </c>
      <c r="G47" s="1">
        <v>62.0</v>
      </c>
      <c r="H47" s="1">
        <v>62.0</v>
      </c>
      <c r="I47" s="1">
        <v>62.0</v>
      </c>
      <c r="J47" s="1">
        <v>62.0</v>
      </c>
      <c r="K47" s="1">
        <v>62.0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1.0</v>
      </c>
      <c r="C48" s="1">
        <v>1.0</v>
      </c>
      <c r="D48" s="1">
        <v>1.0</v>
      </c>
      <c r="E48" s="1">
        <v>1.0</v>
      </c>
      <c r="F48" s="1">
        <v>62.0</v>
      </c>
      <c r="G48" s="1">
        <v>62.0</v>
      </c>
      <c r="H48" s="1">
        <v>62.0</v>
      </c>
      <c r="I48" s="1">
        <v>62.0</v>
      </c>
      <c r="J48" s="1">
        <v>62.0</v>
      </c>
      <c r="K48" s="1">
        <v>62.0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 t="s">
        <v>111</v>
      </c>
      <c r="C49" s="1" t="s">
        <v>112</v>
      </c>
      <c r="D49" s="1" t="s">
        <v>113</v>
      </c>
      <c r="E49" s="1" t="s">
        <v>114</v>
      </c>
      <c r="F49" s="1" t="s">
        <v>115</v>
      </c>
      <c r="G49" s="1" t="s">
        <v>116</v>
      </c>
      <c r="H49" s="1" t="s">
        <v>117</v>
      </c>
      <c r="I49" s="1" t="s">
        <v>118</v>
      </c>
      <c r="J49" s="1" t="s">
        <v>119</v>
      </c>
      <c r="K49" s="1" t="s">
        <v>120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>
        <v>663.0</v>
      </c>
      <c r="C50" s="1">
        <v>390.0</v>
      </c>
      <c r="D50" s="1">
        <v>466.0</v>
      </c>
      <c r="E50" s="1">
        <v>505.0</v>
      </c>
      <c r="F50" s="1">
        <v>502.0</v>
      </c>
      <c r="G50" s="1">
        <v>549.0</v>
      </c>
      <c r="H50" s="1">
        <v>487.0</v>
      </c>
      <c r="I50" s="1">
        <v>511.0</v>
      </c>
      <c r="J50" s="1">
        <v>470.0</v>
      </c>
      <c r="K50" s="1">
        <v>523.0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122</v>
      </c>
      <c r="B51" s="1" t="s">
        <v>123</v>
      </c>
      <c r="C51" s="1" t="s">
        <v>124</v>
      </c>
      <c r="D51" s="1" t="s">
        <v>125</v>
      </c>
      <c r="E51" s="1" t="s">
        <v>126</v>
      </c>
      <c r="F51" s="1" t="s">
        <v>127</v>
      </c>
      <c r="G51" s="1" t="s">
        <v>128</v>
      </c>
      <c r="H51" s="1">
        <v>785.0</v>
      </c>
      <c r="I51" s="1" t="s">
        <v>129</v>
      </c>
      <c r="J51" s="1" t="s">
        <v>130</v>
      </c>
      <c r="K51" s="1" t="s">
        <v>131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132</v>
      </c>
      <c r="B52" s="1">
        <v>322.0</v>
      </c>
      <c r="C52" s="1">
        <v>307.0</v>
      </c>
      <c r="D52" s="1">
        <v>289.0</v>
      </c>
      <c r="E52" s="1">
        <v>264.0</v>
      </c>
      <c r="F52" s="1">
        <v>246.0</v>
      </c>
      <c r="G52" s="1">
        <v>335.0</v>
      </c>
      <c r="H52" s="1">
        <v>281.0</v>
      </c>
      <c r="I52" s="1">
        <v>121.0</v>
      </c>
      <c r="J52" s="1">
        <v>119.0</v>
      </c>
      <c r="K52" s="1">
        <v>101.0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133</v>
      </c>
      <c r="B53" s="1">
        <v>182.0</v>
      </c>
      <c r="C53" s="1">
        <v>227.0</v>
      </c>
      <c r="D53" s="1">
        <v>191.0</v>
      </c>
      <c r="E53" s="1">
        <v>182.0</v>
      </c>
      <c r="F53" s="1">
        <v>162.0</v>
      </c>
      <c r="G53" s="1">
        <v>223.0</v>
      </c>
      <c r="H53" s="1">
        <v>162.0</v>
      </c>
      <c r="I53" s="1">
        <v>-4.0</v>
      </c>
      <c r="J53" s="1">
        <v>11.0</v>
      </c>
      <c r="K53" s="1">
        <v>-18.0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134</v>
      </c>
      <c r="B54" s="1">
        <v>137.0</v>
      </c>
      <c r="C54" s="1">
        <v>164.0</v>
      </c>
      <c r="D54" s="1">
        <v>158.0</v>
      </c>
      <c r="E54" s="1">
        <v>160.0</v>
      </c>
      <c r="F54" s="1">
        <v>173.0</v>
      </c>
      <c r="G54" s="1">
        <v>152.0</v>
      </c>
      <c r="H54" s="1">
        <v>163.0</v>
      </c>
      <c r="I54" s="1">
        <v>157.0</v>
      </c>
      <c r="J54" s="1">
        <v>127.0</v>
      </c>
      <c r="K54" s="1">
        <v>102.0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135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8.0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136</v>
      </c>
      <c r="B56" s="1">
        <v>698.0</v>
      </c>
      <c r="C56" s="1">
        <v>472.0</v>
      </c>
      <c r="D56" s="1">
        <v>578.0</v>
      </c>
      <c r="E56" s="1">
        <v>566.0</v>
      </c>
      <c r="F56" s="1">
        <v>557.0</v>
      </c>
      <c r="G56" s="1">
        <v>506.0</v>
      </c>
      <c r="H56" s="1">
        <v>420.0</v>
      </c>
      <c r="I56" s="1">
        <v>250.0</v>
      </c>
      <c r="J56" s="1">
        <v>156.0</v>
      </c>
      <c r="K56" s="1">
        <v>199.0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137</v>
      </c>
      <c r="B57" s="1">
        <v>5.0</v>
      </c>
      <c r="C57" s="1">
        <v>5.0</v>
      </c>
      <c r="D57" s="1">
        <v>5.0</v>
      </c>
      <c r="E57" s="1">
        <v>5.0</v>
      </c>
      <c r="F57" s="1">
        <v>5.0</v>
      </c>
      <c r="G57" s="1">
        <v>5.0</v>
      </c>
      <c r="H57" s="1">
        <v>5.0</v>
      </c>
      <c r="I57" s="1">
        <v>5.0</v>
      </c>
      <c r="J57" s="1">
        <v>5.0</v>
      </c>
      <c r="K57" s="1">
        <v>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138</v>
      </c>
      <c r="B58" s="1">
        <v>163.0</v>
      </c>
      <c r="C58" s="1">
        <v>161.0</v>
      </c>
      <c r="D58" s="1">
        <v>160.0</v>
      </c>
      <c r="E58" s="1">
        <v>157.0</v>
      </c>
      <c r="F58" s="1">
        <v>146.0</v>
      </c>
      <c r="G58" s="1">
        <v>150.0</v>
      </c>
      <c r="H58" s="1">
        <v>143.0</v>
      </c>
      <c r="I58" s="1">
        <v>145.0</v>
      </c>
      <c r="J58" s="1">
        <v>143.0</v>
      </c>
      <c r="K58" s="1">
        <v>140.0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139</v>
      </c>
      <c r="B59" s="1">
        <v>160.0</v>
      </c>
      <c r="C59" s="1">
        <v>157.0</v>
      </c>
      <c r="D59" s="1">
        <v>157.0</v>
      </c>
      <c r="E59" s="1">
        <v>153.0</v>
      </c>
      <c r="F59" s="1">
        <v>143.0</v>
      </c>
      <c r="G59" s="1">
        <v>144.0</v>
      </c>
      <c r="H59" s="1">
        <v>139.0</v>
      </c>
      <c r="I59" s="1">
        <v>149.0</v>
      </c>
      <c r="J59" s="1">
        <v>152.0</v>
      </c>
      <c r="K59" s="1">
        <v>152.0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140</v>
      </c>
      <c r="B60" s="1">
        <v>222.0</v>
      </c>
      <c r="C60" s="1">
        <v>200.0</v>
      </c>
      <c r="D60" s="1">
        <v>200.0</v>
      </c>
      <c r="E60" s="1">
        <v>203.0</v>
      </c>
      <c r="F60" s="1">
        <v>202.0</v>
      </c>
      <c r="G60" s="1">
        <v>196.0</v>
      </c>
      <c r="H60" s="1">
        <v>193.0</v>
      </c>
      <c r="I60" s="1">
        <v>225.0</v>
      </c>
      <c r="J60" s="1">
        <v>223.0</v>
      </c>
      <c r="K60" s="1">
        <v>212.0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141</v>
      </c>
      <c r="B61" s="1">
        <v>2.0</v>
      </c>
      <c r="C61" s="1">
        <v>2.0</v>
      </c>
      <c r="D61" s="1">
        <v>2.0</v>
      </c>
      <c r="E61" s="1">
        <v>2.0</v>
      </c>
      <c r="F61" s="1">
        <v>1.0</v>
      </c>
      <c r="G61" s="1">
        <v>1.0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142</v>
      </c>
      <c r="B62" s="1">
        <v>1.0</v>
      </c>
      <c r="C62" s="1">
        <v>2.0</v>
      </c>
      <c r="D62" s="1">
        <v>1.0</v>
      </c>
      <c r="E62" s="1">
        <v>2.0</v>
      </c>
      <c r="F62" s="1">
        <v>3.0</v>
      </c>
      <c r="G62" s="1">
        <v>4.0</v>
      </c>
      <c r="H62" s="1">
        <v>6.0</v>
      </c>
      <c r="I62" s="1">
        <v>50.0</v>
      </c>
      <c r="J62" s="1">
        <v>1.0</v>
      </c>
      <c r="K62" s="1">
        <v>2.0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</v>
      </c>
      <c r="B2" s="1">
        <v>884.0</v>
      </c>
      <c r="C2" s="1">
        <v>844.0</v>
      </c>
      <c r="D2" s="1">
        <v>827.0</v>
      </c>
      <c r="E2" s="1">
        <v>815.0</v>
      </c>
      <c r="F2" s="1">
        <v>782.0</v>
      </c>
      <c r="G2" s="1">
        <v>639.0</v>
      </c>
      <c r="H2" s="1">
        <v>381.0</v>
      </c>
      <c r="I2" s="1">
        <v>307.0</v>
      </c>
      <c r="J2" s="1">
        <v>304.0</v>
      </c>
      <c r="K2" s="1">
        <v>298.0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144</v>
      </c>
      <c r="B3" s="1">
        <v>14.0</v>
      </c>
      <c r="C3" s="1">
        <v>17.0</v>
      </c>
      <c r="D3" s="1">
        <v>23.0</v>
      </c>
      <c r="E3" s="1">
        <v>24.0</v>
      </c>
      <c r="F3" s="1">
        <v>27.0</v>
      </c>
      <c r="G3" s="1">
        <v>30.0</v>
      </c>
      <c r="H3" s="1">
        <v>52.0</v>
      </c>
      <c r="I3" s="1">
        <v>58.0</v>
      </c>
      <c r="J3" s="1">
        <v>64.0</v>
      </c>
      <c r="K3" s="1">
        <v>67.0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145</v>
      </c>
      <c r="B4" s="1">
        <v>898.0</v>
      </c>
      <c r="C4" s="1">
        <v>861.0</v>
      </c>
      <c r="D4" s="1">
        <v>850.0</v>
      </c>
      <c r="E4" s="1">
        <v>840.0</v>
      </c>
      <c r="F4" s="1">
        <v>810.0</v>
      </c>
      <c r="G4" s="1">
        <v>669.0</v>
      </c>
      <c r="H4" s="1">
        <v>434.0</v>
      </c>
      <c r="I4" s="1">
        <v>366.0</v>
      </c>
      <c r="J4" s="1">
        <v>368.0</v>
      </c>
      <c r="K4" s="1">
        <v>365.0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709.0</v>
      </c>
      <c r="C5" s="1">
        <v>665.0</v>
      </c>
      <c r="D5" s="1">
        <v>651.0</v>
      </c>
      <c r="E5" s="1">
        <v>668.0</v>
      </c>
      <c r="F5" s="1">
        <v>641.0</v>
      </c>
      <c r="G5" s="1">
        <v>511.0</v>
      </c>
      <c r="H5" s="1">
        <v>258.0</v>
      </c>
      <c r="I5" s="1">
        <v>180.0</v>
      </c>
      <c r="J5" s="1">
        <v>161.0</v>
      </c>
      <c r="K5" s="1">
        <v>157.0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147</v>
      </c>
      <c r="B6" s="1">
        <v>10.0</v>
      </c>
      <c r="C6" s="1">
        <v>13.0</v>
      </c>
      <c r="D6" s="1">
        <v>17.0</v>
      </c>
      <c r="E6" s="1">
        <v>19.0</v>
      </c>
      <c r="F6" s="1">
        <v>20.0</v>
      </c>
      <c r="G6" s="1">
        <v>22.0</v>
      </c>
      <c r="H6" s="1">
        <v>39.0</v>
      </c>
      <c r="I6" s="1">
        <v>43.0</v>
      </c>
      <c r="J6" s="1">
        <v>54.0</v>
      </c>
      <c r="K6" s="1">
        <v>52.0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148</v>
      </c>
      <c r="B7" s="1">
        <v>178.0</v>
      </c>
      <c r="C7" s="1">
        <v>183.0</v>
      </c>
      <c r="D7" s="1">
        <v>182.0</v>
      </c>
      <c r="E7" s="1">
        <v>153.0</v>
      </c>
      <c r="F7" s="1">
        <v>148.0</v>
      </c>
      <c r="G7" s="1">
        <v>135.0</v>
      </c>
      <c r="H7" s="1">
        <v>137.0</v>
      </c>
      <c r="I7" s="1">
        <v>143.0</v>
      </c>
      <c r="J7" s="1">
        <v>153.0</v>
      </c>
      <c r="K7" s="1">
        <v>155.0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149</v>
      </c>
      <c r="B8" s="1">
        <v>123.0</v>
      </c>
      <c r="C8" s="1">
        <v>135.0</v>
      </c>
      <c r="D8" s="1">
        <v>127.0</v>
      </c>
      <c r="E8" s="1">
        <v>131.0</v>
      </c>
      <c r="F8" s="1">
        <v>127.0</v>
      </c>
      <c r="G8" s="1">
        <v>91.0</v>
      </c>
      <c r="H8" s="1">
        <v>76.0</v>
      </c>
      <c r="I8" s="1">
        <v>76.0</v>
      </c>
      <c r="J8" s="1">
        <v>70.0</v>
      </c>
      <c r="K8" s="1">
        <v>77.0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150</v>
      </c>
      <c r="B9" s="1">
        <v>27.0</v>
      </c>
      <c r="C9" s="1">
        <v>24.0</v>
      </c>
      <c r="D9" s="1">
        <v>22.0</v>
      </c>
      <c r="E9" s="1">
        <v>21.0</v>
      </c>
      <c r="F9" s="1">
        <v>19.0</v>
      </c>
      <c r="G9" s="1">
        <v>29.0</v>
      </c>
      <c r="H9" s="1">
        <v>32.0</v>
      </c>
      <c r="I9" s="1">
        <v>30.0</v>
      </c>
      <c r="J9" s="1">
        <v>36.0</v>
      </c>
      <c r="K9" s="1">
        <v>38.0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151</v>
      </c>
      <c r="B10" s="1">
        <v>151.0</v>
      </c>
      <c r="C10" s="1">
        <v>160.0</v>
      </c>
      <c r="D10" s="1">
        <v>150.0</v>
      </c>
      <c r="E10" s="1">
        <v>152.0</v>
      </c>
      <c r="F10" s="1">
        <v>147.0</v>
      </c>
      <c r="G10" s="1">
        <v>121.0</v>
      </c>
      <c r="H10" s="1">
        <v>109.0</v>
      </c>
      <c r="I10" s="1">
        <v>106.0</v>
      </c>
      <c r="J10" s="1">
        <v>107.0</v>
      </c>
      <c r="K10" s="1">
        <v>116.0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152</v>
      </c>
      <c r="B11" s="1">
        <v>26.0</v>
      </c>
      <c r="C11" s="1">
        <v>23.0</v>
      </c>
      <c r="D11" s="1">
        <v>31.0</v>
      </c>
      <c r="E11" s="1">
        <v>26.0</v>
      </c>
      <c r="F11" s="1">
        <v>1.0</v>
      </c>
      <c r="G11" s="1">
        <v>13.0</v>
      </c>
      <c r="H11" s="1">
        <v>28.0</v>
      </c>
      <c r="I11" s="1">
        <v>36.0</v>
      </c>
      <c r="J11" s="1">
        <v>45.0</v>
      </c>
      <c r="K11" s="1">
        <v>39.0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153</v>
      </c>
      <c r="B12" s="1">
        <v>-23.0</v>
      </c>
      <c r="C12" s="1">
        <v>-21.0</v>
      </c>
      <c r="D12" s="1">
        <v>-20.0</v>
      </c>
      <c r="E12" s="1">
        <v>-20.0</v>
      </c>
      <c r="F12" s="1">
        <v>-19.0</v>
      </c>
      <c r="G12" s="1">
        <v>-20.0</v>
      </c>
      <c r="H12" s="1">
        <v>-15.0</v>
      </c>
      <c r="I12" s="1">
        <v>-7.0</v>
      </c>
      <c r="J12" s="1">
        <v>-5.0</v>
      </c>
      <c r="K12" s="1">
        <v>-5.0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154</v>
      </c>
      <c r="B13" s="1">
        <v>3.0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155</v>
      </c>
      <c r="B14" s="1">
        <v>-23.0</v>
      </c>
      <c r="C14" s="1">
        <v>-21.0</v>
      </c>
      <c r="D14" s="1">
        <v>-20.0</v>
      </c>
      <c r="E14" s="1">
        <v>-20.0</v>
      </c>
      <c r="F14" s="1">
        <v>-19.0</v>
      </c>
      <c r="G14" s="1">
        <v>-20.0</v>
      </c>
      <c r="H14" s="1">
        <v>-15.0</v>
      </c>
      <c r="I14" s="1">
        <v>-7.0</v>
      </c>
      <c r="J14" s="1">
        <v>-5.0</v>
      </c>
      <c r="K14" s="1">
        <v>-3.0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156</v>
      </c>
      <c r="B15" s="1">
        <v>3.0</v>
      </c>
      <c r="C15" s="1">
        <v>1.0</v>
      </c>
      <c r="D15" s="1">
        <v>10.0</v>
      </c>
      <c r="E15" s="1">
        <v>-19.0</v>
      </c>
      <c r="F15" s="1">
        <v>-17.0</v>
      </c>
      <c r="G15" s="1">
        <v>-6.0</v>
      </c>
      <c r="H15" s="1">
        <v>12.0</v>
      </c>
      <c r="I15" s="1">
        <v>29.0</v>
      </c>
      <c r="J15" s="1">
        <v>39.0</v>
      </c>
      <c r="K15" s="1">
        <v>35.0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157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-30.0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158</v>
      </c>
      <c r="B17" s="1">
        <v>579.0</v>
      </c>
      <c r="C17" s="1">
        <v>-39.0</v>
      </c>
      <c r="D17" s="1">
        <v>136.0</v>
      </c>
      <c r="E17" s="1">
        <v>6.0</v>
      </c>
      <c r="F17" s="1">
        <v>40.0</v>
      </c>
      <c r="G17" s="1">
        <v>78.0</v>
      </c>
      <c r="H17" s="1">
        <v>-39.0</v>
      </c>
      <c r="I17" s="1">
        <v>17.0</v>
      </c>
      <c r="J17" s="1">
        <v>-79.0</v>
      </c>
      <c r="K17" s="1">
        <v>19.0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13.0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160</v>
      </c>
      <c r="B19" s="1">
        <v>-1.0</v>
      </c>
      <c r="C19" s="1">
        <v>-5.0</v>
      </c>
      <c r="D19" s="1">
        <v>0.0</v>
      </c>
      <c r="E19" s="1">
        <v>0.0</v>
      </c>
      <c r="F19" s="1">
        <v>-5.0</v>
      </c>
      <c r="G19" s="1">
        <v>-8.0</v>
      </c>
      <c r="H19" s="1">
        <v>-23.0</v>
      </c>
      <c r="I19" s="1">
        <v>-4.0</v>
      </c>
      <c r="J19" s="1">
        <v>-3.0</v>
      </c>
      <c r="K19" s="1">
        <v>-3.0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-8.0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162</v>
      </c>
      <c r="B21" s="1">
        <v>582.0</v>
      </c>
      <c r="C21" s="1">
        <v>-37.0</v>
      </c>
      <c r="D21" s="1">
        <v>146.0</v>
      </c>
      <c r="E21" s="1">
        <v>-12.0</v>
      </c>
      <c r="F21" s="1">
        <v>16.0</v>
      </c>
      <c r="G21" s="1">
        <v>55.0</v>
      </c>
      <c r="H21" s="1">
        <v>-50.0</v>
      </c>
      <c r="I21" s="1">
        <v>42.0</v>
      </c>
      <c r="J21" s="1">
        <v>-43.0</v>
      </c>
      <c r="K21" s="1">
        <v>64.0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163</v>
      </c>
      <c r="B22" s="1">
        <v>218.0</v>
      </c>
      <c r="C22" s="1">
        <v>-21.0</v>
      </c>
      <c r="D22" s="1">
        <v>46.0</v>
      </c>
      <c r="E22" s="1">
        <v>-62.0</v>
      </c>
      <c r="F22" s="1">
        <v>-2.0</v>
      </c>
      <c r="G22" s="1">
        <v>9.0</v>
      </c>
      <c r="H22" s="1">
        <v>-12.0</v>
      </c>
      <c r="I22" s="1">
        <v>6.0</v>
      </c>
      <c r="J22" s="1">
        <v>-10.0</v>
      </c>
      <c r="K22" s="1">
        <v>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164</v>
      </c>
      <c r="B23" s="1">
        <v>364.0</v>
      </c>
      <c r="C23" s="1">
        <v>-15.0</v>
      </c>
      <c r="D23" s="1">
        <v>99.0</v>
      </c>
      <c r="E23" s="1">
        <v>50.0</v>
      </c>
      <c r="F23" s="1">
        <v>19.0</v>
      </c>
      <c r="G23" s="1">
        <v>45.0</v>
      </c>
      <c r="H23" s="1">
        <v>-37.0</v>
      </c>
      <c r="I23" s="1">
        <v>35.0</v>
      </c>
      <c r="J23" s="1">
        <v>-32.0</v>
      </c>
      <c r="K23" s="1">
        <v>55.0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165</v>
      </c>
      <c r="B24" s="1">
        <v>364.0</v>
      </c>
      <c r="C24" s="1">
        <v>-15.0</v>
      </c>
      <c r="D24" s="1">
        <v>99.0</v>
      </c>
      <c r="E24" s="1">
        <v>50.0</v>
      </c>
      <c r="F24" s="1">
        <v>19.0</v>
      </c>
      <c r="G24" s="1">
        <v>45.0</v>
      </c>
      <c r="H24" s="1">
        <v>-37.0</v>
      </c>
      <c r="I24" s="1">
        <v>35.0</v>
      </c>
      <c r="J24" s="1">
        <v>-32.0</v>
      </c>
      <c r="K24" s="1">
        <v>55.0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105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28.0</v>
      </c>
      <c r="K25" s="1">
        <v>-59.0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166</v>
      </c>
      <c r="B26" s="1">
        <v>364.0</v>
      </c>
      <c r="C26" s="1">
        <v>-15.0</v>
      </c>
      <c r="D26" s="1">
        <v>99.0</v>
      </c>
      <c r="E26" s="1">
        <v>50.0</v>
      </c>
      <c r="F26" s="1">
        <v>19.0</v>
      </c>
      <c r="G26" s="1">
        <v>45.0</v>
      </c>
      <c r="H26" s="1">
        <v>-37.0</v>
      </c>
      <c r="I26" s="1">
        <v>35.0</v>
      </c>
      <c r="J26" s="1">
        <v>-32.0</v>
      </c>
      <c r="K26" s="1">
        <v>54.0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167</v>
      </c>
      <c r="B27" s="1">
        <v>364.0</v>
      </c>
      <c r="C27" s="1">
        <v>-15.0</v>
      </c>
      <c r="D27" s="1">
        <v>99.0</v>
      </c>
      <c r="E27" s="1">
        <v>50.0</v>
      </c>
      <c r="F27" s="1">
        <v>19.0</v>
      </c>
      <c r="G27" s="1">
        <v>45.0</v>
      </c>
      <c r="H27" s="1">
        <v>-37.0</v>
      </c>
      <c r="I27" s="1">
        <v>35.0</v>
      </c>
      <c r="J27" s="1">
        <v>-32.0</v>
      </c>
      <c r="K27" s="1">
        <v>54.0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1">
        <v>364.0</v>
      </c>
      <c r="C28" s="1">
        <v>-15.0</v>
      </c>
      <c r="D28" s="1">
        <v>99.0</v>
      </c>
      <c r="E28" s="1">
        <v>50.0</v>
      </c>
      <c r="F28" s="1">
        <v>19.0</v>
      </c>
      <c r="G28" s="1">
        <v>45.0</v>
      </c>
      <c r="H28" s="1">
        <v>-37.0</v>
      </c>
      <c r="I28" s="1">
        <v>35.0</v>
      </c>
      <c r="J28" s="1">
        <v>-32.0</v>
      </c>
      <c r="K28" s="1">
        <v>54.0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170</v>
      </c>
      <c r="B30" s="1" t="s">
        <v>171</v>
      </c>
      <c r="C30" s="1" t="s">
        <v>172</v>
      </c>
      <c r="D30" s="1" t="s">
        <v>173</v>
      </c>
      <c r="E30" s="1" t="s">
        <v>174</v>
      </c>
      <c r="F30" s="1" t="s">
        <v>175</v>
      </c>
      <c r="G30" s="1" t="s">
        <v>176</v>
      </c>
      <c r="H30" s="1" t="s">
        <v>177</v>
      </c>
      <c r="I30" s="1" t="s">
        <v>178</v>
      </c>
      <c r="J30" s="1" t="s">
        <v>179</v>
      </c>
      <c r="K30" s="1" t="s">
        <v>180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181</v>
      </c>
      <c r="B31" s="1" t="s">
        <v>171</v>
      </c>
      <c r="C31" s="1" t="s">
        <v>172</v>
      </c>
      <c r="D31" s="1" t="s">
        <v>173</v>
      </c>
      <c r="E31" s="1" t="s">
        <v>174</v>
      </c>
      <c r="F31" s="1" t="s">
        <v>175</v>
      </c>
      <c r="G31" s="1" t="s">
        <v>176</v>
      </c>
      <c r="H31" s="1" t="s">
        <v>177</v>
      </c>
      <c r="I31" s="1" t="s">
        <v>178</v>
      </c>
      <c r="J31" s="1" t="s">
        <v>179</v>
      </c>
      <c r="K31" s="1" t="s">
        <v>180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182</v>
      </c>
      <c r="B32" s="1">
        <v>1.0</v>
      </c>
      <c r="C32" s="1">
        <v>1.0</v>
      </c>
      <c r="D32" s="1">
        <v>1.0</v>
      </c>
      <c r="E32" s="1">
        <v>1.0</v>
      </c>
      <c r="F32" s="1">
        <v>34.0</v>
      </c>
      <c r="G32" s="1">
        <v>34.0</v>
      </c>
      <c r="H32" s="1">
        <v>34.0</v>
      </c>
      <c r="I32" s="1">
        <v>31.0</v>
      </c>
      <c r="J32" s="1">
        <v>29.0</v>
      </c>
      <c r="K32" s="1">
        <v>29.0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183</v>
      </c>
      <c r="B33" s="1" t="s">
        <v>184</v>
      </c>
      <c r="C33" s="1" t="s">
        <v>172</v>
      </c>
      <c r="D33" s="1" t="s">
        <v>185</v>
      </c>
      <c r="E33" s="1" t="s">
        <v>186</v>
      </c>
      <c r="F33" s="1" t="s">
        <v>175</v>
      </c>
      <c r="G33" s="1" t="s">
        <v>176</v>
      </c>
      <c r="H33" s="1" t="s">
        <v>177</v>
      </c>
      <c r="I33" s="1" t="s">
        <v>178</v>
      </c>
      <c r="J33" s="1" t="s">
        <v>179</v>
      </c>
      <c r="K33" s="1" t="s">
        <v>180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187</v>
      </c>
      <c r="B34" s="1" t="s">
        <v>184</v>
      </c>
      <c r="C34" s="1" t="s">
        <v>172</v>
      </c>
      <c r="D34" s="1" t="s">
        <v>185</v>
      </c>
      <c r="E34" s="1" t="s">
        <v>186</v>
      </c>
      <c r="F34" s="1" t="s">
        <v>175</v>
      </c>
      <c r="G34" s="1" t="s">
        <v>176</v>
      </c>
      <c r="H34" s="1" t="s">
        <v>177</v>
      </c>
      <c r="I34" s="1" t="s">
        <v>178</v>
      </c>
      <c r="J34" s="1" t="s">
        <v>179</v>
      </c>
      <c r="K34" s="1" t="s">
        <v>180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188</v>
      </c>
      <c r="B35" s="1">
        <v>1.0</v>
      </c>
      <c r="C35" s="1">
        <v>1.0</v>
      </c>
      <c r="D35" s="1">
        <v>1.0</v>
      </c>
      <c r="E35" s="1">
        <v>1.0</v>
      </c>
      <c r="F35" s="1">
        <v>34.0</v>
      </c>
      <c r="G35" s="1">
        <v>34.0</v>
      </c>
      <c r="H35" s="1">
        <v>34.0</v>
      </c>
      <c r="I35" s="1">
        <v>31.0</v>
      </c>
      <c r="J35" s="1">
        <v>29.0</v>
      </c>
      <c r="K35" s="1">
        <v>29.0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189</v>
      </c>
      <c r="B36" s="1" t="s">
        <v>190</v>
      </c>
      <c r="C36" s="1" t="s">
        <v>191</v>
      </c>
      <c r="D36" s="1" t="s">
        <v>192</v>
      </c>
      <c r="E36" s="1" t="s">
        <v>193</v>
      </c>
      <c r="F36" s="1" t="s">
        <v>194</v>
      </c>
      <c r="G36" s="1" t="s">
        <v>195</v>
      </c>
      <c r="H36" s="1" t="s">
        <v>196</v>
      </c>
      <c r="I36" s="1" t="s">
        <v>197</v>
      </c>
      <c r="J36" s="1" t="s">
        <v>198</v>
      </c>
      <c r="K36" s="1" t="s">
        <v>199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200</v>
      </c>
      <c r="B37" s="1" t="s">
        <v>201</v>
      </c>
      <c r="C37" s="1" t="s">
        <v>191</v>
      </c>
      <c r="D37" s="1" t="s">
        <v>192</v>
      </c>
      <c r="E37" s="1" t="s">
        <v>202</v>
      </c>
      <c r="F37" s="1" t="s">
        <v>194</v>
      </c>
      <c r="G37" s="1" t="s">
        <v>195</v>
      </c>
      <c r="H37" s="1" t="s">
        <v>196</v>
      </c>
      <c r="I37" s="1" t="s">
        <v>197</v>
      </c>
      <c r="J37" s="1" t="s">
        <v>198</v>
      </c>
      <c r="K37" s="1" t="s">
        <v>199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203</v>
      </c>
      <c r="B39" s="1">
        <v>54.0</v>
      </c>
      <c r="C39" s="1">
        <v>48.0</v>
      </c>
      <c r="D39" s="1">
        <v>54.0</v>
      </c>
      <c r="E39" s="1">
        <v>21.0</v>
      </c>
      <c r="F39" s="1">
        <v>21.0</v>
      </c>
      <c r="G39" s="1">
        <v>43.0</v>
      </c>
      <c r="H39" s="1">
        <v>60.0</v>
      </c>
      <c r="I39" s="1">
        <v>66.0</v>
      </c>
      <c r="J39" s="1">
        <v>82.0</v>
      </c>
      <c r="K39" s="1">
        <v>78.0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204</v>
      </c>
      <c r="B40" s="1">
        <v>27.0</v>
      </c>
      <c r="C40" s="1">
        <v>23.0</v>
      </c>
      <c r="D40" s="1">
        <v>32.0</v>
      </c>
      <c r="E40" s="1">
        <v>83.0</v>
      </c>
      <c r="F40" s="1">
        <v>2.0</v>
      </c>
      <c r="G40" s="1">
        <v>14.0</v>
      </c>
      <c r="H40" s="1">
        <v>29.0</v>
      </c>
      <c r="I40" s="1">
        <v>37.0</v>
      </c>
      <c r="J40" s="1">
        <v>46.0</v>
      </c>
      <c r="K40" s="1">
        <v>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205</v>
      </c>
      <c r="B41" s="1">
        <v>26.0</v>
      </c>
      <c r="C41" s="1">
        <v>23.0</v>
      </c>
      <c r="D41" s="1">
        <v>31.0</v>
      </c>
      <c r="E41" s="1">
        <v>26.0</v>
      </c>
      <c r="F41" s="1">
        <v>1.0</v>
      </c>
      <c r="G41" s="1">
        <v>13.0</v>
      </c>
      <c r="H41" s="1">
        <v>28.0</v>
      </c>
      <c r="I41" s="1">
        <v>36.0</v>
      </c>
      <c r="J41" s="1">
        <v>45.0</v>
      </c>
      <c r="K41" s="1">
        <v>39.0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206</v>
      </c>
      <c r="B42" s="1">
        <v>18.0</v>
      </c>
      <c r="C42" s="1">
        <v>68.0</v>
      </c>
      <c r="D42" s="1">
        <v>74.0</v>
      </c>
      <c r="E42" s="1">
        <v>41.0</v>
      </c>
      <c r="F42" s="1">
        <v>42.0</v>
      </c>
      <c r="G42" s="1">
        <v>62.0</v>
      </c>
      <c r="H42" s="1">
        <v>80.0</v>
      </c>
      <c r="I42" s="1">
        <v>86.0</v>
      </c>
      <c r="J42" s="1">
        <v>98.0</v>
      </c>
      <c r="K42" s="1">
        <v>91.0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207</v>
      </c>
      <c r="B43" s="1">
        <v>898.0</v>
      </c>
      <c r="C43" s="1">
        <v>861.0</v>
      </c>
      <c r="D43" s="1">
        <v>850.0</v>
      </c>
      <c r="E43" s="1">
        <v>840.0</v>
      </c>
      <c r="F43" s="1">
        <v>810.0</v>
      </c>
      <c r="G43" s="1">
        <v>669.0</v>
      </c>
      <c r="H43" s="1">
        <v>434.0</v>
      </c>
      <c r="I43" s="1">
        <v>366.0</v>
      </c>
      <c r="J43" s="1">
        <v>368.0</v>
      </c>
      <c r="K43" s="1">
        <v>365.0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208</v>
      </c>
      <c r="B44" s="1" t="s">
        <v>209</v>
      </c>
      <c r="C44" s="1" t="s">
        <v>210</v>
      </c>
      <c r="D44" s="1" t="s">
        <v>211</v>
      </c>
      <c r="E44" s="1" t="s">
        <v>212</v>
      </c>
      <c r="F44" s="1" t="s">
        <v>213</v>
      </c>
      <c r="G44" s="1" t="s">
        <v>214</v>
      </c>
      <c r="H44" s="1" t="s">
        <v>215</v>
      </c>
      <c r="I44" s="1" t="s">
        <v>216</v>
      </c>
      <c r="J44" s="1" t="s">
        <v>217</v>
      </c>
      <c r="K44" s="1" t="s">
        <v>218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219</v>
      </c>
      <c r="B45" s="1">
        <v>6.0</v>
      </c>
      <c r="C45" s="1">
        <v>4.0</v>
      </c>
      <c r="D45" s="1">
        <v>8.0</v>
      </c>
      <c r="E45" s="1">
        <v>1.0</v>
      </c>
      <c r="F45" s="1">
        <v>-48.0</v>
      </c>
      <c r="G45" s="1">
        <v>48.0</v>
      </c>
      <c r="H45" s="1">
        <v>0.0</v>
      </c>
      <c r="I45" s="1">
        <v>1.0</v>
      </c>
      <c r="J45" s="1">
        <v>4.0</v>
      </c>
      <c r="K45" s="1">
        <v>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220</v>
      </c>
      <c r="B46" s="1">
        <v>6.0</v>
      </c>
      <c r="C46" s="1">
        <v>4.0</v>
      </c>
      <c r="D46" s="1">
        <v>8.0</v>
      </c>
      <c r="E46" s="1">
        <v>1.0</v>
      </c>
      <c r="F46" s="1">
        <v>-48.0</v>
      </c>
      <c r="G46" s="1">
        <v>48.0</v>
      </c>
      <c r="H46" s="1">
        <v>0.0</v>
      </c>
      <c r="I46" s="1">
        <v>1.0</v>
      </c>
      <c r="J46" s="1">
        <v>4.0</v>
      </c>
      <c r="K46" s="1">
        <v>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221</v>
      </c>
      <c r="B47" s="1">
        <v>212.0</v>
      </c>
      <c r="C47" s="1">
        <v>-26.0</v>
      </c>
      <c r="D47" s="1">
        <v>38.0</v>
      </c>
      <c r="E47" s="1">
        <v>-64.0</v>
      </c>
      <c r="F47" s="1">
        <v>-2.0</v>
      </c>
      <c r="G47" s="1">
        <v>-38.0</v>
      </c>
      <c r="H47" s="1">
        <v>-12.0</v>
      </c>
      <c r="I47" s="1">
        <v>5.0</v>
      </c>
      <c r="J47" s="1">
        <v>-15.0</v>
      </c>
      <c r="K47" s="1">
        <v>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222</v>
      </c>
      <c r="B48" s="1">
        <v>2.0</v>
      </c>
      <c r="C48" s="1">
        <v>1.0</v>
      </c>
      <c r="D48" s="1">
        <v>6.0</v>
      </c>
      <c r="E48" s="1">
        <v>-12.0</v>
      </c>
      <c r="F48" s="1">
        <v>-11.0</v>
      </c>
      <c r="G48" s="1">
        <v>-4.0</v>
      </c>
      <c r="H48" s="1">
        <v>8.0</v>
      </c>
      <c r="I48" s="1">
        <v>18.0</v>
      </c>
      <c r="J48" s="1">
        <v>25.0</v>
      </c>
      <c r="K48" s="1">
        <v>21.0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223</v>
      </c>
      <c r="B49" s="1">
        <v>5.0</v>
      </c>
      <c r="C49" s="1">
        <v>21.0</v>
      </c>
      <c r="D49" s="1">
        <v>20.0</v>
      </c>
      <c r="E49" s="1">
        <v>20.0</v>
      </c>
      <c r="F49" s="1">
        <v>19.0</v>
      </c>
      <c r="G49" s="1">
        <v>20.0</v>
      </c>
      <c r="H49" s="1">
        <v>15.0</v>
      </c>
      <c r="I49" s="1">
        <v>7.0</v>
      </c>
      <c r="J49" s="1">
        <v>5.0</v>
      </c>
      <c r="K49" s="1">
        <v>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224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225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21.0</v>
      </c>
      <c r="I51" s="1">
        <v>13.0</v>
      </c>
      <c r="J51" s="1">
        <v>13.0</v>
      </c>
      <c r="K51" s="1">
        <v>12.0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226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12.0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227</v>
      </c>
      <c r="B53" s="1">
        <v>4.0</v>
      </c>
      <c r="C53" s="1">
        <v>20.0</v>
      </c>
      <c r="D53" s="1">
        <v>19.0</v>
      </c>
      <c r="E53" s="1">
        <v>20.0</v>
      </c>
      <c r="F53" s="1">
        <v>21.0</v>
      </c>
      <c r="G53" s="1">
        <v>19.0</v>
      </c>
      <c r="H53" s="1">
        <v>20.0</v>
      </c>
      <c r="I53" s="1">
        <v>19.0</v>
      </c>
      <c r="J53" s="1">
        <v>15.0</v>
      </c>
      <c r="K53" s="1">
        <v>12.0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228</v>
      </c>
      <c r="B54" s="1">
        <v>9.0</v>
      </c>
      <c r="C54" s="1">
        <v>11.0</v>
      </c>
      <c r="D54" s="1">
        <v>11.0</v>
      </c>
      <c r="E54" s="1">
        <v>11.0</v>
      </c>
      <c r="F54" s="1">
        <v>13.0</v>
      </c>
      <c r="G54" s="1">
        <v>10.0</v>
      </c>
      <c r="H54" s="1">
        <v>8.0</v>
      </c>
      <c r="I54" s="1">
        <v>5.0</v>
      </c>
      <c r="J54" s="1">
        <v>6.0</v>
      </c>
      <c r="K54" s="1">
        <v>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229</v>
      </c>
      <c r="B55" s="1">
        <v>7.0</v>
      </c>
      <c r="C55" s="1">
        <v>9.0</v>
      </c>
      <c r="D55" s="1">
        <v>8.0</v>
      </c>
      <c r="E55" s="1">
        <v>8.0</v>
      </c>
      <c r="F55" s="1">
        <v>8.0</v>
      </c>
      <c r="G55" s="1">
        <v>8.0</v>
      </c>
      <c r="H55" s="1">
        <v>12.0</v>
      </c>
      <c r="I55" s="1">
        <v>14.0</v>
      </c>
      <c r="J55" s="1">
        <v>9.0</v>
      </c>
      <c r="K55" s="1">
        <v>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231</v>
      </c>
      <c r="B3" s="1" t="s">
        <v>232</v>
      </c>
      <c r="C3" s="1" t="s">
        <v>233</v>
      </c>
      <c r="D3" s="1" t="s">
        <v>234</v>
      </c>
      <c r="E3" s="1" t="s">
        <v>235</v>
      </c>
      <c r="F3" s="1" t="s">
        <v>236</v>
      </c>
      <c r="G3" s="1" t="s">
        <v>237</v>
      </c>
      <c r="H3" s="1" t="s">
        <v>238</v>
      </c>
      <c r="I3" s="1" t="s">
        <v>239</v>
      </c>
      <c r="J3" s="1" t="s">
        <v>240</v>
      </c>
      <c r="K3" s="1" t="s">
        <v>241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242</v>
      </c>
      <c r="B4" s="1" t="s">
        <v>243</v>
      </c>
      <c r="C4" s="1" t="s">
        <v>244</v>
      </c>
      <c r="D4" s="1" t="s">
        <v>245</v>
      </c>
      <c r="E4" s="1" t="s">
        <v>235</v>
      </c>
      <c r="F4" s="1" t="s">
        <v>246</v>
      </c>
      <c r="G4" s="1" t="s">
        <v>247</v>
      </c>
      <c r="H4" s="1" t="s">
        <v>248</v>
      </c>
      <c r="I4" s="1" t="s">
        <v>249</v>
      </c>
      <c r="J4" s="1" t="s">
        <v>250</v>
      </c>
      <c r="K4" s="1" t="s">
        <v>251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252</v>
      </c>
      <c r="B5" s="1" t="s">
        <v>253</v>
      </c>
      <c r="C5" s="1" t="s">
        <v>254</v>
      </c>
      <c r="D5" s="1" t="s">
        <v>255</v>
      </c>
      <c r="E5" s="1" t="s">
        <v>256</v>
      </c>
      <c r="F5" s="1" t="s">
        <v>257</v>
      </c>
      <c r="G5" s="1" t="s">
        <v>258</v>
      </c>
      <c r="H5" s="1" t="s">
        <v>259</v>
      </c>
      <c r="I5" s="1" t="s">
        <v>260</v>
      </c>
      <c r="J5" s="1" t="s">
        <v>261</v>
      </c>
      <c r="K5" s="1" t="s">
        <v>262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263</v>
      </c>
      <c r="B6" s="1" t="s">
        <v>253</v>
      </c>
      <c r="C6" s="1" t="s">
        <v>254</v>
      </c>
      <c r="D6" s="1" t="s">
        <v>255</v>
      </c>
      <c r="E6" s="1" t="s">
        <v>256</v>
      </c>
      <c r="F6" s="1" t="s">
        <v>257</v>
      </c>
      <c r="G6" s="1" t="s">
        <v>258</v>
      </c>
      <c r="H6" s="1" t="s">
        <v>259</v>
      </c>
      <c r="I6" s="1" t="s">
        <v>260</v>
      </c>
      <c r="J6" s="1" t="s">
        <v>264</v>
      </c>
      <c r="K6" s="1" t="s">
        <v>265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267</v>
      </c>
      <c r="B8" s="1" t="s">
        <v>268</v>
      </c>
      <c r="C8" s="1" t="s">
        <v>269</v>
      </c>
      <c r="D8" s="1" t="s">
        <v>270</v>
      </c>
      <c r="E8" s="1" t="s">
        <v>271</v>
      </c>
      <c r="F8" s="1" t="s">
        <v>272</v>
      </c>
      <c r="G8" s="1" t="s">
        <v>273</v>
      </c>
      <c r="H8" s="1" t="s">
        <v>274</v>
      </c>
      <c r="I8" s="1">
        <v>39.0</v>
      </c>
      <c r="J8" s="1" t="s">
        <v>275</v>
      </c>
      <c r="K8" s="1" t="s">
        <v>276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277</v>
      </c>
      <c r="B9" s="1" t="s">
        <v>278</v>
      </c>
      <c r="C9" s="1" t="s">
        <v>279</v>
      </c>
      <c r="D9" s="1" t="s">
        <v>280</v>
      </c>
      <c r="E9" s="1" t="s">
        <v>281</v>
      </c>
      <c r="F9" s="1" t="s">
        <v>282</v>
      </c>
      <c r="G9" s="1" t="s">
        <v>283</v>
      </c>
      <c r="H9" s="1" t="s">
        <v>284</v>
      </c>
      <c r="I9" s="1" t="s">
        <v>285</v>
      </c>
      <c r="J9" s="1" t="s">
        <v>286</v>
      </c>
      <c r="K9" s="1" t="s">
        <v>287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288</v>
      </c>
      <c r="B10" s="1" t="s">
        <v>289</v>
      </c>
      <c r="C10" s="1" t="s">
        <v>290</v>
      </c>
      <c r="D10" s="1" t="s">
        <v>291</v>
      </c>
      <c r="E10" s="1" t="s">
        <v>292</v>
      </c>
      <c r="F10" s="1" t="s">
        <v>293</v>
      </c>
      <c r="G10" s="1" t="s">
        <v>294</v>
      </c>
      <c r="H10" s="1" t="s">
        <v>295</v>
      </c>
      <c r="I10" s="1" t="s">
        <v>296</v>
      </c>
      <c r="J10" s="1" t="s">
        <v>297</v>
      </c>
      <c r="K10" s="1" t="s">
        <v>298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299</v>
      </c>
      <c r="B11" s="1" t="s">
        <v>300</v>
      </c>
      <c r="C11" s="1" t="s">
        <v>301</v>
      </c>
      <c r="D11" s="1" t="s">
        <v>302</v>
      </c>
      <c r="E11" s="1" t="s">
        <v>303</v>
      </c>
      <c r="F11" s="1" t="s">
        <v>304</v>
      </c>
      <c r="G11" s="1" t="s">
        <v>305</v>
      </c>
      <c r="H11" s="1" t="s">
        <v>306</v>
      </c>
      <c r="I11" s="1" t="s">
        <v>307</v>
      </c>
      <c r="J11" s="1" t="s">
        <v>308</v>
      </c>
      <c r="K11" s="1" t="s">
        <v>309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310</v>
      </c>
      <c r="B12" s="1">
        <v>3.0</v>
      </c>
      <c r="C12" s="1" t="s">
        <v>311</v>
      </c>
      <c r="D12" s="1" t="s">
        <v>312</v>
      </c>
      <c r="E12" s="1" t="s">
        <v>313</v>
      </c>
      <c r="F12" s="1" t="s">
        <v>314</v>
      </c>
      <c r="G12" s="1" t="s">
        <v>315</v>
      </c>
      <c r="H12" s="1" t="s">
        <v>316</v>
      </c>
      <c r="I12" s="1" t="s">
        <v>317</v>
      </c>
      <c r="J12" s="1" t="s">
        <v>318</v>
      </c>
      <c r="K12" s="1" t="s">
        <v>319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320</v>
      </c>
      <c r="B13" s="1" t="s">
        <v>321</v>
      </c>
      <c r="C13" s="1" t="s">
        <v>322</v>
      </c>
      <c r="D13" s="1" t="s">
        <v>323</v>
      </c>
      <c r="E13" s="1" t="s">
        <v>324</v>
      </c>
      <c r="F13" s="1" t="s">
        <v>325</v>
      </c>
      <c r="G13" s="1" t="s">
        <v>326</v>
      </c>
      <c r="H13" s="1" t="s">
        <v>327</v>
      </c>
      <c r="I13" s="1" t="s">
        <v>328</v>
      </c>
      <c r="J13" s="1" t="s">
        <v>329</v>
      </c>
      <c r="K13" s="1" t="s">
        <v>330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331</v>
      </c>
      <c r="B14" s="1" t="s">
        <v>321</v>
      </c>
      <c r="C14" s="1" t="s">
        <v>322</v>
      </c>
      <c r="D14" s="1" t="s">
        <v>323</v>
      </c>
      <c r="E14" s="1" t="s">
        <v>324</v>
      </c>
      <c r="F14" s="1" t="s">
        <v>325</v>
      </c>
      <c r="G14" s="1" t="s">
        <v>326</v>
      </c>
      <c r="H14" s="1" t="s">
        <v>327</v>
      </c>
      <c r="I14" s="1" t="s">
        <v>328</v>
      </c>
      <c r="J14" s="1" t="s">
        <v>332</v>
      </c>
      <c r="K14" s="1" t="s">
        <v>333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334</v>
      </c>
      <c r="B15" s="1" t="s">
        <v>321</v>
      </c>
      <c r="C15" s="1" t="s">
        <v>322</v>
      </c>
      <c r="D15" s="1" t="s">
        <v>323</v>
      </c>
      <c r="E15" s="1" t="s">
        <v>324</v>
      </c>
      <c r="F15" s="1" t="s">
        <v>325</v>
      </c>
      <c r="G15" s="1" t="s">
        <v>326</v>
      </c>
      <c r="H15" s="1" t="s">
        <v>327</v>
      </c>
      <c r="I15" s="1" t="s">
        <v>328</v>
      </c>
      <c r="J15" s="1" t="s">
        <v>332</v>
      </c>
      <c r="K15" s="1" t="s">
        <v>333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335</v>
      </c>
      <c r="B16" s="1" t="s">
        <v>336</v>
      </c>
      <c r="C16" s="1" t="s">
        <v>246</v>
      </c>
      <c r="D16" s="1" t="s">
        <v>191</v>
      </c>
      <c r="E16" s="1" t="s">
        <v>337</v>
      </c>
      <c r="F16" s="1" t="s">
        <v>338</v>
      </c>
      <c r="G16" s="1" t="s">
        <v>339</v>
      </c>
      <c r="H16" s="1" t="s">
        <v>340</v>
      </c>
      <c r="I16" s="1" t="s">
        <v>341</v>
      </c>
      <c r="J16" s="1" t="s">
        <v>342</v>
      </c>
      <c r="K16" s="1" t="s">
        <v>324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343</v>
      </c>
      <c r="B17" s="1" t="s">
        <v>344</v>
      </c>
      <c r="C17" s="1" t="s">
        <v>345</v>
      </c>
      <c r="D17" s="1" t="s">
        <v>346</v>
      </c>
      <c r="E17" s="1" t="s">
        <v>347</v>
      </c>
      <c r="F17" s="1" t="s">
        <v>348</v>
      </c>
      <c r="G17" s="1" t="s">
        <v>349</v>
      </c>
      <c r="H17" s="1" t="s">
        <v>350</v>
      </c>
      <c r="I17" s="1" t="s">
        <v>351</v>
      </c>
      <c r="J17" s="1" t="s">
        <v>352</v>
      </c>
      <c r="K17" s="1" t="s">
        <v>353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354</v>
      </c>
      <c r="B18" s="1" t="s">
        <v>355</v>
      </c>
      <c r="C18" s="1" t="s">
        <v>356</v>
      </c>
      <c r="D18" s="1" t="s">
        <v>357</v>
      </c>
      <c r="E18" s="1" t="s">
        <v>358</v>
      </c>
      <c r="F18" s="1" t="s">
        <v>359</v>
      </c>
      <c r="G18" s="1" t="s">
        <v>360</v>
      </c>
      <c r="H18" s="1" t="s">
        <v>361</v>
      </c>
      <c r="I18" s="1" t="s">
        <v>362</v>
      </c>
      <c r="J18" s="1" t="s">
        <v>363</v>
      </c>
      <c r="K18" s="1" t="s">
        <v>364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365</v>
      </c>
      <c r="B20" s="1" t="s">
        <v>366</v>
      </c>
      <c r="C20" s="1" t="s">
        <v>367</v>
      </c>
      <c r="D20" s="1" t="s">
        <v>368</v>
      </c>
      <c r="E20" s="1" t="s">
        <v>369</v>
      </c>
      <c r="F20" s="1" t="s">
        <v>370</v>
      </c>
      <c r="G20" s="1" t="s">
        <v>371</v>
      </c>
      <c r="H20" s="1" t="s">
        <v>372</v>
      </c>
      <c r="I20" s="1" t="s">
        <v>373</v>
      </c>
      <c r="J20" s="1" t="s">
        <v>374</v>
      </c>
      <c r="K20" s="1" t="s">
        <v>375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376</v>
      </c>
      <c r="B21" s="1" t="s">
        <v>377</v>
      </c>
      <c r="C21" s="1" t="s">
        <v>245</v>
      </c>
      <c r="D21" s="1" t="s">
        <v>378</v>
      </c>
      <c r="E21" s="1" t="s">
        <v>379</v>
      </c>
      <c r="F21" s="1" t="s">
        <v>380</v>
      </c>
      <c r="G21" s="1" t="s">
        <v>381</v>
      </c>
      <c r="H21" s="1" t="s">
        <v>382</v>
      </c>
      <c r="I21" s="1" t="s">
        <v>247</v>
      </c>
      <c r="J21" s="1" t="s">
        <v>383</v>
      </c>
      <c r="K21" s="1" t="s">
        <v>384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385</v>
      </c>
      <c r="B22" s="1" t="s">
        <v>386</v>
      </c>
      <c r="C22" s="1" t="s">
        <v>387</v>
      </c>
      <c r="D22" s="1" t="s">
        <v>388</v>
      </c>
      <c r="E22" s="1" t="s">
        <v>389</v>
      </c>
      <c r="F22" s="1" t="s">
        <v>390</v>
      </c>
      <c r="G22" s="1" t="s">
        <v>391</v>
      </c>
      <c r="H22" s="1" t="s">
        <v>392</v>
      </c>
      <c r="I22" s="1" t="s">
        <v>393</v>
      </c>
      <c r="J22" s="1" t="s">
        <v>394</v>
      </c>
      <c r="K22" s="1" t="s">
        <v>395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396</v>
      </c>
      <c r="B23" s="1" t="s">
        <v>397</v>
      </c>
      <c r="C23" s="1" t="s">
        <v>398</v>
      </c>
      <c r="D23" s="1" t="s">
        <v>399</v>
      </c>
      <c r="E23" s="1" t="s">
        <v>400</v>
      </c>
      <c r="F23" s="1" t="s">
        <v>401</v>
      </c>
      <c r="G23" s="1" t="s">
        <v>402</v>
      </c>
      <c r="H23" s="1" t="s">
        <v>403</v>
      </c>
      <c r="I23" s="1" t="s">
        <v>404</v>
      </c>
      <c r="J23" s="1" t="s">
        <v>405</v>
      </c>
      <c r="K23" s="1" t="s">
        <v>406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408</v>
      </c>
      <c r="B25" s="1" t="s">
        <v>409</v>
      </c>
      <c r="C25" s="1" t="s">
        <v>410</v>
      </c>
      <c r="D25" s="1" t="s">
        <v>411</v>
      </c>
      <c r="E25" s="1" t="s">
        <v>412</v>
      </c>
      <c r="F25" s="1" t="s">
        <v>413</v>
      </c>
      <c r="G25" s="1" t="s">
        <v>414</v>
      </c>
      <c r="H25" s="1" t="s">
        <v>415</v>
      </c>
      <c r="I25" s="1" t="s">
        <v>416</v>
      </c>
      <c r="J25" s="1" t="s">
        <v>417</v>
      </c>
      <c r="K25" s="1" t="s">
        <v>418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419</v>
      </c>
      <c r="B26" s="1" t="s">
        <v>420</v>
      </c>
      <c r="C26" s="1" t="s">
        <v>384</v>
      </c>
      <c r="D26" s="1" t="s">
        <v>421</v>
      </c>
      <c r="E26" s="1" t="s">
        <v>422</v>
      </c>
      <c r="F26" s="1" t="s">
        <v>423</v>
      </c>
      <c r="G26" s="1" t="s">
        <v>247</v>
      </c>
      <c r="H26" s="1" t="s">
        <v>424</v>
      </c>
      <c r="I26" s="1" t="s">
        <v>425</v>
      </c>
      <c r="J26" s="1" t="s">
        <v>426</v>
      </c>
      <c r="K26" s="1" t="s">
        <v>427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428</v>
      </c>
      <c r="B27" s="1" t="s">
        <v>429</v>
      </c>
      <c r="C27" s="1" t="s">
        <v>430</v>
      </c>
      <c r="D27" s="1" t="s">
        <v>431</v>
      </c>
      <c r="E27" s="1" t="s">
        <v>432</v>
      </c>
      <c r="F27" s="1" t="s">
        <v>433</v>
      </c>
      <c r="G27" s="1" t="s">
        <v>434</v>
      </c>
      <c r="H27" s="1" t="s">
        <v>435</v>
      </c>
      <c r="I27" s="1" t="s">
        <v>436</v>
      </c>
      <c r="J27" s="1" t="s">
        <v>437</v>
      </c>
      <c r="K27" s="1" t="s">
        <v>438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439</v>
      </c>
      <c r="B28" s="1" t="s">
        <v>440</v>
      </c>
      <c r="C28" s="1" t="s">
        <v>441</v>
      </c>
      <c r="D28" s="1" t="s">
        <v>442</v>
      </c>
      <c r="E28" s="1" t="s">
        <v>443</v>
      </c>
      <c r="F28" s="1" t="s">
        <v>444</v>
      </c>
      <c r="G28" s="1" t="s">
        <v>445</v>
      </c>
      <c r="H28" s="1" t="s">
        <v>446</v>
      </c>
      <c r="I28" s="1" t="s">
        <v>447</v>
      </c>
      <c r="J28" s="1" t="s">
        <v>448</v>
      </c>
      <c r="K28" s="1" t="s">
        <v>449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450</v>
      </c>
      <c r="B29" s="1" t="s">
        <v>451</v>
      </c>
      <c r="C29" s="1" t="s">
        <v>452</v>
      </c>
      <c r="D29" s="1" t="s">
        <v>453</v>
      </c>
      <c r="E29" s="1" t="s">
        <v>454</v>
      </c>
      <c r="F29" s="1" t="s">
        <v>455</v>
      </c>
      <c r="G29" s="1" t="s">
        <v>456</v>
      </c>
      <c r="H29" s="1" t="s">
        <v>457</v>
      </c>
      <c r="I29" s="1" t="s">
        <v>458</v>
      </c>
      <c r="J29" s="1" t="s">
        <v>459</v>
      </c>
      <c r="K29" s="1" t="s">
        <v>460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461</v>
      </c>
      <c r="B30" s="1" t="s">
        <v>462</v>
      </c>
      <c r="C30" s="1" t="s">
        <v>463</v>
      </c>
      <c r="D30" s="1" t="s">
        <v>464</v>
      </c>
      <c r="E30" s="1" t="s">
        <v>465</v>
      </c>
      <c r="F30" s="1" t="s">
        <v>466</v>
      </c>
      <c r="G30" s="1" t="s">
        <v>467</v>
      </c>
      <c r="H30" s="1" t="s">
        <v>468</v>
      </c>
      <c r="I30" s="1" t="s">
        <v>469</v>
      </c>
      <c r="J30" s="1" t="s">
        <v>470</v>
      </c>
      <c r="K30" s="1" t="s">
        <v>471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472</v>
      </c>
      <c r="B31" s="1" t="s">
        <v>473</v>
      </c>
      <c r="C31" s="1" t="s">
        <v>474</v>
      </c>
      <c r="D31" s="1" t="s">
        <v>475</v>
      </c>
      <c r="E31" s="1" t="s">
        <v>476</v>
      </c>
      <c r="F31" s="1" t="s">
        <v>477</v>
      </c>
      <c r="G31" s="1" t="s">
        <v>478</v>
      </c>
      <c r="H31" s="1" t="s">
        <v>479</v>
      </c>
      <c r="I31" s="1" t="s">
        <v>480</v>
      </c>
      <c r="J31" s="1" t="s">
        <v>481</v>
      </c>
      <c r="K31" s="1" t="s">
        <v>482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484</v>
      </c>
      <c r="B33" s="1" t="s">
        <v>485</v>
      </c>
      <c r="C33" s="1" t="s">
        <v>486</v>
      </c>
      <c r="D33" s="1" t="s">
        <v>487</v>
      </c>
      <c r="E33" s="1" t="s">
        <v>488</v>
      </c>
      <c r="F33" s="1" t="s">
        <v>489</v>
      </c>
      <c r="G33" s="1" t="s">
        <v>490</v>
      </c>
      <c r="H33" s="1" t="s">
        <v>491</v>
      </c>
      <c r="I33" s="1" t="s">
        <v>492</v>
      </c>
      <c r="J33" s="1" t="s">
        <v>270</v>
      </c>
      <c r="K33" s="1" t="s">
        <v>493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494</v>
      </c>
      <c r="B34" s="1" t="s">
        <v>495</v>
      </c>
      <c r="C34" s="1" t="s">
        <v>496</v>
      </c>
      <c r="D34" s="1" t="s">
        <v>497</v>
      </c>
      <c r="E34" s="1" t="s">
        <v>274</v>
      </c>
      <c r="F34" s="1" t="s">
        <v>498</v>
      </c>
      <c r="G34" s="1" t="s">
        <v>499</v>
      </c>
      <c r="H34" s="1" t="s">
        <v>500</v>
      </c>
      <c r="I34" s="1" t="s">
        <v>501</v>
      </c>
      <c r="J34" s="1" t="s">
        <v>502</v>
      </c>
      <c r="K34" s="1" t="s">
        <v>503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504</v>
      </c>
      <c r="B35" s="1" t="s">
        <v>505</v>
      </c>
      <c r="C35" s="1" t="s">
        <v>506</v>
      </c>
      <c r="D35" s="1" t="s">
        <v>507</v>
      </c>
      <c r="E35" s="1" t="s">
        <v>508</v>
      </c>
      <c r="F35" s="1" t="s">
        <v>509</v>
      </c>
      <c r="G35" s="1" t="s">
        <v>510</v>
      </c>
      <c r="H35" s="1" t="s">
        <v>511</v>
      </c>
      <c r="I35" s="1" t="s">
        <v>512</v>
      </c>
      <c r="J35" s="1" t="s">
        <v>513</v>
      </c>
      <c r="K35" s="1" t="s">
        <v>514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515</v>
      </c>
      <c r="B36" s="1" t="s">
        <v>516</v>
      </c>
      <c r="C36" s="1" t="s">
        <v>517</v>
      </c>
      <c r="D36" s="1" t="s">
        <v>518</v>
      </c>
      <c r="E36" s="1" t="s">
        <v>519</v>
      </c>
      <c r="F36" s="1" t="s">
        <v>520</v>
      </c>
      <c r="G36" s="1" t="s">
        <v>521</v>
      </c>
      <c r="H36" s="1" t="s">
        <v>522</v>
      </c>
      <c r="I36" s="1" t="s">
        <v>523</v>
      </c>
      <c r="J36" s="1" t="s">
        <v>524</v>
      </c>
      <c r="K36" s="1" t="s">
        <v>525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526</v>
      </c>
      <c r="B37" s="1" t="s">
        <v>527</v>
      </c>
      <c r="C37" s="1" t="s">
        <v>528</v>
      </c>
      <c r="D37" s="1" t="s">
        <v>529</v>
      </c>
      <c r="E37" s="1" t="s">
        <v>530</v>
      </c>
      <c r="F37" s="1" t="s">
        <v>531</v>
      </c>
      <c r="G37" s="1" t="s">
        <v>532</v>
      </c>
      <c r="H37" s="1" t="s">
        <v>533</v>
      </c>
      <c r="I37" s="1" t="s">
        <v>534</v>
      </c>
      <c r="J37" s="1" t="s">
        <v>535</v>
      </c>
      <c r="K37" s="1" t="s">
        <v>536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537</v>
      </c>
      <c r="B38" s="1" t="s">
        <v>416</v>
      </c>
      <c r="C38" s="1" t="s">
        <v>425</v>
      </c>
      <c r="D38" s="1" t="s">
        <v>538</v>
      </c>
      <c r="E38" s="1" t="s">
        <v>539</v>
      </c>
      <c r="F38" s="1" t="s">
        <v>303</v>
      </c>
      <c r="G38" s="1" t="s">
        <v>540</v>
      </c>
      <c r="H38" s="1" t="s">
        <v>541</v>
      </c>
      <c r="I38" s="1" t="s">
        <v>542</v>
      </c>
      <c r="J38" s="1" t="s">
        <v>543</v>
      </c>
      <c r="K38" s="1" t="s">
        <v>544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545</v>
      </c>
      <c r="B39" s="1" t="s">
        <v>546</v>
      </c>
      <c r="C39" s="1" t="s">
        <v>547</v>
      </c>
      <c r="D39" s="1" t="s">
        <v>548</v>
      </c>
      <c r="E39" s="1" t="s">
        <v>410</v>
      </c>
      <c r="F39" s="1" t="s">
        <v>549</v>
      </c>
      <c r="G39" s="1" t="s">
        <v>550</v>
      </c>
      <c r="H39" s="1" t="s">
        <v>551</v>
      </c>
      <c r="I39" s="1" t="s">
        <v>552</v>
      </c>
      <c r="J39" s="1" t="s">
        <v>553</v>
      </c>
      <c r="K39" s="1" t="s">
        <v>554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555</v>
      </c>
      <c r="B40" s="1" t="s">
        <v>556</v>
      </c>
      <c r="C40" s="1" t="s">
        <v>557</v>
      </c>
      <c r="D40" s="1" t="s">
        <v>558</v>
      </c>
      <c r="E40" s="1" t="s">
        <v>540</v>
      </c>
      <c r="F40" s="1" t="s">
        <v>304</v>
      </c>
      <c r="G40" s="1" t="s">
        <v>559</v>
      </c>
      <c r="H40" s="1" t="s">
        <v>560</v>
      </c>
      <c r="I40" s="1" t="s">
        <v>561</v>
      </c>
      <c r="J40" s="1" t="s">
        <v>562</v>
      </c>
      <c r="K40" s="1" t="s">
        <v>563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564</v>
      </c>
      <c r="B41" s="1" t="s">
        <v>565</v>
      </c>
      <c r="C41" s="1" t="s">
        <v>566</v>
      </c>
      <c r="D41" s="1" t="s">
        <v>567</v>
      </c>
      <c r="E41" s="1" t="s">
        <v>568</v>
      </c>
      <c r="F41" s="1" t="s">
        <v>569</v>
      </c>
      <c r="G41" s="1" t="s">
        <v>570</v>
      </c>
      <c r="H41" s="1" t="s">
        <v>571</v>
      </c>
      <c r="I41" s="1" t="s">
        <v>572</v>
      </c>
      <c r="J41" s="1" t="s">
        <v>573</v>
      </c>
      <c r="K41" s="1" t="s">
        <v>243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574</v>
      </c>
      <c r="B42" s="1" t="s">
        <v>360</v>
      </c>
      <c r="C42" s="1" t="s">
        <v>575</v>
      </c>
      <c r="D42" s="1" t="s">
        <v>576</v>
      </c>
      <c r="E42" s="1" t="s">
        <v>577</v>
      </c>
      <c r="F42" s="1" t="s">
        <v>578</v>
      </c>
      <c r="G42" s="1" t="s">
        <v>579</v>
      </c>
      <c r="H42" s="1">
        <v>2.0</v>
      </c>
      <c r="I42" s="1" t="s">
        <v>580</v>
      </c>
      <c r="J42" s="1" t="s">
        <v>581</v>
      </c>
      <c r="K42" s="1" t="s">
        <v>582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583</v>
      </c>
      <c r="B43" s="1" t="s">
        <v>584</v>
      </c>
      <c r="C43" s="1" t="s">
        <v>585</v>
      </c>
      <c r="D43" s="1" t="s">
        <v>544</v>
      </c>
      <c r="E43" s="1" t="s">
        <v>586</v>
      </c>
      <c r="F43" s="1" t="s">
        <v>587</v>
      </c>
      <c r="G43" s="1" t="s">
        <v>588</v>
      </c>
      <c r="H43" s="1" t="s">
        <v>589</v>
      </c>
      <c r="I43" s="1" t="s">
        <v>590</v>
      </c>
      <c r="J43" s="1" t="s">
        <v>591</v>
      </c>
      <c r="K43" s="1" t="s">
        <v>592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593</v>
      </c>
      <c r="B44" s="1" t="s">
        <v>594</v>
      </c>
      <c r="C44" s="1" t="s">
        <v>595</v>
      </c>
      <c r="D44" s="1" t="s">
        <v>596</v>
      </c>
      <c r="E44" s="1" t="s">
        <v>597</v>
      </c>
      <c r="F44" s="1" t="s">
        <v>598</v>
      </c>
      <c r="G44" s="1" t="s">
        <v>599</v>
      </c>
      <c r="H44" s="1" t="s">
        <v>600</v>
      </c>
      <c r="I44" s="1" t="s">
        <v>601</v>
      </c>
      <c r="J44" s="1" t="s">
        <v>433</v>
      </c>
      <c r="K44" s="1" t="s">
        <v>602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604</v>
      </c>
      <c r="B46" s="1" t="s">
        <v>605</v>
      </c>
      <c r="C46" s="1" t="s">
        <v>606</v>
      </c>
      <c r="D46" s="1" t="s">
        <v>607</v>
      </c>
      <c r="E46" s="1" t="s">
        <v>608</v>
      </c>
      <c r="F46" s="1" t="s">
        <v>609</v>
      </c>
      <c r="G46" s="1" t="s">
        <v>610</v>
      </c>
      <c r="H46" s="1" t="s">
        <v>611</v>
      </c>
      <c r="I46" s="1" t="s">
        <v>612</v>
      </c>
      <c r="J46" s="1" t="s">
        <v>613</v>
      </c>
      <c r="K46" s="1" t="s">
        <v>614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615</v>
      </c>
      <c r="B47" s="1" t="s">
        <v>616</v>
      </c>
      <c r="C47" s="1" t="s">
        <v>617</v>
      </c>
      <c r="D47" s="1" t="s">
        <v>618</v>
      </c>
      <c r="E47" s="1" t="s">
        <v>619</v>
      </c>
      <c r="F47" s="1" t="s">
        <v>620</v>
      </c>
      <c r="G47" s="1" t="s">
        <v>621</v>
      </c>
      <c r="H47" s="1" t="s">
        <v>622</v>
      </c>
      <c r="I47" s="1" t="s">
        <v>623</v>
      </c>
      <c r="J47" s="1" t="s">
        <v>624</v>
      </c>
      <c r="K47" s="1" t="s">
        <v>625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626</v>
      </c>
      <c r="B48" s="1" t="s">
        <v>627</v>
      </c>
      <c r="C48" s="1" t="s">
        <v>628</v>
      </c>
      <c r="D48" s="1" t="s">
        <v>629</v>
      </c>
      <c r="E48" s="1" t="s">
        <v>630</v>
      </c>
      <c r="F48" s="1" t="s">
        <v>631</v>
      </c>
      <c r="G48" s="1" t="s">
        <v>632</v>
      </c>
      <c r="H48" s="1" t="s">
        <v>633</v>
      </c>
      <c r="I48" s="1" t="s">
        <v>634</v>
      </c>
      <c r="J48" s="1" t="s">
        <v>635</v>
      </c>
      <c r="K48" s="1" t="s">
        <v>636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637</v>
      </c>
      <c r="B49" s="1" t="s">
        <v>638</v>
      </c>
      <c r="C49" s="1" t="s">
        <v>639</v>
      </c>
      <c r="D49" s="1" t="s">
        <v>640</v>
      </c>
      <c r="E49" s="1" t="s">
        <v>641</v>
      </c>
      <c r="F49" s="1" t="s">
        <v>642</v>
      </c>
      <c r="G49" s="1" t="s">
        <v>643</v>
      </c>
      <c r="H49" s="1" t="s">
        <v>644</v>
      </c>
      <c r="I49" s="1" t="s">
        <v>645</v>
      </c>
      <c r="J49" s="1" t="s">
        <v>646</v>
      </c>
      <c r="K49" s="1" t="s">
        <v>647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648</v>
      </c>
      <c r="B50" s="1" t="s">
        <v>649</v>
      </c>
      <c r="C50" s="1" t="s">
        <v>650</v>
      </c>
      <c r="D50" s="1" t="s">
        <v>651</v>
      </c>
      <c r="E50" s="1" t="s">
        <v>652</v>
      </c>
      <c r="F50" s="1" t="s">
        <v>653</v>
      </c>
      <c r="G50" s="1" t="s">
        <v>654</v>
      </c>
      <c r="H50" s="1" t="s">
        <v>655</v>
      </c>
      <c r="I50" s="1" t="s">
        <v>656</v>
      </c>
      <c r="J50" s="1" t="s">
        <v>657</v>
      </c>
      <c r="K50" s="1" t="s">
        <v>658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659</v>
      </c>
      <c r="B51" s="1" t="s">
        <v>660</v>
      </c>
      <c r="C51" s="1" t="s">
        <v>661</v>
      </c>
      <c r="D51" s="1" t="s">
        <v>662</v>
      </c>
      <c r="E51" s="1" t="s">
        <v>663</v>
      </c>
      <c r="F51" s="1" t="s">
        <v>664</v>
      </c>
      <c r="G51" s="1" t="s">
        <v>665</v>
      </c>
      <c r="H51" s="1" t="s">
        <v>666</v>
      </c>
      <c r="I51" s="1" t="s">
        <v>667</v>
      </c>
      <c r="J51" s="1" t="s">
        <v>668</v>
      </c>
      <c r="K51" s="1" t="s">
        <v>669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670</v>
      </c>
      <c r="B52" s="1" t="s">
        <v>671</v>
      </c>
      <c r="C52" s="1" t="s">
        <v>661</v>
      </c>
      <c r="D52" s="1" t="s">
        <v>662</v>
      </c>
      <c r="E52" s="1" t="s">
        <v>663</v>
      </c>
      <c r="F52" s="1" t="s">
        <v>664</v>
      </c>
      <c r="G52" s="1" t="s">
        <v>665</v>
      </c>
      <c r="H52" s="1" t="s">
        <v>666</v>
      </c>
      <c r="I52" s="1" t="s">
        <v>667</v>
      </c>
      <c r="J52" s="1" t="s">
        <v>672</v>
      </c>
      <c r="K52" s="1" t="s">
        <v>673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674</v>
      </c>
      <c r="B53" s="1" t="s">
        <v>675</v>
      </c>
      <c r="C53" s="1" t="s">
        <v>676</v>
      </c>
      <c r="D53" s="1" t="s">
        <v>677</v>
      </c>
      <c r="E53" s="1" t="s">
        <v>678</v>
      </c>
      <c r="F53" s="1" t="s">
        <v>679</v>
      </c>
      <c r="G53" s="1" t="s">
        <v>680</v>
      </c>
      <c r="H53" s="1" t="s">
        <v>681</v>
      </c>
      <c r="I53" s="1" t="s">
        <v>682</v>
      </c>
      <c r="J53" s="1" t="s">
        <v>683</v>
      </c>
      <c r="K53" s="1" t="s">
        <v>684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685</v>
      </c>
      <c r="B54" s="1" t="s">
        <v>686</v>
      </c>
      <c r="C54" s="1" t="s">
        <v>687</v>
      </c>
      <c r="D54" s="1" t="s">
        <v>688</v>
      </c>
      <c r="E54" s="1" t="s">
        <v>689</v>
      </c>
      <c r="F54" s="1" t="s">
        <v>690</v>
      </c>
      <c r="G54" s="1" t="s">
        <v>691</v>
      </c>
      <c r="H54" s="1" t="s">
        <v>692</v>
      </c>
      <c r="I54" s="1" t="s">
        <v>693</v>
      </c>
      <c r="J54" s="1" t="s">
        <v>694</v>
      </c>
      <c r="K54" s="1" t="s">
        <v>695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696</v>
      </c>
      <c r="B55" s="1" t="s">
        <v>697</v>
      </c>
      <c r="C55" s="1" t="s">
        <v>698</v>
      </c>
      <c r="D55" s="1" t="s">
        <v>699</v>
      </c>
      <c r="E55" s="1" t="s">
        <v>700</v>
      </c>
      <c r="F55" s="1" t="s">
        <v>701</v>
      </c>
      <c r="G55" s="1" t="s">
        <v>702</v>
      </c>
      <c r="H55" s="1" t="s">
        <v>703</v>
      </c>
      <c r="I55" s="1" t="s">
        <v>704</v>
      </c>
      <c r="J55" s="1" t="s">
        <v>705</v>
      </c>
      <c r="K55" s="1" t="s">
        <v>706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707</v>
      </c>
      <c r="B56" s="1" t="s">
        <v>708</v>
      </c>
      <c r="C56" s="1" t="s">
        <v>709</v>
      </c>
      <c r="D56" s="1" t="s">
        <v>710</v>
      </c>
      <c r="E56" s="1" t="s">
        <v>711</v>
      </c>
      <c r="F56" s="1" t="s">
        <v>712</v>
      </c>
      <c r="G56" s="1" t="s">
        <v>713</v>
      </c>
      <c r="H56" s="1" t="s">
        <v>714</v>
      </c>
      <c r="I56" s="1" t="s">
        <v>715</v>
      </c>
      <c r="J56" s="1" t="s">
        <v>233</v>
      </c>
      <c r="K56" s="1" t="s">
        <v>716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717</v>
      </c>
      <c r="B57" s="1" t="s">
        <v>718</v>
      </c>
      <c r="C57" s="1" t="s">
        <v>719</v>
      </c>
      <c r="D57" s="1" t="s">
        <v>720</v>
      </c>
      <c r="E57" s="1" t="s">
        <v>721</v>
      </c>
      <c r="F57" s="1" t="s">
        <v>722</v>
      </c>
      <c r="G57" s="1" t="s">
        <v>723</v>
      </c>
      <c r="H57" s="1" t="s">
        <v>724</v>
      </c>
      <c r="I57" s="1" t="s">
        <v>725</v>
      </c>
      <c r="J57" s="1" t="s">
        <v>726</v>
      </c>
      <c r="K57" s="1" t="s">
        <v>727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728</v>
      </c>
      <c r="B58" s="1" t="s">
        <v>729</v>
      </c>
      <c r="C58" s="1" t="s">
        <v>730</v>
      </c>
      <c r="D58" s="1" t="s">
        <v>731</v>
      </c>
      <c r="E58" s="1" t="s">
        <v>732</v>
      </c>
      <c r="F58" s="1" t="s">
        <v>733</v>
      </c>
      <c r="G58" s="1" t="s">
        <v>734</v>
      </c>
      <c r="H58" s="1" t="s">
        <v>735</v>
      </c>
      <c r="I58" s="1" t="s">
        <v>736</v>
      </c>
      <c r="J58" s="1" t="s">
        <v>737</v>
      </c>
      <c r="K58" s="1" t="s">
        <v>738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739</v>
      </c>
      <c r="B59" s="1" t="s">
        <v>740</v>
      </c>
      <c r="C59" s="1" t="s">
        <v>741</v>
      </c>
      <c r="D59" s="1" t="s">
        <v>742</v>
      </c>
      <c r="E59" s="1" t="s">
        <v>743</v>
      </c>
      <c r="F59" s="1" t="s">
        <v>744</v>
      </c>
      <c r="G59" s="1" t="s">
        <v>745</v>
      </c>
      <c r="H59" s="1" t="s">
        <v>746</v>
      </c>
      <c r="I59" s="1" t="s">
        <v>747</v>
      </c>
      <c r="J59" s="1" t="s">
        <v>748</v>
      </c>
      <c r="K59" s="1" t="s">
        <v>749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750</v>
      </c>
      <c r="B60" s="1" t="s">
        <v>751</v>
      </c>
      <c r="C60" s="1" t="s">
        <v>752</v>
      </c>
      <c r="D60" s="1" t="s">
        <v>753</v>
      </c>
      <c r="E60" s="1" t="s">
        <v>754</v>
      </c>
      <c r="F60" s="1" t="s">
        <v>755</v>
      </c>
      <c r="G60" s="1" t="s">
        <v>756</v>
      </c>
      <c r="H60" s="1" t="s">
        <v>757</v>
      </c>
      <c r="I60" s="1" t="s">
        <v>758</v>
      </c>
      <c r="J60" s="1" t="s">
        <v>759</v>
      </c>
      <c r="K60" s="1" t="s">
        <v>760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761</v>
      </c>
      <c r="B61" s="1" t="s">
        <v>762</v>
      </c>
      <c r="C61" s="1" t="s">
        <v>763</v>
      </c>
      <c r="D61" s="1" t="s">
        <v>764</v>
      </c>
      <c r="E61" s="1" t="s">
        <v>765</v>
      </c>
      <c r="F61" s="1" t="s">
        <v>766</v>
      </c>
      <c r="G61" s="1" t="s">
        <v>767</v>
      </c>
      <c r="H61" s="1" t="s">
        <v>768</v>
      </c>
      <c r="I61" s="1" t="s">
        <v>769</v>
      </c>
      <c r="J61" s="1" t="s">
        <v>770</v>
      </c>
      <c r="K61" s="1" t="s">
        <v>771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772</v>
      </c>
      <c r="B62" s="1" t="s">
        <v>773</v>
      </c>
      <c r="C62" s="1" t="s">
        <v>774</v>
      </c>
      <c r="D62" s="1" t="s">
        <v>775</v>
      </c>
      <c r="E62" s="1" t="s">
        <v>776</v>
      </c>
      <c r="F62" s="1" t="s">
        <v>777</v>
      </c>
      <c r="G62" s="1" t="s">
        <v>778</v>
      </c>
      <c r="H62" s="1" t="s">
        <v>779</v>
      </c>
      <c r="I62" s="1" t="s">
        <v>780</v>
      </c>
      <c r="J62" s="1" t="s">
        <v>781</v>
      </c>
      <c r="K62" s="1" t="s">
        <v>782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783</v>
      </c>
      <c r="B63" s="1" t="s">
        <v>784</v>
      </c>
      <c r="C63" s="1">
        <v>0.0</v>
      </c>
      <c r="D63" s="1" t="s">
        <v>785</v>
      </c>
      <c r="E63" s="1" t="s">
        <v>786</v>
      </c>
      <c r="F63" s="1" t="s">
        <v>787</v>
      </c>
      <c r="G63" s="1" t="s">
        <v>788</v>
      </c>
      <c r="H63" s="1" t="s">
        <v>789</v>
      </c>
      <c r="I63" s="1" t="s">
        <v>790</v>
      </c>
      <c r="J63" s="1" t="s">
        <v>791</v>
      </c>
      <c r="K63" s="1" t="s">
        <v>792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793</v>
      </c>
      <c r="B64" s="1" t="s">
        <v>794</v>
      </c>
      <c r="C64" s="1">
        <v>0.0</v>
      </c>
      <c r="D64" s="1" t="s">
        <v>795</v>
      </c>
      <c r="E64" s="1" t="s">
        <v>796</v>
      </c>
      <c r="F64" s="1" t="s">
        <v>797</v>
      </c>
      <c r="G64" s="1" t="s">
        <v>798</v>
      </c>
      <c r="H64" s="1" t="s">
        <v>799</v>
      </c>
      <c r="I64" s="1" t="s">
        <v>800</v>
      </c>
      <c r="J64" s="1" t="s">
        <v>801</v>
      </c>
      <c r="K64" s="1" t="s">
        <v>802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804</v>
      </c>
      <c r="B66" s="1" t="s">
        <v>805</v>
      </c>
      <c r="C66" s="1">
        <v>0.0</v>
      </c>
      <c r="D66" s="1" t="s">
        <v>806</v>
      </c>
      <c r="E66" s="1" t="s">
        <v>807</v>
      </c>
      <c r="F66" s="1" t="s">
        <v>808</v>
      </c>
      <c r="G66" s="1" t="s">
        <v>809</v>
      </c>
      <c r="H66" s="1" t="s">
        <v>810</v>
      </c>
      <c r="I66" s="1" t="s">
        <v>811</v>
      </c>
      <c r="J66" s="1" t="s">
        <v>812</v>
      </c>
      <c r="K66" s="1" t="s">
        <v>813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814</v>
      </c>
      <c r="B67" s="1" t="s">
        <v>815</v>
      </c>
      <c r="C67" s="1">
        <v>0.0</v>
      </c>
      <c r="D67" s="1" t="s">
        <v>816</v>
      </c>
      <c r="E67" s="1" t="s">
        <v>817</v>
      </c>
      <c r="F67" s="1" t="s">
        <v>818</v>
      </c>
      <c r="G67" s="1" t="s">
        <v>819</v>
      </c>
      <c r="H67" s="1" t="s">
        <v>820</v>
      </c>
      <c r="I67" s="1" t="s">
        <v>301</v>
      </c>
      <c r="J67" s="1" t="s">
        <v>821</v>
      </c>
      <c r="K67" s="1" t="s">
        <v>822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823</v>
      </c>
      <c r="B68" s="1" t="s">
        <v>824</v>
      </c>
      <c r="C68" s="1">
        <v>0.0</v>
      </c>
      <c r="D68" s="1" t="s">
        <v>825</v>
      </c>
      <c r="E68" s="1" t="s">
        <v>826</v>
      </c>
      <c r="F68" s="1" t="s">
        <v>827</v>
      </c>
      <c r="G68" s="1" t="s">
        <v>828</v>
      </c>
      <c r="H68" s="1" t="s">
        <v>829</v>
      </c>
      <c r="I68" s="1" t="s">
        <v>830</v>
      </c>
      <c r="J68" s="1" t="s">
        <v>831</v>
      </c>
      <c r="K68" s="1" t="s">
        <v>832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833</v>
      </c>
      <c r="B69" s="1" t="s">
        <v>834</v>
      </c>
      <c r="C69" s="1">
        <v>0.0</v>
      </c>
      <c r="D69" s="1" t="s">
        <v>404</v>
      </c>
      <c r="E69" s="1" t="s">
        <v>835</v>
      </c>
      <c r="F69" s="1" t="s">
        <v>836</v>
      </c>
      <c r="G69" s="1" t="s">
        <v>837</v>
      </c>
      <c r="H69" s="1" t="s">
        <v>838</v>
      </c>
      <c r="I69" s="1" t="s">
        <v>839</v>
      </c>
      <c r="J69" s="1" t="s">
        <v>840</v>
      </c>
      <c r="K69" s="1" t="s">
        <v>841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842</v>
      </c>
      <c r="B70" s="1" t="s">
        <v>843</v>
      </c>
      <c r="C70" s="1">
        <v>0.0</v>
      </c>
      <c r="D70" s="1" t="s">
        <v>844</v>
      </c>
      <c r="E70" s="1" t="s">
        <v>845</v>
      </c>
      <c r="F70" s="1" t="s">
        <v>846</v>
      </c>
      <c r="G70" s="1" t="s">
        <v>847</v>
      </c>
      <c r="H70" s="1" t="s">
        <v>848</v>
      </c>
      <c r="I70" s="1" t="s">
        <v>849</v>
      </c>
      <c r="J70" s="1" t="s">
        <v>850</v>
      </c>
      <c r="K70" s="1" t="s">
        <v>579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851</v>
      </c>
      <c r="B71" s="1" t="s">
        <v>852</v>
      </c>
      <c r="C71" s="1">
        <v>0.0</v>
      </c>
      <c r="D71" s="1" t="s">
        <v>853</v>
      </c>
      <c r="E71" s="1" t="s">
        <v>854</v>
      </c>
      <c r="F71" s="1" t="s">
        <v>855</v>
      </c>
      <c r="G71" s="1" t="s">
        <v>856</v>
      </c>
      <c r="H71" s="1" t="s">
        <v>857</v>
      </c>
      <c r="I71" s="1" t="s">
        <v>858</v>
      </c>
      <c r="J71" s="1" t="s">
        <v>859</v>
      </c>
      <c r="K71" s="1" t="s">
        <v>860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861</v>
      </c>
      <c r="B72" s="1" t="s">
        <v>862</v>
      </c>
      <c r="C72" s="1">
        <v>0.0</v>
      </c>
      <c r="D72" s="1" t="s">
        <v>853</v>
      </c>
      <c r="E72" s="1" t="s">
        <v>854</v>
      </c>
      <c r="F72" s="1" t="s">
        <v>855</v>
      </c>
      <c r="G72" s="1" t="s">
        <v>856</v>
      </c>
      <c r="H72" s="1" t="s">
        <v>857</v>
      </c>
      <c r="I72" s="1" t="s">
        <v>858</v>
      </c>
      <c r="J72" s="1" t="s">
        <v>863</v>
      </c>
      <c r="K72" s="1" t="s">
        <v>864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865</v>
      </c>
      <c r="B73" s="1" t="s">
        <v>866</v>
      </c>
      <c r="C73" s="1">
        <v>0.0</v>
      </c>
      <c r="D73" s="1" t="s">
        <v>867</v>
      </c>
      <c r="E73" s="1" t="s">
        <v>868</v>
      </c>
      <c r="F73" s="1" t="s">
        <v>869</v>
      </c>
      <c r="G73" s="1" t="s">
        <v>870</v>
      </c>
      <c r="H73" s="1" t="s">
        <v>871</v>
      </c>
      <c r="I73" s="1" t="s">
        <v>872</v>
      </c>
      <c r="J73" s="1" t="s">
        <v>873</v>
      </c>
      <c r="K73" s="1" t="s">
        <v>874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875</v>
      </c>
      <c r="B74" s="1" t="s">
        <v>876</v>
      </c>
      <c r="C74" s="1">
        <v>0.0</v>
      </c>
      <c r="D74" s="1">
        <v>19.0</v>
      </c>
      <c r="E74" s="1" t="s">
        <v>877</v>
      </c>
      <c r="F74" s="1" t="s">
        <v>878</v>
      </c>
      <c r="G74" s="1" t="s">
        <v>879</v>
      </c>
      <c r="H74" s="1" t="s">
        <v>880</v>
      </c>
      <c r="I74" s="1" t="s">
        <v>881</v>
      </c>
      <c r="J74" s="1" t="s">
        <v>882</v>
      </c>
      <c r="K74" s="1" t="s">
        <v>883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884</v>
      </c>
      <c r="B75" s="1" t="s">
        <v>885</v>
      </c>
      <c r="C75" s="1">
        <v>0.0</v>
      </c>
      <c r="D75" s="1" t="s">
        <v>886</v>
      </c>
      <c r="E75" s="1" t="s">
        <v>887</v>
      </c>
      <c r="F75" s="1" t="s">
        <v>888</v>
      </c>
      <c r="G75" s="1" t="s">
        <v>889</v>
      </c>
      <c r="H75" s="1" t="s">
        <v>890</v>
      </c>
      <c r="I75" s="1" t="s">
        <v>891</v>
      </c>
      <c r="J75" s="1" t="s">
        <v>892</v>
      </c>
      <c r="K75" s="1" t="s">
        <v>701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893</v>
      </c>
      <c r="B76" s="1">
        <v>2.0</v>
      </c>
      <c r="C76" s="1">
        <v>0.0</v>
      </c>
      <c r="D76" s="1" t="s">
        <v>894</v>
      </c>
      <c r="E76" s="1" t="s">
        <v>895</v>
      </c>
      <c r="F76" s="1" t="s">
        <v>896</v>
      </c>
      <c r="G76" s="1" t="s">
        <v>897</v>
      </c>
      <c r="H76" s="1" t="s">
        <v>898</v>
      </c>
      <c r="I76" s="1" t="s">
        <v>899</v>
      </c>
      <c r="J76" s="1" t="s">
        <v>900</v>
      </c>
      <c r="K76" s="1" t="s">
        <v>901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902</v>
      </c>
      <c r="B77" s="1" t="s">
        <v>903</v>
      </c>
      <c r="C77" s="1">
        <v>0.0</v>
      </c>
      <c r="D77" s="1" t="s">
        <v>904</v>
      </c>
      <c r="E77" s="1" t="s">
        <v>905</v>
      </c>
      <c r="F77" s="1" t="s">
        <v>906</v>
      </c>
      <c r="G77" s="1" t="s">
        <v>512</v>
      </c>
      <c r="H77" s="1" t="s">
        <v>907</v>
      </c>
      <c r="I77" s="1" t="s">
        <v>631</v>
      </c>
      <c r="J77" s="1" t="s">
        <v>908</v>
      </c>
      <c r="K77" s="1" t="s">
        <v>293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909</v>
      </c>
      <c r="B78" s="1" t="s">
        <v>910</v>
      </c>
      <c r="C78" s="1">
        <v>0.0</v>
      </c>
      <c r="D78" s="1" t="s">
        <v>911</v>
      </c>
      <c r="E78" s="1" t="s">
        <v>816</v>
      </c>
      <c r="F78" s="1" t="s">
        <v>912</v>
      </c>
      <c r="G78" s="1" t="s">
        <v>913</v>
      </c>
      <c r="H78" s="1" t="s">
        <v>914</v>
      </c>
      <c r="I78" s="1" t="s">
        <v>915</v>
      </c>
      <c r="J78" s="1" t="s">
        <v>916</v>
      </c>
      <c r="K78" s="1" t="s">
        <v>917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918</v>
      </c>
      <c r="B79" s="1" t="s">
        <v>919</v>
      </c>
      <c r="C79" s="1">
        <v>0.0</v>
      </c>
      <c r="D79" s="1" t="s">
        <v>920</v>
      </c>
      <c r="E79" s="1" t="s">
        <v>921</v>
      </c>
      <c r="F79" s="1" t="s">
        <v>922</v>
      </c>
      <c r="G79" s="1" t="s">
        <v>923</v>
      </c>
      <c r="H79" s="1" t="s">
        <v>924</v>
      </c>
      <c r="I79" s="1" t="s">
        <v>925</v>
      </c>
      <c r="J79" s="1" t="s">
        <v>926</v>
      </c>
      <c r="K79" s="1" t="s">
        <v>927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928</v>
      </c>
      <c r="B80" s="1" t="s">
        <v>929</v>
      </c>
      <c r="C80" s="1">
        <v>0.0</v>
      </c>
      <c r="D80" s="1" t="s">
        <v>930</v>
      </c>
      <c r="E80" s="1" t="s">
        <v>931</v>
      </c>
      <c r="F80" s="1" t="s">
        <v>805</v>
      </c>
      <c r="G80" s="1" t="s">
        <v>841</v>
      </c>
      <c r="H80" s="1" t="s">
        <v>932</v>
      </c>
      <c r="I80" s="1" t="s">
        <v>933</v>
      </c>
      <c r="J80" s="1" t="s">
        <v>934</v>
      </c>
      <c r="K80" s="1" t="s">
        <v>247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935</v>
      </c>
      <c r="B81" s="1" t="s">
        <v>936</v>
      </c>
      <c r="C81" s="1">
        <v>0.0</v>
      </c>
      <c r="D81" s="1" t="s">
        <v>937</v>
      </c>
      <c r="E81" s="1" t="s">
        <v>938</v>
      </c>
      <c r="F81" s="1" t="s">
        <v>939</v>
      </c>
      <c r="G81" s="1" t="s">
        <v>940</v>
      </c>
      <c r="H81" s="1" t="s">
        <v>941</v>
      </c>
      <c r="I81" s="1" t="s">
        <v>942</v>
      </c>
      <c r="J81" s="1" t="s">
        <v>943</v>
      </c>
      <c r="K81" s="1" t="s">
        <v>944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945</v>
      </c>
      <c r="B82" s="1" t="s">
        <v>946</v>
      </c>
      <c r="C82" s="1">
        <v>0.0</v>
      </c>
      <c r="D82" s="1" t="s">
        <v>947</v>
      </c>
      <c r="E82" s="1" t="s">
        <v>948</v>
      </c>
      <c r="F82" s="1" t="s">
        <v>949</v>
      </c>
      <c r="G82" s="1" t="s">
        <v>950</v>
      </c>
      <c r="H82" s="1" t="s">
        <v>951</v>
      </c>
      <c r="I82" s="1" t="s">
        <v>952</v>
      </c>
      <c r="J82" s="1" t="s">
        <v>953</v>
      </c>
      <c r="K82" s="1" t="s">
        <v>954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955</v>
      </c>
      <c r="B83" s="1" t="s">
        <v>956</v>
      </c>
      <c r="C83" s="1">
        <v>0.0</v>
      </c>
      <c r="D83" s="1">
        <v>0.0</v>
      </c>
      <c r="E83" s="1" t="s">
        <v>957</v>
      </c>
      <c r="F83" s="1" t="s">
        <v>958</v>
      </c>
      <c r="G83" s="1" t="s">
        <v>959</v>
      </c>
      <c r="H83" s="1" t="s">
        <v>960</v>
      </c>
      <c r="I83" s="1" t="s">
        <v>961</v>
      </c>
      <c r="J83" s="1" t="s">
        <v>962</v>
      </c>
      <c r="K83" s="1" t="s">
        <v>963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964</v>
      </c>
      <c r="B84" s="1" t="s">
        <v>965</v>
      </c>
      <c r="C84" s="1">
        <v>0.0</v>
      </c>
      <c r="D84" s="1">
        <v>0.0</v>
      </c>
      <c r="E84" s="1" t="s">
        <v>966</v>
      </c>
      <c r="F84" s="1" t="s">
        <v>967</v>
      </c>
      <c r="G84" s="1" t="s">
        <v>968</v>
      </c>
      <c r="H84" s="1" t="s">
        <v>969</v>
      </c>
      <c r="I84" s="1" t="s">
        <v>970</v>
      </c>
      <c r="J84" s="1" t="s">
        <v>752</v>
      </c>
      <c r="K84" s="1" t="s">
        <v>971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973</v>
      </c>
      <c r="B86" s="1" t="s">
        <v>922</v>
      </c>
      <c r="C86" s="1">
        <v>0.0</v>
      </c>
      <c r="D86" s="1">
        <v>0.0</v>
      </c>
      <c r="E86" s="1" t="s">
        <v>974</v>
      </c>
      <c r="F86" s="1" t="s">
        <v>975</v>
      </c>
      <c r="G86" s="1" t="s">
        <v>976</v>
      </c>
      <c r="H86" s="1" t="s">
        <v>977</v>
      </c>
      <c r="I86" s="1" t="s">
        <v>978</v>
      </c>
      <c r="J86" s="1" t="s">
        <v>979</v>
      </c>
      <c r="K86" s="1" t="s">
        <v>980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981</v>
      </c>
      <c r="B87" s="1" t="s">
        <v>755</v>
      </c>
      <c r="C87" s="1">
        <v>0.0</v>
      </c>
      <c r="D87" s="1">
        <v>0.0</v>
      </c>
      <c r="E87" s="1" t="s">
        <v>982</v>
      </c>
      <c r="F87" s="1" t="s">
        <v>983</v>
      </c>
      <c r="G87" s="1" t="s">
        <v>984</v>
      </c>
      <c r="H87" s="1" t="s">
        <v>985</v>
      </c>
      <c r="I87" s="1" t="s">
        <v>986</v>
      </c>
      <c r="J87" s="1" t="s">
        <v>987</v>
      </c>
      <c r="K87" s="1" t="s">
        <v>923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988</v>
      </c>
      <c r="B88" s="1" t="s">
        <v>989</v>
      </c>
      <c r="C88" s="1">
        <v>0.0</v>
      </c>
      <c r="D88" s="1">
        <v>0.0</v>
      </c>
      <c r="E88" s="1" t="s">
        <v>990</v>
      </c>
      <c r="F88" s="1" t="s">
        <v>991</v>
      </c>
      <c r="G88" s="1" t="s">
        <v>992</v>
      </c>
      <c r="H88" s="1" t="s">
        <v>993</v>
      </c>
      <c r="I88" s="1" t="s">
        <v>994</v>
      </c>
      <c r="J88" s="1" t="s">
        <v>949</v>
      </c>
      <c r="K88" s="1" t="s">
        <v>995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996</v>
      </c>
      <c r="B89" s="1" t="s">
        <v>997</v>
      </c>
      <c r="C89" s="1">
        <v>0.0</v>
      </c>
      <c r="D89" s="1">
        <v>0.0</v>
      </c>
      <c r="E89" s="1" t="s">
        <v>998</v>
      </c>
      <c r="F89" s="1" t="s">
        <v>999</v>
      </c>
      <c r="G89" s="1" t="s">
        <v>1000</v>
      </c>
      <c r="H89" s="1" t="s">
        <v>1001</v>
      </c>
      <c r="I89" s="1" t="s">
        <v>1002</v>
      </c>
      <c r="J89" s="1" t="s">
        <v>1003</v>
      </c>
      <c r="K89" s="1" t="s">
        <v>395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1004</v>
      </c>
      <c r="B90" s="1" t="s">
        <v>1005</v>
      </c>
      <c r="C90" s="1">
        <v>0.0</v>
      </c>
      <c r="D90" s="1">
        <v>0.0</v>
      </c>
      <c r="E90" s="1" t="s">
        <v>1006</v>
      </c>
      <c r="F90" s="1" t="s">
        <v>1007</v>
      </c>
      <c r="G90" s="1" t="s">
        <v>1008</v>
      </c>
      <c r="H90" s="1" t="s">
        <v>1009</v>
      </c>
      <c r="I90" s="1" t="s">
        <v>1010</v>
      </c>
      <c r="J90" s="1" t="s">
        <v>946</v>
      </c>
      <c r="K90" s="1" t="s">
        <v>395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1011</v>
      </c>
      <c r="B91" s="1" t="s">
        <v>1012</v>
      </c>
      <c r="C91" s="1">
        <v>0.0</v>
      </c>
      <c r="D91" s="1">
        <v>0.0</v>
      </c>
      <c r="E91" s="1" t="s">
        <v>1013</v>
      </c>
      <c r="F91" s="1" t="s">
        <v>1014</v>
      </c>
      <c r="G91" s="1" t="s">
        <v>1015</v>
      </c>
      <c r="H91" s="1" t="s">
        <v>1016</v>
      </c>
      <c r="I91" s="1" t="s">
        <v>1017</v>
      </c>
      <c r="J91" s="1" t="s">
        <v>1018</v>
      </c>
      <c r="K91" s="1" t="s">
        <v>1019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1020</v>
      </c>
      <c r="B92" s="1" t="s">
        <v>1021</v>
      </c>
      <c r="C92" s="1">
        <v>0.0</v>
      </c>
      <c r="D92" s="1">
        <v>0.0</v>
      </c>
      <c r="E92" s="1" t="s">
        <v>1013</v>
      </c>
      <c r="F92" s="1" t="s">
        <v>1014</v>
      </c>
      <c r="G92" s="1" t="s">
        <v>1015</v>
      </c>
      <c r="H92" s="1" t="s">
        <v>1016</v>
      </c>
      <c r="I92" s="1" t="s">
        <v>1017</v>
      </c>
      <c r="J92" s="1" t="s">
        <v>1022</v>
      </c>
      <c r="K92" s="1" t="s">
        <v>1023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1024</v>
      </c>
      <c r="B93" s="1" t="s">
        <v>1025</v>
      </c>
      <c r="C93" s="1">
        <v>0.0</v>
      </c>
      <c r="D93" s="1">
        <v>0.0</v>
      </c>
      <c r="E93" s="1" t="s">
        <v>1026</v>
      </c>
      <c r="F93" s="1" t="s">
        <v>1027</v>
      </c>
      <c r="G93" s="1" t="s">
        <v>1028</v>
      </c>
      <c r="H93" s="1" t="s">
        <v>1029</v>
      </c>
      <c r="I93" s="1" t="s">
        <v>1030</v>
      </c>
      <c r="J93" s="1" t="s">
        <v>1031</v>
      </c>
      <c r="K93" s="1" t="s">
        <v>1032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1033</v>
      </c>
      <c r="B94" s="1" t="s">
        <v>1034</v>
      </c>
      <c r="C94" s="1">
        <v>0.0</v>
      </c>
      <c r="D94" s="1">
        <v>0.0</v>
      </c>
      <c r="E94" s="1" t="s">
        <v>1029</v>
      </c>
      <c r="F94" s="1" t="s">
        <v>1035</v>
      </c>
      <c r="G94" s="1" t="s">
        <v>1036</v>
      </c>
      <c r="H94" s="1" t="s">
        <v>1037</v>
      </c>
      <c r="I94" s="1" t="s">
        <v>1038</v>
      </c>
      <c r="J94" s="1" t="s">
        <v>1039</v>
      </c>
      <c r="K94" s="1" t="s">
        <v>1040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1041</v>
      </c>
      <c r="B95" s="1" t="s">
        <v>1042</v>
      </c>
      <c r="C95" s="1">
        <v>0.0</v>
      </c>
      <c r="D95" s="1">
        <v>0.0</v>
      </c>
      <c r="E95" s="1" t="s">
        <v>1043</v>
      </c>
      <c r="F95" s="1" t="s">
        <v>1044</v>
      </c>
      <c r="G95" s="1" t="s">
        <v>1045</v>
      </c>
      <c r="H95" s="1" t="s">
        <v>1046</v>
      </c>
      <c r="I95" s="1" t="s">
        <v>1047</v>
      </c>
      <c r="J95" s="1" t="s">
        <v>1048</v>
      </c>
      <c r="K95" s="1" t="s">
        <v>1049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1050</v>
      </c>
      <c r="B96" s="1" t="s">
        <v>1051</v>
      </c>
      <c r="C96" s="1">
        <v>0.0</v>
      </c>
      <c r="D96" s="1">
        <v>0.0</v>
      </c>
      <c r="E96" s="1" t="s">
        <v>1052</v>
      </c>
      <c r="F96" s="1" t="s">
        <v>1053</v>
      </c>
      <c r="G96" s="1" t="s">
        <v>1054</v>
      </c>
      <c r="H96" s="1" t="s">
        <v>1055</v>
      </c>
      <c r="I96" s="1" t="s">
        <v>1056</v>
      </c>
      <c r="J96" s="1" t="s">
        <v>1057</v>
      </c>
      <c r="K96" s="1" t="s">
        <v>1058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1059</v>
      </c>
      <c r="B97" s="1" t="s">
        <v>1060</v>
      </c>
      <c r="C97" s="1">
        <v>0.0</v>
      </c>
      <c r="D97" s="1">
        <v>0.0</v>
      </c>
      <c r="E97" s="1" t="s">
        <v>1061</v>
      </c>
      <c r="F97" s="1" t="s">
        <v>1062</v>
      </c>
      <c r="G97" s="1" t="s">
        <v>1063</v>
      </c>
      <c r="H97" s="1" t="s">
        <v>443</v>
      </c>
      <c r="I97" s="1" t="s">
        <v>308</v>
      </c>
      <c r="J97" s="1">
        <v>2.0</v>
      </c>
      <c r="K97" s="1" t="s">
        <v>1064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1065</v>
      </c>
      <c r="B98" s="1" t="s">
        <v>1066</v>
      </c>
      <c r="C98" s="1">
        <v>0.0</v>
      </c>
      <c r="D98" s="1">
        <v>0.0</v>
      </c>
      <c r="E98" s="1" t="s">
        <v>1037</v>
      </c>
      <c r="F98" s="1" t="s">
        <v>1067</v>
      </c>
      <c r="G98" s="1" t="s">
        <v>1068</v>
      </c>
      <c r="H98" s="1" t="s">
        <v>1069</v>
      </c>
      <c r="I98" s="1" t="s">
        <v>1070</v>
      </c>
      <c r="J98" s="1" t="s">
        <v>1071</v>
      </c>
      <c r="K98" s="1" t="s">
        <v>819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1072</v>
      </c>
      <c r="B99" s="1" t="s">
        <v>1073</v>
      </c>
      <c r="C99" s="1">
        <v>0.0</v>
      </c>
      <c r="D99" s="1">
        <v>0.0</v>
      </c>
      <c r="E99" s="1" t="s">
        <v>1074</v>
      </c>
      <c r="F99" s="1" t="s">
        <v>1075</v>
      </c>
      <c r="G99" s="1" t="s">
        <v>821</v>
      </c>
      <c r="H99" s="1" t="s">
        <v>1076</v>
      </c>
      <c r="I99" s="1" t="s">
        <v>1077</v>
      </c>
      <c r="J99" s="1" t="s">
        <v>1078</v>
      </c>
      <c r="K99" s="1" t="s">
        <v>1079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1080</v>
      </c>
      <c r="B100" s="1" t="s">
        <v>1081</v>
      </c>
      <c r="C100" s="1">
        <v>0.0</v>
      </c>
      <c r="D100" s="1">
        <v>0.0</v>
      </c>
      <c r="E100" s="1" t="s">
        <v>1082</v>
      </c>
      <c r="F100" s="1" t="s">
        <v>1083</v>
      </c>
      <c r="G100" s="1" t="s">
        <v>605</v>
      </c>
      <c r="H100" s="1" t="s">
        <v>1084</v>
      </c>
      <c r="I100" s="1">
        <v>1.0</v>
      </c>
      <c r="J100" s="1" t="s">
        <v>1085</v>
      </c>
      <c r="K100" s="1">
        <v>2.0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1086</v>
      </c>
      <c r="B101" s="1" t="s">
        <v>1087</v>
      </c>
      <c r="C101" s="1">
        <v>0.0</v>
      </c>
      <c r="D101" s="1">
        <v>0.0</v>
      </c>
      <c r="E101" s="1" t="s">
        <v>1088</v>
      </c>
      <c r="F101" s="1" t="s">
        <v>1089</v>
      </c>
      <c r="G101" s="1" t="s">
        <v>1090</v>
      </c>
      <c r="H101" s="1" t="s">
        <v>1091</v>
      </c>
      <c r="I101" s="1" t="s">
        <v>1001</v>
      </c>
      <c r="J101" s="1" t="s">
        <v>1092</v>
      </c>
      <c r="K101" s="1" t="s">
        <v>1093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1094</v>
      </c>
      <c r="B102" s="1" t="s">
        <v>1095</v>
      </c>
      <c r="C102" s="1">
        <v>0.0</v>
      </c>
      <c r="D102" s="1">
        <v>0.0</v>
      </c>
      <c r="E102" s="1" t="s">
        <v>1096</v>
      </c>
      <c r="F102" s="1" t="s">
        <v>1097</v>
      </c>
      <c r="G102" s="1" t="s">
        <v>1098</v>
      </c>
      <c r="H102" s="1" t="s">
        <v>1099</v>
      </c>
      <c r="I102" s="1" t="s">
        <v>1100</v>
      </c>
      <c r="J102" s="1" t="s">
        <v>1101</v>
      </c>
      <c r="K102" s="1" t="s">
        <v>1102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1103</v>
      </c>
      <c r="B103" s="1" t="s">
        <v>1104</v>
      </c>
      <c r="C103" s="1">
        <v>0.0</v>
      </c>
      <c r="D103" s="1">
        <v>0.0</v>
      </c>
      <c r="E103" s="1">
        <v>0.0</v>
      </c>
      <c r="F103" s="1" t="s">
        <v>1105</v>
      </c>
      <c r="G103" s="1" t="s">
        <v>1106</v>
      </c>
      <c r="H103" s="1" t="s">
        <v>1107</v>
      </c>
      <c r="I103" s="1" t="s">
        <v>1108</v>
      </c>
      <c r="J103" s="1" t="s">
        <v>1109</v>
      </c>
      <c r="K103" s="1" t="s">
        <v>1110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1111</v>
      </c>
      <c r="B104" s="1" t="s">
        <v>1112</v>
      </c>
      <c r="C104" s="1">
        <v>0.0</v>
      </c>
      <c r="D104" s="1">
        <v>0.0</v>
      </c>
      <c r="E104" s="1">
        <v>0.0</v>
      </c>
      <c r="F104" s="1" t="s">
        <v>1113</v>
      </c>
      <c r="G104" s="1" t="s">
        <v>1114</v>
      </c>
      <c r="H104" s="1" t="s">
        <v>1115</v>
      </c>
      <c r="I104" s="1" t="s">
        <v>1116</v>
      </c>
      <c r="J104" s="1" t="s">
        <v>1117</v>
      </c>
      <c r="K104" s="1" t="s">
        <v>1118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1119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1120</v>
      </c>
      <c r="B106" s="1" t="s">
        <v>1121</v>
      </c>
      <c r="C106" s="1">
        <v>0.0</v>
      </c>
      <c r="D106" s="1">
        <v>0.0</v>
      </c>
      <c r="E106" s="1">
        <v>0.0</v>
      </c>
      <c r="F106" s="1">
        <v>0.0</v>
      </c>
      <c r="G106" s="1" t="s">
        <v>1122</v>
      </c>
      <c r="H106" s="1" t="s">
        <v>1123</v>
      </c>
      <c r="I106" s="1" t="s">
        <v>871</v>
      </c>
      <c r="J106" s="1" t="s">
        <v>1124</v>
      </c>
      <c r="K106" s="1" t="s">
        <v>1125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1126</v>
      </c>
      <c r="B107" s="1" t="s">
        <v>1127</v>
      </c>
      <c r="C107" s="1">
        <v>0.0</v>
      </c>
      <c r="D107" s="1">
        <v>0.0</v>
      </c>
      <c r="E107" s="1">
        <v>0.0</v>
      </c>
      <c r="F107" s="1">
        <v>0.0</v>
      </c>
      <c r="G107" s="1" t="s">
        <v>1128</v>
      </c>
      <c r="H107" s="1" t="s">
        <v>261</v>
      </c>
      <c r="I107" s="1" t="s">
        <v>1129</v>
      </c>
      <c r="J107" s="1" t="s">
        <v>313</v>
      </c>
      <c r="K107" s="1" t="s">
        <v>232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1130</v>
      </c>
      <c r="B108" s="1" t="s">
        <v>1131</v>
      </c>
      <c r="C108" s="1">
        <v>0.0</v>
      </c>
      <c r="D108" s="1">
        <v>0.0</v>
      </c>
      <c r="E108" s="1">
        <v>0.0</v>
      </c>
      <c r="F108" s="1">
        <v>0.0</v>
      </c>
      <c r="G108" s="1" t="s">
        <v>1132</v>
      </c>
      <c r="H108" s="1" t="s">
        <v>1133</v>
      </c>
      <c r="I108" s="1" t="s">
        <v>250</v>
      </c>
      <c r="J108" s="1" t="s">
        <v>1134</v>
      </c>
      <c r="K108" s="1" t="s">
        <v>516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1135</v>
      </c>
      <c r="B109" s="1" t="s">
        <v>1136</v>
      </c>
      <c r="C109" s="1">
        <v>0.0</v>
      </c>
      <c r="D109" s="1">
        <v>0.0</v>
      </c>
      <c r="E109" s="1">
        <v>0.0</v>
      </c>
      <c r="F109" s="1">
        <v>0.0</v>
      </c>
      <c r="G109" s="1" t="s">
        <v>1137</v>
      </c>
      <c r="H109" s="1">
        <v>4.0</v>
      </c>
      <c r="I109" s="1" t="s">
        <v>1138</v>
      </c>
      <c r="J109" s="1" t="s">
        <v>1139</v>
      </c>
      <c r="K109" s="1" t="s">
        <v>1140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1141</v>
      </c>
      <c r="B110" s="1" t="s">
        <v>1142</v>
      </c>
      <c r="C110" s="1">
        <v>0.0</v>
      </c>
      <c r="D110" s="1">
        <v>0.0</v>
      </c>
      <c r="E110" s="1">
        <v>0.0</v>
      </c>
      <c r="F110" s="1">
        <v>0.0</v>
      </c>
      <c r="G110" s="1" t="s">
        <v>625</v>
      </c>
      <c r="H110" s="1" t="s">
        <v>453</v>
      </c>
      <c r="I110" s="1" t="s">
        <v>705</v>
      </c>
      <c r="J110" s="1" t="s">
        <v>1143</v>
      </c>
      <c r="K110" s="1" t="s">
        <v>1144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1145</v>
      </c>
      <c r="B111" s="1" t="s">
        <v>1146</v>
      </c>
      <c r="C111" s="1">
        <v>0.0</v>
      </c>
      <c r="D111" s="1">
        <v>0.0</v>
      </c>
      <c r="E111" s="1">
        <v>0.0</v>
      </c>
      <c r="F111" s="1">
        <v>0.0</v>
      </c>
      <c r="G111" s="1" t="s">
        <v>1147</v>
      </c>
      <c r="H111" s="1" t="s">
        <v>1148</v>
      </c>
      <c r="I111" s="1" t="s">
        <v>1149</v>
      </c>
      <c r="J111" s="1" t="s">
        <v>1150</v>
      </c>
      <c r="K111" s="1" t="s">
        <v>1151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1152</v>
      </c>
      <c r="B112" s="1" t="s">
        <v>1153</v>
      </c>
      <c r="C112" s="1">
        <v>0.0</v>
      </c>
      <c r="D112" s="1">
        <v>0.0</v>
      </c>
      <c r="E112" s="1">
        <v>0.0</v>
      </c>
      <c r="F112" s="1">
        <v>0.0</v>
      </c>
      <c r="G112" s="1" t="s">
        <v>1147</v>
      </c>
      <c r="H112" s="1" t="s">
        <v>1148</v>
      </c>
      <c r="I112" s="1" t="s">
        <v>1149</v>
      </c>
      <c r="J112" s="1" t="s">
        <v>1154</v>
      </c>
      <c r="K112" s="1" t="s">
        <v>1155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1156</v>
      </c>
      <c r="B113" s="1" t="s">
        <v>1157</v>
      </c>
      <c r="C113" s="1">
        <v>0.0</v>
      </c>
      <c r="D113" s="1">
        <v>0.0</v>
      </c>
      <c r="E113" s="1">
        <v>0.0</v>
      </c>
      <c r="F113" s="1">
        <v>0.0</v>
      </c>
      <c r="G113" s="1" t="s">
        <v>1061</v>
      </c>
      <c r="H113" s="1" t="s">
        <v>1158</v>
      </c>
      <c r="I113" s="1" t="s">
        <v>1159</v>
      </c>
      <c r="J113" s="1" t="s">
        <v>1160</v>
      </c>
      <c r="K113" s="1" t="s">
        <v>1161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1162</v>
      </c>
      <c r="B114" s="1" t="s">
        <v>1163</v>
      </c>
      <c r="C114" s="1">
        <v>0.0</v>
      </c>
      <c r="D114" s="1">
        <v>0.0</v>
      </c>
      <c r="E114" s="1">
        <v>0.0</v>
      </c>
      <c r="F114" s="1">
        <v>0.0</v>
      </c>
      <c r="G114" s="1" t="s">
        <v>1164</v>
      </c>
      <c r="H114" s="1" t="s">
        <v>1165</v>
      </c>
      <c r="I114" s="1" t="s">
        <v>1166</v>
      </c>
      <c r="J114" s="1" t="s">
        <v>1167</v>
      </c>
      <c r="K114" s="1" t="s">
        <v>1168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1169</v>
      </c>
      <c r="B115" s="1" t="s">
        <v>1170</v>
      </c>
      <c r="C115" s="1">
        <v>0.0</v>
      </c>
      <c r="D115" s="1">
        <v>0.0</v>
      </c>
      <c r="E115" s="1">
        <v>0.0</v>
      </c>
      <c r="F115" s="1">
        <v>0.0</v>
      </c>
      <c r="G115" s="1" t="s">
        <v>1171</v>
      </c>
      <c r="H115" s="1" t="s">
        <v>1172</v>
      </c>
      <c r="I115" s="1" t="s">
        <v>280</v>
      </c>
      <c r="J115" s="1" t="s">
        <v>1173</v>
      </c>
      <c r="K115" s="1" t="s">
        <v>908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1174</v>
      </c>
      <c r="B116" s="1" t="s">
        <v>1175</v>
      </c>
      <c r="C116" s="1">
        <v>0.0</v>
      </c>
      <c r="D116" s="1">
        <v>0.0</v>
      </c>
      <c r="E116" s="1">
        <v>0.0</v>
      </c>
      <c r="F116" s="1">
        <v>0.0</v>
      </c>
      <c r="G116" s="1" t="s">
        <v>1176</v>
      </c>
      <c r="H116" s="1" t="s">
        <v>1177</v>
      </c>
      <c r="I116" s="1" t="s">
        <v>1178</v>
      </c>
      <c r="J116" s="1" t="s">
        <v>1179</v>
      </c>
      <c r="K116" s="1" t="s">
        <v>627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1180</v>
      </c>
      <c r="B117" s="1" t="s">
        <v>808</v>
      </c>
      <c r="C117" s="1">
        <v>0.0</v>
      </c>
      <c r="D117" s="1">
        <v>0.0</v>
      </c>
      <c r="E117" s="1">
        <v>0.0</v>
      </c>
      <c r="F117" s="1">
        <v>0.0</v>
      </c>
      <c r="G117" s="1" t="s">
        <v>1181</v>
      </c>
      <c r="H117" s="1" t="s">
        <v>1182</v>
      </c>
      <c r="I117" s="1" t="s">
        <v>1183</v>
      </c>
      <c r="J117" s="1" t="s">
        <v>756</v>
      </c>
      <c r="K117" s="1" t="s">
        <v>1184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1185</v>
      </c>
      <c r="B118" s="1" t="s">
        <v>1186</v>
      </c>
      <c r="C118" s="1">
        <v>0.0</v>
      </c>
      <c r="D118" s="1">
        <v>0.0</v>
      </c>
      <c r="E118" s="1">
        <v>0.0</v>
      </c>
      <c r="F118" s="1">
        <v>0.0</v>
      </c>
      <c r="G118" s="1" t="s">
        <v>1187</v>
      </c>
      <c r="H118" s="1" t="s">
        <v>371</v>
      </c>
      <c r="I118" s="1" t="s">
        <v>362</v>
      </c>
      <c r="J118" s="1" t="s">
        <v>1188</v>
      </c>
      <c r="K118" s="1" t="s">
        <v>1189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1190</v>
      </c>
      <c r="B119" s="1" t="s">
        <v>1191</v>
      </c>
      <c r="C119" s="1">
        <v>0.0</v>
      </c>
      <c r="D119" s="1">
        <v>0.0</v>
      </c>
      <c r="E119" s="1">
        <v>0.0</v>
      </c>
      <c r="F119" s="1">
        <v>0.0</v>
      </c>
      <c r="G119" s="1" t="s">
        <v>1192</v>
      </c>
      <c r="H119" s="1" t="s">
        <v>1193</v>
      </c>
      <c r="I119" s="1" t="s">
        <v>340</v>
      </c>
      <c r="J119" s="1" t="s">
        <v>1194</v>
      </c>
      <c r="K119" s="1" t="s">
        <v>191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1195</v>
      </c>
      <c r="B120" s="1" t="s">
        <v>1196</v>
      </c>
      <c r="C120" s="1">
        <v>0.0</v>
      </c>
      <c r="D120" s="1">
        <v>0.0</v>
      </c>
      <c r="E120" s="1">
        <v>0.0</v>
      </c>
      <c r="F120" s="1">
        <v>0.0</v>
      </c>
      <c r="G120" s="1" t="s">
        <v>733</v>
      </c>
      <c r="H120" s="1" t="s">
        <v>1197</v>
      </c>
      <c r="I120" s="1" t="s">
        <v>1198</v>
      </c>
      <c r="J120" s="1" t="s">
        <v>1199</v>
      </c>
      <c r="K120" s="1" t="s">
        <v>1200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1201</v>
      </c>
      <c r="B121" s="1" t="s">
        <v>1202</v>
      </c>
      <c r="C121" s="1">
        <v>0.0</v>
      </c>
      <c r="D121" s="1">
        <v>0.0</v>
      </c>
      <c r="E121" s="1">
        <v>0.0</v>
      </c>
      <c r="F121" s="1">
        <v>0.0</v>
      </c>
      <c r="G121" s="1" t="s">
        <v>1203</v>
      </c>
      <c r="H121" s="1" t="s">
        <v>1204</v>
      </c>
      <c r="I121" s="1" t="s">
        <v>1205</v>
      </c>
      <c r="J121" s="1" t="s">
        <v>1206</v>
      </c>
      <c r="K121" s="1" t="s">
        <v>1207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1208</v>
      </c>
      <c r="B122" s="1" t="s">
        <v>1209</v>
      </c>
      <c r="C122" s="1">
        <v>0.0</v>
      </c>
      <c r="D122" s="1">
        <v>0.0</v>
      </c>
      <c r="E122" s="1">
        <v>0.0</v>
      </c>
      <c r="F122" s="1">
        <v>0.0</v>
      </c>
      <c r="G122" s="1" t="s">
        <v>1210</v>
      </c>
      <c r="H122" s="1" t="s">
        <v>1211</v>
      </c>
      <c r="I122" s="1" t="s">
        <v>1212</v>
      </c>
      <c r="J122" s="1" t="s">
        <v>1213</v>
      </c>
      <c r="K122" s="1" t="s">
        <v>1214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1215</v>
      </c>
      <c r="B123" s="1" t="s">
        <v>1216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1217</v>
      </c>
      <c r="I123" s="1" t="s">
        <v>1218</v>
      </c>
      <c r="J123" s="1" t="s">
        <v>1219</v>
      </c>
      <c r="K123" s="1" t="s">
        <v>1220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1221</v>
      </c>
      <c r="B124" s="1" t="s">
        <v>1222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1223</v>
      </c>
      <c r="I124" s="1" t="s">
        <v>1224</v>
      </c>
      <c r="J124" s="1" t="s">
        <v>1225</v>
      </c>
      <c r="K124" s="1" t="s">
        <v>919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1226</v>
      </c>
      <c r="C1" s="1" t="s">
        <v>1227</v>
      </c>
      <c r="D1" s="1" t="s">
        <v>1228</v>
      </c>
      <c r="E1" s="1" t="s">
        <v>1229</v>
      </c>
      <c r="F1" s="1" t="s">
        <v>1230</v>
      </c>
      <c r="G1" s="1" t="s">
        <v>1231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1232</v>
      </c>
      <c r="B2" s="1" t="s">
        <v>1233</v>
      </c>
      <c r="C2" s="1" t="s">
        <v>1234</v>
      </c>
      <c r="D2" s="1" t="s">
        <v>1235</v>
      </c>
      <c r="E2" s="1" t="s">
        <v>1236</v>
      </c>
      <c r="F2" s="1" t="s">
        <v>1237</v>
      </c>
      <c r="G2" s="1" t="s">
        <v>1238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1239</v>
      </c>
      <c r="B3" s="1" t="s">
        <v>1240</v>
      </c>
      <c r="C3" s="1" t="s">
        <v>1241</v>
      </c>
      <c r="D3" s="1" t="s">
        <v>1242</v>
      </c>
      <c r="E3" s="1" t="s">
        <v>1243</v>
      </c>
      <c r="F3" s="1" t="s">
        <v>1244</v>
      </c>
      <c r="G3" s="1" t="s">
        <v>1245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1246</v>
      </c>
      <c r="B4" s="1" t="s">
        <v>1247</v>
      </c>
      <c r="C4" s="1" t="s">
        <v>1248</v>
      </c>
      <c r="D4" s="1" t="s">
        <v>1249</v>
      </c>
      <c r="E4" s="1" t="s">
        <v>1250</v>
      </c>
      <c r="F4" s="1" t="s">
        <v>1251</v>
      </c>
      <c r="G4" s="1" t="s">
        <v>1252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1239</v>
      </c>
      <c r="B5" s="1" t="s">
        <v>1240</v>
      </c>
      <c r="C5" s="1" t="s">
        <v>1253</v>
      </c>
      <c r="D5" s="1" t="s">
        <v>1254</v>
      </c>
      <c r="E5" s="1" t="s">
        <v>1255</v>
      </c>
      <c r="F5" s="1" t="s">
        <v>1256</v>
      </c>
      <c r="G5" s="1" t="s">
        <v>1257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1258</v>
      </c>
      <c r="B6" s="1" t="s">
        <v>1259</v>
      </c>
      <c r="C6" s="1" t="s">
        <v>1260</v>
      </c>
      <c r="D6" s="1" t="s">
        <v>1261</v>
      </c>
      <c r="E6" s="1" t="s">
        <v>1262</v>
      </c>
      <c r="F6" s="1" t="s">
        <v>1263</v>
      </c>
      <c r="G6" s="1" t="s">
        <v>1264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1265</v>
      </c>
      <c r="B7" s="1" t="s">
        <v>1266</v>
      </c>
      <c r="C7" s="1" t="s">
        <v>1267</v>
      </c>
      <c r="D7" s="1" t="s">
        <v>1266</v>
      </c>
      <c r="E7" s="1" t="s">
        <v>1268</v>
      </c>
      <c r="F7" s="1" t="s">
        <v>1269</v>
      </c>
      <c r="G7" s="1" t="s">
        <v>1270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1271</v>
      </c>
      <c r="B8" s="1" t="s">
        <v>1240</v>
      </c>
      <c r="C8" s="1" t="s">
        <v>1272</v>
      </c>
      <c r="D8" s="1" t="s">
        <v>1272</v>
      </c>
      <c r="E8" s="1" t="s">
        <v>1273</v>
      </c>
      <c r="F8" s="1" t="s">
        <v>1272</v>
      </c>
      <c r="G8" s="1" t="s">
        <v>1273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1274</v>
      </c>
      <c r="B9" s="1" t="s">
        <v>1275</v>
      </c>
      <c r="C9" s="1" t="s">
        <v>1276</v>
      </c>
      <c r="D9" s="1" t="s">
        <v>1277</v>
      </c>
      <c r="E9" s="1" t="s">
        <v>1278</v>
      </c>
      <c r="F9" s="1" t="s">
        <v>1279</v>
      </c>
      <c r="G9" s="1" t="s">
        <v>1280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1281</v>
      </c>
      <c r="B10" s="1" t="s">
        <v>1266</v>
      </c>
      <c r="C10" s="1" t="s">
        <v>1282</v>
      </c>
      <c r="D10" s="1" t="s">
        <v>1283</v>
      </c>
      <c r="E10" s="1" t="s">
        <v>1284</v>
      </c>
      <c r="F10" s="1" t="s">
        <v>1278</v>
      </c>
      <c r="G10" s="1" t="s">
        <v>1285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1286</v>
      </c>
      <c r="B11" s="1" t="s">
        <v>1287</v>
      </c>
      <c r="C11" s="1" t="s">
        <v>1288</v>
      </c>
      <c r="D11" s="1" t="s">
        <v>1289</v>
      </c>
      <c r="E11" s="1" t="s">
        <v>1290</v>
      </c>
      <c r="F11" s="1" t="s">
        <v>1291</v>
      </c>
      <c r="G11" s="1" t="s">
        <v>1262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1292</v>
      </c>
      <c r="B12" s="1" t="s">
        <v>1293</v>
      </c>
      <c r="C12" s="1" t="s">
        <v>1294</v>
      </c>
      <c r="D12" s="1" t="s">
        <v>1295</v>
      </c>
      <c r="E12" s="1" t="s">
        <v>1296</v>
      </c>
      <c r="F12" s="1" t="s">
        <v>1297</v>
      </c>
      <c r="G12" s="1" t="s">
        <v>1298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1299</v>
      </c>
      <c r="B13" s="1" t="s">
        <v>1300</v>
      </c>
      <c r="C13" s="1" t="s">
        <v>1301</v>
      </c>
      <c r="D13" s="1" t="s">
        <v>1302</v>
      </c>
      <c r="E13" s="1" t="s">
        <v>1303</v>
      </c>
      <c r="F13" s="1" t="s">
        <v>1304</v>
      </c>
      <c r="G13" s="1" t="s">
        <v>1305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1306</v>
      </c>
      <c r="B14" s="1" t="s">
        <v>1307</v>
      </c>
      <c r="C14" s="1" t="s">
        <v>1308</v>
      </c>
      <c r="D14" s="1" t="s">
        <v>1309</v>
      </c>
      <c r="E14" s="1" t="s">
        <v>1310</v>
      </c>
      <c r="F14" s="1" t="s">
        <v>1311</v>
      </c>
      <c r="G14" s="1" t="s">
        <v>1312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1313</v>
      </c>
      <c r="B15" s="1" t="s">
        <v>1240</v>
      </c>
      <c r="C15" s="1" t="s">
        <v>1240</v>
      </c>
      <c r="D15" s="1" t="s">
        <v>1240</v>
      </c>
      <c r="E15" s="1" t="s">
        <v>1240</v>
      </c>
      <c r="F15" s="1" t="s">
        <v>1240</v>
      </c>
      <c r="G15" s="1" t="s">
        <v>1240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1314</v>
      </c>
      <c r="B16" s="1" t="s">
        <v>1240</v>
      </c>
      <c r="C16" s="1" t="s">
        <v>1240</v>
      </c>
      <c r="D16" s="1" t="s">
        <v>1240</v>
      </c>
      <c r="E16" s="1" t="s">
        <v>1240</v>
      </c>
      <c r="F16" s="1" t="s">
        <v>1240</v>
      </c>
      <c r="G16" s="1" t="s">
        <v>1240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1315</v>
      </c>
      <c r="B17" s="1" t="s">
        <v>175</v>
      </c>
      <c r="C17" s="1" t="s">
        <v>1316</v>
      </c>
      <c r="D17" s="1" t="s">
        <v>1317</v>
      </c>
      <c r="E17" s="1" t="s">
        <v>1318</v>
      </c>
      <c r="F17" s="1" t="s">
        <v>1319</v>
      </c>
      <c r="G17" s="1" t="s">
        <v>1320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1321</v>
      </c>
      <c r="B18" s="1" t="s">
        <v>1240</v>
      </c>
      <c r="C18" s="1" t="s">
        <v>1240</v>
      </c>
      <c r="D18" s="1" t="s">
        <v>1240</v>
      </c>
      <c r="E18" s="1" t="s">
        <v>1240</v>
      </c>
      <c r="F18" s="1" t="s">
        <v>1240</v>
      </c>
      <c r="G18" s="1" t="s">
        <v>1240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1322</v>
      </c>
      <c r="B19" s="1" t="s">
        <v>1323</v>
      </c>
      <c r="C19" s="1" t="s">
        <v>1324</v>
      </c>
      <c r="D19" s="1" t="s">
        <v>1325</v>
      </c>
      <c r="E19" s="1" t="s">
        <v>1326</v>
      </c>
      <c r="F19" s="1" t="s">
        <v>1327</v>
      </c>
      <c r="G19" s="1" t="s">
        <v>1328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1329</v>
      </c>
      <c r="B20" s="1" t="s">
        <v>1330</v>
      </c>
      <c r="C20" s="1" t="s">
        <v>1331</v>
      </c>
      <c r="D20" s="1" t="s">
        <v>1332</v>
      </c>
      <c r="E20" s="1" t="s">
        <v>1333</v>
      </c>
      <c r="F20" s="1" t="s">
        <v>1334</v>
      </c>
      <c r="G20" s="1" t="s">
        <v>1335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1336</v>
      </c>
      <c r="B21" s="1" t="s">
        <v>1337</v>
      </c>
      <c r="C21" s="1" t="s">
        <v>921</v>
      </c>
      <c r="D21" s="1" t="s">
        <v>1338</v>
      </c>
      <c r="E21" s="1" t="s">
        <v>1339</v>
      </c>
      <c r="F21" s="1" t="s">
        <v>1340</v>
      </c>
      <c r="G21" s="1" t="s">
        <v>1341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1342</v>
      </c>
      <c r="B22" s="1" t="s">
        <v>1343</v>
      </c>
      <c r="C22" s="1" t="s">
        <v>1344</v>
      </c>
      <c r="D22" s="1" t="s">
        <v>713</v>
      </c>
      <c r="E22" s="1" t="s">
        <v>1345</v>
      </c>
      <c r="F22" s="1" t="s">
        <v>1346</v>
      </c>
      <c r="G22" s="1" t="s">
        <v>1347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1348</v>
      </c>
      <c r="B23" s="1" t="s">
        <v>1349</v>
      </c>
      <c r="C23" s="1" t="s">
        <v>1350</v>
      </c>
      <c r="D23" s="1" t="s">
        <v>1351</v>
      </c>
      <c r="E23" s="1" t="s">
        <v>1352</v>
      </c>
      <c r="F23" s="1" t="s">
        <v>1353</v>
      </c>
      <c r="G23" s="1" t="s">
        <v>1354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1355</v>
      </c>
      <c r="B24" s="1" t="s">
        <v>1356</v>
      </c>
      <c r="C24" s="1" t="s">
        <v>1357</v>
      </c>
      <c r="D24" s="1" t="s">
        <v>1358</v>
      </c>
      <c r="E24" s="1" t="s">
        <v>1359</v>
      </c>
      <c r="F24" s="1" t="s">
        <v>1360</v>
      </c>
      <c r="G24" s="1" t="s">
        <v>1361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1362</v>
      </c>
      <c r="B25" s="1" t="s">
        <v>1363</v>
      </c>
      <c r="C25" s="1" t="s">
        <v>1363</v>
      </c>
      <c r="D25" s="1" t="s">
        <v>1363</v>
      </c>
      <c r="E25" s="1" t="s">
        <v>1363</v>
      </c>
      <c r="F25" s="1" t="s">
        <v>1363</v>
      </c>
      <c r="G25" s="1" t="s">
        <v>1363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1364</v>
      </c>
      <c r="B26" s="1" t="s">
        <v>1365</v>
      </c>
      <c r="C26" s="1" t="s">
        <v>1366</v>
      </c>
      <c r="D26" s="1" t="s">
        <v>1367</v>
      </c>
      <c r="E26" s="1" t="s">
        <v>1368</v>
      </c>
      <c r="F26" s="1" t="s">
        <v>1369</v>
      </c>
      <c r="G26" s="1" t="s">
        <v>1370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1371</v>
      </c>
      <c r="B2" s="1" t="s">
        <v>1372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1373</v>
      </c>
      <c r="B3" s="1" t="s">
        <v>1374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1375</v>
      </c>
      <c r="B4" s="1" t="s">
        <v>1376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1377</v>
      </c>
      <c r="B5" s="1" t="s">
        <v>1378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1379</v>
      </c>
      <c r="B6" s="1" t="s">
        <v>1380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1381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1382</v>
      </c>
      <c r="B8" s="1" t="s">
        <v>1383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1384</v>
      </c>
      <c r="B9" s="4" t="s">
        <v>1385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1386</v>
      </c>
      <c r="B10" s="1" t="s">
        <v>1387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1388</v>
      </c>
      <c r="B11" s="1" t="s">
        <v>1389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1390</v>
      </c>
      <c r="B12" s="1" t="s">
        <v>1387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1391</v>
      </c>
      <c r="B13" s="1" t="s">
        <v>1392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1393</v>
      </c>
      <c r="B14" s="1" t="s">
        <v>1394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1395</v>
      </c>
      <c r="B15" s="1" t="s">
        <v>1392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1396</v>
      </c>
      <c r="B16" s="1" t="s">
        <v>1397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1398</v>
      </c>
      <c r="B17" s="1">
        <v>2466.0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1399</v>
      </c>
      <c r="B18" s="1" t="s">
        <v>1400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1401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1402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1403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1404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1405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1406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1407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1408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1409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1410</v>
      </c>
      <c r="B28" s="1">
        <v>228.11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1411</v>
      </c>
      <c r="B29" s="1">
        <v>224.34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1412</v>
      </c>
      <c r="B30" s="1">
        <v>214.18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1413</v>
      </c>
      <c r="B31" s="1">
        <v>228.0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1414</v>
      </c>
      <c r="B32" s="1">
        <v>228.11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1415</v>
      </c>
      <c r="B33" s="1">
        <v>224.34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1416</v>
      </c>
      <c r="B34" s="1">
        <v>214.18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1417</v>
      </c>
      <c r="B35" s="1">
        <v>228.0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1418</v>
      </c>
      <c r="B36" s="1">
        <v>8.347104E8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1419</v>
      </c>
      <c r="B37" s="1">
        <v>1.361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1420</v>
      </c>
      <c r="B38" s="1">
        <v>6.1574936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1421</v>
      </c>
      <c r="B39" s="1">
        <v>-29.283222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1422</v>
      </c>
      <c r="B40" s="1">
        <v>9224.0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1423</v>
      </c>
      <c r="B41" s="1">
        <v>9224.0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1424</v>
      </c>
      <c r="B42" s="1">
        <v>10111.0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1425</v>
      </c>
      <c r="B43" s="1">
        <v>14070.0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1426</v>
      </c>
      <c r="B44" s="1">
        <v>14070.0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1427</v>
      </c>
      <c r="B45" s="1">
        <v>217.55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1428</v>
      </c>
      <c r="B46" s="1">
        <v>223.0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1429</v>
      </c>
      <c r="B47" s="1">
        <v>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1430</v>
      </c>
      <c r="B48" s="1">
        <v>1000.0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1431</v>
      </c>
      <c r="B49" s="1">
        <v>6.7201792E8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1432</v>
      </c>
      <c r="B50" s="1">
        <v>145.95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1433</v>
      </c>
      <c r="B51" s="1">
        <v>271.35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1434</v>
      </c>
      <c r="B52" s="1">
        <v>1.8581277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1435</v>
      </c>
      <c r="B53" s="1">
        <v>218.6578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1436</v>
      </c>
      <c r="B54" s="1">
        <v>194.59615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1437</v>
      </c>
      <c r="B55" s="1" t="s">
        <v>1438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1439</v>
      </c>
      <c r="B56" s="1">
        <v>1.17943352E8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1440</v>
      </c>
      <c r="B57" s="1">
        <v>0.14144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1441</v>
      </c>
      <c r="B58" s="1">
        <v>200246.0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1442</v>
      </c>
      <c r="B59" s="1">
        <v>2068640.0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1443</v>
      </c>
      <c r="B60" s="1">
        <v>17049.0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1444</v>
      </c>
      <c r="B61" s="1">
        <v>12291.0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1445</v>
      </c>
      <c r="B62" s="1">
        <v>1.7316288E9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1446</v>
      </c>
      <c r="B63" s="1">
        <v>1.734048E9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1447</v>
      </c>
      <c r="B64" s="1">
        <v>0.0055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1448</v>
      </c>
      <c r="B65" s="1">
        <v>0.00449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1449</v>
      </c>
      <c r="B66" s="1">
        <v>0.83466005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1450</v>
      </c>
      <c r="B67" s="1">
        <v>2.11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1451</v>
      </c>
      <c r="B68" s="1">
        <v>3080390.0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1452</v>
      </c>
      <c r="B69" s="1">
        <v>969.66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1453</v>
      </c>
      <c r="B70" s="1">
        <v>0.22498609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1454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1455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1456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1457</v>
      </c>
      <c r="B74" s="1">
        <v>5.1154E7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1458</v>
      </c>
      <c r="B75" s="1">
        <v>35.43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1459</v>
      </c>
      <c r="B76" s="1">
        <v>-7.45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1460</v>
      </c>
      <c r="B77" s="1" t="s">
        <v>1461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1462</v>
      </c>
      <c r="B78" s="1">
        <v>1.5251328E9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1463</v>
      </c>
      <c r="B79" s="1">
        <v>0.326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1464</v>
      </c>
      <c r="B80" s="1">
        <v>1.862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1465</v>
      </c>
      <c r="B81" s="1">
        <v>0.39738667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1466</v>
      </c>
      <c r="B82" s="1">
        <v>0.22263205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1467</v>
      </c>
      <c r="B83" s="1">
        <v>17.649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1468</v>
      </c>
      <c r="B84" s="1">
        <v>6.597504E8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1469</v>
      </c>
      <c r="B85" s="1" t="s">
        <v>1470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1471</v>
      </c>
      <c r="B86" s="1" t="s">
        <v>1472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1473</v>
      </c>
      <c r="B87" s="1" t="s">
        <v>1474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1475</v>
      </c>
      <c r="B88" s="1" t="s">
        <v>1474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1476</v>
      </c>
      <c r="B89" s="1" t="s">
        <v>1477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1478</v>
      </c>
      <c r="B90" s="1" t="s">
        <v>1477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1479</v>
      </c>
      <c r="B91" s="1">
        <v>3.221514E8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1480</v>
      </c>
      <c r="B92" s="1" t="s">
        <v>1481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1482</v>
      </c>
      <c r="B93" s="1" t="s">
        <v>1483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1484</v>
      </c>
      <c r="B94" s="1" t="s">
        <v>1485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1486</v>
      </c>
      <c r="B95" s="1" t="s">
        <v>1487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1488</v>
      </c>
      <c r="B96" s="1">
        <v>-1.8E7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1489</v>
      </c>
      <c r="B97" s="1">
        <v>218.16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1490</v>
      </c>
      <c r="B98" s="1" t="s">
        <v>1491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1492</v>
      </c>
      <c r="B99" s="1">
        <v>1.32793E8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1493</v>
      </c>
      <c r="B100" s="1">
        <v>213.978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1494</v>
      </c>
      <c r="B101" s="1">
        <v>6.3341E7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1495</v>
      </c>
      <c r="B102" s="1">
        <v>1.15348E8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1496</v>
      </c>
      <c r="B103" s="1">
        <v>1.376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1497</v>
      </c>
      <c r="B104" s="1">
        <v>1.475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1498</v>
      </c>
      <c r="B105" s="1">
        <v>3.61664E8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1499</v>
      </c>
      <c r="B106" s="1">
        <v>19.168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1500</v>
      </c>
      <c r="B107" s="1">
        <v>1278.638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1501</v>
      </c>
      <c r="B108" s="1">
        <v>0.01791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1502</v>
      </c>
      <c r="B109" s="1">
        <v>0.08826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1503</v>
      </c>
      <c r="B110" s="1">
        <v>1.546125E7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1504</v>
      </c>
      <c r="B111" s="1">
        <v>5.5991E7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1505</v>
      </c>
      <c r="B112" s="1">
        <v>-0.006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1506</v>
      </c>
      <c r="B113" s="1">
        <v>0.39317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1507</v>
      </c>
      <c r="B114" s="1">
        <v>0.17514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1508</v>
      </c>
      <c r="B115" s="1">
        <v>0.053600002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1509</v>
      </c>
      <c r="B116" s="1" t="s">
        <v>1438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1510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-17.0</v>
      </c>
      <c r="C3" s="1">
        <v>31.0</v>
      </c>
      <c r="D3" s="1">
        <v>37.0</v>
      </c>
      <c r="E3" s="1">
        <v>28.0</v>
      </c>
      <c r="F3" s="1">
        <v>-8.0</v>
      </c>
      <c r="G3" s="1">
        <v>22.0</v>
      </c>
      <c r="H3" s="1">
        <v>31.0</v>
      </c>
      <c r="I3" s="1">
        <v>-14.0</v>
      </c>
      <c r="J3" s="1">
        <v>12.0</v>
      </c>
      <c r="K3" s="1">
        <v>39.0</v>
      </c>
      <c r="L3" s="1">
        <f>IF(K3*FORECAST(L2,B3:K3,B2:K2)&gt;0,FORECAST(L2,B3:K3,B2:K2),K3)*$X$1</f>
        <v>21.26666667</v>
      </c>
      <c r="M3" s="1">
        <f>IF(L3*FORECAST(M2,B3:L3,B2:L2)&gt;0,FORECAST(M2,B3:L3,B2:L2),L3)*$X$1</f>
        <v>22.20606061</v>
      </c>
      <c r="N3" s="1">
        <f>IF(M3*FORECAST(N2,B3:M3,B2:M2)&gt;0,FORECAST(N2,B3:M3,B2:M2),M3)*$X$1</f>
        <v>23.14545455</v>
      </c>
      <c r="O3" s="1">
        <f>IF(N3*FORECAST(O2,B3:N3,B2:N2)&gt;0,FORECAST(O2,B3:N3,B2:N2),N3)*$X$1</f>
        <v>24.08484848</v>
      </c>
      <c r="P3" s="1">
        <f>IF(O3*FORECAST(P2,B3:O3,B2:O2)&gt;0,FORECAST(P2,B3:O3,B2:O2),O3)*$X$1</f>
        <v>25.02424242</v>
      </c>
      <c r="Q3" s="1">
        <f>IF(P3*FORECAST(Q2,B3:P3,B2:P2)&gt;0,FORECAST(Q2,B3:P3,B2:P2),P3)*$X$1</f>
        <v>25.96363636</v>
      </c>
      <c r="R3" s="1">
        <f>IF(Q3*FORECAST(R2,B3:Q3,B2:Q2)&gt;0,FORECAST(R2,B3:Q3,B2:Q2),Q3)*$X$1</f>
        <v>26.9030303</v>
      </c>
      <c r="S3" s="5">
        <f>IF(R3*FORECAST(S2,B3:R3,B2:R2)&gt;0,FORECAST(S2,B3:R3,B2:R2),R3)*$X$1</f>
        <v>27.84242424</v>
      </c>
      <c r="T3" s="5">
        <f>IF(S3*FORECAST(T2,B3:S3,B2:S2)&gt;0,FORECAST(T2,B3:S3,B2:S2),S3)*$X$1</f>
        <v>28.78181818</v>
      </c>
      <c r="U3" s="5">
        <f>IF(T3*FORECAST(U2,B3:T3,B2:T2)&gt;0,FORECAST(U2,B3:T3,B2:T2),T3)*$X$1</f>
        <v>29.72121212</v>
      </c>
      <c r="V3" s="5">
        <f>IF(U3*FORECAST(V2,B3:U3,B2:U2)&gt;0,FORECAST(V2,B3:U3,B2:U2),U3)*$X$1</f>
        <v>30.66060606</v>
      </c>
      <c r="W3" s="5">
        <f>IF(V3*FORECAST(W2,B3:V3,B2:V2)&gt;0,FORECAST(W2,B3:V3,B2:V2),V3)*$X$1</f>
        <v>31.6</v>
      </c>
      <c r="X3" s="2"/>
      <c r="Y3" s="2"/>
      <c r="Z3" s="2"/>
    </row>
    <row r="4">
      <c r="A4" s="3" t="s">
        <v>132</v>
      </c>
      <c r="B4" s="1">
        <v>182.0</v>
      </c>
      <c r="C4" s="1">
        <v>227.0</v>
      </c>
      <c r="D4" s="1">
        <v>191.0</v>
      </c>
      <c r="E4" s="1">
        <v>182.0</v>
      </c>
      <c r="F4" s="1">
        <v>162.0</v>
      </c>
      <c r="G4" s="1">
        <v>223.0</v>
      </c>
      <c r="H4" s="1">
        <v>162.0</v>
      </c>
      <c r="I4" s="1">
        <v>-4.0</v>
      </c>
      <c r="J4" s="1">
        <v>11.0</v>
      </c>
      <c r="K4" s="1">
        <v>-18.0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1511</v>
      </c>
      <c r="B5" s="1">
        <v>1.0</v>
      </c>
      <c r="C5" s="1">
        <v>1.0</v>
      </c>
      <c r="D5" s="1">
        <v>1.0</v>
      </c>
      <c r="E5" s="1">
        <v>1.0</v>
      </c>
      <c r="F5" s="1">
        <v>34.0</v>
      </c>
      <c r="G5" s="1">
        <v>34.0</v>
      </c>
      <c r="H5" s="1">
        <v>34.0</v>
      </c>
      <c r="I5" s="1">
        <v>31.0</v>
      </c>
      <c r="J5" s="1">
        <v>29.0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1512</v>
      </c>
      <c r="L7" s="1">
        <f>IF(W3*FORECAST(W2,B3:W3,B2:W2)&gt;0,FORECAST(W2,B3:W3,B2:W2),V3)*$X$1 * (1+0.02)/(0.074-0.02)</f>
        <v>596.8888889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1513</v>
      </c>
      <c r="L8" s="6">
        <f t="array" ref="L8">NPV(0.074,M3:W3)</f>
        <v>192.8983627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1514</v>
      </c>
      <c r="L9" s="6">
        <f t="array" ref="L9">NPV(0.074,M16:W16)</f>
        <v>272.1738519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1515</v>
      </c>
      <c r="L10" s="6">
        <f>L8 + L9</f>
        <v>465.0722146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-18.0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1516</v>
      </c>
      <c r="L12" s="6">
        <f>L10 - L11</f>
        <v>483.0722146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1517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16.65766257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596.8888889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364.0</v>
      </c>
      <c r="C3" s="1">
        <v>-15.0</v>
      </c>
      <c r="D3" s="1">
        <v>99.0</v>
      </c>
      <c r="E3" s="1">
        <v>50.0</v>
      </c>
      <c r="F3" s="1">
        <v>19.0</v>
      </c>
      <c r="G3" s="1">
        <v>45.0</v>
      </c>
      <c r="H3" s="1">
        <v>-37.0</v>
      </c>
      <c r="I3" s="1">
        <v>35.0</v>
      </c>
      <c r="J3" s="1">
        <v>-32.0</v>
      </c>
      <c r="K3" s="1">
        <v>55.0</v>
      </c>
      <c r="L3" s="1">
        <f>IF(K3*FORECAST(L2,B3:K3,B2:K2)&gt;0,FORECAST(L2,B3:K3,B2:K2),K3)*$X$1</f>
        <v>55</v>
      </c>
      <c r="M3" s="1">
        <f>IF(L3*FORECAST(M2,B3:L3,B2:L2)&gt;0,FORECAST(M2,B3:L3,B2:L2),L3)*$X$1</f>
        <v>55</v>
      </c>
      <c r="N3" s="1">
        <f>IF(M3*FORECAST(N2,B3:M3,B2:M2)&gt;0,FORECAST(N2,B3:M3,B2:M2),M3)*$X$1</f>
        <v>55</v>
      </c>
      <c r="O3" s="1">
        <f>IF(N3*FORECAST(O2,B3:N3,B2:N2)&gt;0,FORECAST(O2,B3:N3,B2:N2),N3)*$X$1</f>
        <v>55</v>
      </c>
      <c r="P3" s="1">
        <f>IF(O3*FORECAST(P2,B3:O3,B2:O2)&gt;0,FORECAST(P2,B3:O3,B2:O2),O3)*$X$1</f>
        <v>55</v>
      </c>
      <c r="Q3" s="1">
        <f>IF(P3*FORECAST(Q2,B3:P3,B2:P2)&gt;0,FORECAST(Q2,B3:P3,B2:P2),P3)*$X$1</f>
        <v>5.485714286</v>
      </c>
      <c r="R3" s="1">
        <f>IF(Q3*FORECAST(R2,B3:Q3,B2:Q2)&gt;0,FORECAST(R2,B3:Q3,B2:Q2),Q3)*$X$1</f>
        <v>5.485714286</v>
      </c>
      <c r="S3" s="5">
        <f>IF(R3*FORECAST(S2,B3:R3,B2:R2)&gt;0,FORECAST(S2,B3:R3,B2:R2),R3)*$X$1</f>
        <v>5.485714286</v>
      </c>
      <c r="T3" s="5">
        <f>IF(S3*FORECAST(T2,B3:S3,B2:S2)&gt;0,FORECAST(T2,B3:S3,B2:S2),S3)*$X$1</f>
        <v>5.485714286</v>
      </c>
      <c r="U3" s="5">
        <f>IF(T3*FORECAST(U2,B3:T3,B2:T2)&gt;0,FORECAST(U2,B3:T3,B2:T2),T3)*$X$1</f>
        <v>5.485714286</v>
      </c>
      <c r="V3" s="5">
        <f>IF(U3*FORECAST(V2,B3:U3,B2:U2)&gt;0,FORECAST(V2,B3:U3,B2:U2),U3)*$X$1</f>
        <v>5.485714286</v>
      </c>
      <c r="W3" s="5">
        <f>IF(V3*FORECAST(W2,B3:V3,B2:V2)&gt;0,FORECAST(W2,B3:V3,B2:V2),V3)*$X$1</f>
        <v>5.485714286</v>
      </c>
      <c r="X3" s="2"/>
      <c r="Y3" s="2"/>
      <c r="Z3" s="2"/>
    </row>
    <row r="4">
      <c r="A4" s="3" t="s">
        <v>132</v>
      </c>
      <c r="B4" s="1">
        <v>182.0</v>
      </c>
      <c r="C4" s="1">
        <v>227.0</v>
      </c>
      <c r="D4" s="1">
        <v>191.0</v>
      </c>
      <c r="E4" s="1">
        <v>182.0</v>
      </c>
      <c r="F4" s="1">
        <v>162.0</v>
      </c>
      <c r="G4" s="1">
        <v>223.0</v>
      </c>
      <c r="H4" s="1">
        <v>162.0</v>
      </c>
      <c r="I4" s="1">
        <v>-4.0</v>
      </c>
      <c r="J4" s="1">
        <v>11.0</v>
      </c>
      <c r="K4" s="1">
        <v>-18.0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1511</v>
      </c>
      <c r="B5" s="1">
        <v>1.0</v>
      </c>
      <c r="C5" s="1">
        <v>1.0</v>
      </c>
      <c r="D5" s="1">
        <v>1.0</v>
      </c>
      <c r="E5" s="1">
        <v>1.0</v>
      </c>
      <c r="F5" s="1">
        <v>34.0</v>
      </c>
      <c r="G5" s="1">
        <v>34.0</v>
      </c>
      <c r="H5" s="1">
        <v>34.0</v>
      </c>
      <c r="I5" s="1">
        <v>31.0</v>
      </c>
      <c r="J5" s="1">
        <v>29.0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1512</v>
      </c>
      <c r="L7" s="1">
        <f>IF(W3*FORECAST(W2,B3:W3,B2:W2)&gt;0,FORECAST(W2,B3:W3,B2:W2),V3)*$X$1 * (1+0.02)/(0.074-0.02)</f>
        <v>103.6190476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1513</v>
      </c>
      <c r="L8" s="6">
        <f t="array" ref="L8">NPV(0.074,M3:W3)</f>
        <v>206.5402679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1514</v>
      </c>
      <c r="L9" s="6">
        <f t="array" ref="L9">NPV(0.074,M16:W16)</f>
        <v>47.24898694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1515</v>
      </c>
      <c r="L10" s="6">
        <f>L8 + L9</f>
        <v>253.7892549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-18.0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1516</v>
      </c>
      <c r="L12" s="6">
        <f>L10 - L11</f>
        <v>271.7892549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1517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9.372043271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103.6190476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