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<sst xmlns="http://schemas.openxmlformats.org/spreadsheetml/2006/main" count="1858" uniqueCount="1354">
  <si>
    <t>ticker</t>
  </si>
  <si>
    <t>BFS</t>
  </si>
  <si>
    <t>nombre</t>
  </si>
  <si>
    <t>SAUL CENTERS INC</t>
  </si>
  <si>
    <t>empresa</t>
  </si>
  <si>
    <t>Commercial REITs</t>
  </si>
  <si>
    <t>Open</t>
  </si>
  <si>
    <t>Target Price</t>
  </si>
  <si>
    <t>Upside</t>
  </si>
  <si>
    <t>133.03%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</si>
  <si>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</si>
  <si>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</si>
  <si>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</si>
  <si>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</si>
  <si>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</si>
  <si>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</si>
  <si>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</si>
  <si>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-2.30%</t>
  </si>
  <si>
    <t>Total Assets Growth</t>
  </si>
  <si>
    <t>-2.31%</t>
  </si>
  <si>
    <t>Net Property, Plant and Equipment Growth</t>
  </si>
  <si>
    <t>-3.33%</t>
  </si>
  <si>
    <t>EBITDA Growth</t>
  </si>
  <si>
    <t>26.96%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</si>
  <si>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</si>
  <si>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</si>
  <si>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</si>
  <si>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</si>
  <si>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</si>
  <si>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</si>
  <si>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Total Asset Writedown</t>
  </si>
  <si>
    <t>Provision for Credit Losses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</si>
  <si>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</si>
  <si>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</si>
  <si>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</si>
  <si>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</si>
  <si>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</si>
  <si>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</si>
  <si>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</si>
  <si>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</si>
  <si>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</si>
  <si>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</si>
  <si>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</si>
  <si>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</si>
  <si>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</si>
  <si>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</si>
  <si>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</si>
  <si>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</si>
  <si>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</si>
  <si>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</si>
  <si>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</si>
  <si>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</si>
  <si>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</si>
  <si>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</si>
  <si>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</si>
  <si>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</si>
  <si>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</si>
  <si>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</si>
  <si>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</si>
  <si>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</si>
  <si>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</si>
  <si>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</si>
  <si>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</si>
  <si>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</si>
  <si>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</si>
  <si>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</si>
  <si>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</si>
  <si>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</si>
  <si>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</si>
  <si>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</si>
  <si>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Intangibles, Total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</si>
  <si>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</si>
  <si>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</si>
  <si>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</si>
  <si>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</si>
  <si>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</si>
  <si>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</si>
  <si>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</si>
  <si>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</si>
  <si>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</si>
  <si>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</si>
  <si>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</si>
  <si>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</si>
  <si>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</si>
  <si>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</si>
  <si>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</si>
  <si>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</si>
  <si>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</si>
  <si>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</si>
  <si>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</si>
  <si>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</si>
  <si>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</si>
  <si>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</si>
  <si>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</si>
  <si>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</si>
  <si>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</si>
  <si>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</si>
  <si>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</si>
  <si>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</si>
  <si>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</si>
  <si>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5.37</t>
  </si>
  <si>
    <t>5.8</t>
  </si>
  <si>
    <t>6.38</t>
  </si>
  <si>
    <t>6.98</t>
  </si>
  <si>
    <t>7.74</t>
  </si>
  <si>
    <t>8.18</t>
  </si>
  <si>
    <t>7.64</t>
  </si>
  <si>
    <t>9.23</t>
  </si>
  <si>
    <t>8.97</t>
  </si>
  <si>
    <t>6.78</t>
  </si>
  <si>
    <t>Tangible Book Value</t>
  </si>
  <si>
    <t>Tangible Book Value Per Share</t>
  </si>
  <si>
    <t>7.71</t>
  </si>
  <si>
    <t>8.16</t>
  </si>
  <si>
    <t>7.62</t>
  </si>
  <si>
    <t>9.21</t>
  </si>
  <si>
    <t>8.96</t>
  </si>
  <si>
    <t>6.77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</si>
  <si>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</si>
  <si>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</si>
  <si>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</si>
  <si>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</si>
  <si>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</si>
  <si>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</si>
  <si>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</si>
  <si>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</si>
  <si>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</si>
  <si>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Part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</si>
  <si>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</si>
  <si>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</si>
  <si>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</si>
  <si>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</si>
  <si>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</si>
  <si>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</si>
  <si>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</si>
  <si>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</si>
  <si>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</si>
  <si>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</si>
  <si>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</si>
  <si>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</si>
  <si>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</si>
  <si>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</si>
  <si>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</si>
  <si>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</si>
  <si>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</si>
  <si>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</si>
  <si>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</si>
  <si>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</si>
  <si>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</si>
  <si>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</si>
  <si>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</si>
  <si>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</si>
  <si>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</si>
  <si>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</si>
  <si>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</si>
  <si>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</si>
  <si>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</si>
  <si>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1.55</t>
  </si>
  <si>
    <t>1.42</t>
  </si>
  <si>
    <t>1.53</t>
  </si>
  <si>
    <t>1.64</t>
  </si>
  <si>
    <t>1.61</t>
  </si>
  <si>
    <t>1.58</t>
  </si>
  <si>
    <t>1.25</t>
  </si>
  <si>
    <t>1.57</t>
  </si>
  <si>
    <t>1.63</t>
  </si>
  <si>
    <t>1.73</t>
  </si>
  <si>
    <t>Basic EPS - Continuing Operations</t>
  </si>
  <si>
    <t>Basic Weighted Average Shares Outstanding</t>
  </si>
  <si>
    <t>Net EPS - Diluted</t>
  </si>
  <si>
    <t>1.54</t>
  </si>
  <si>
    <t>1.52</t>
  </si>
  <si>
    <t>1.6</t>
  </si>
  <si>
    <t>Diluted EPS - Continuing Operations</t>
  </si>
  <si>
    <t>Diluted Weighted Average Shares Outstanding</t>
  </si>
  <si>
    <t>Normalized Basic EPS</t>
  </si>
  <si>
    <t>1.02</t>
  </si>
  <si>
    <t>1.09</t>
  </si>
  <si>
    <t>1.16</t>
  </si>
  <si>
    <t>1.19</t>
  </si>
  <si>
    <t>1.2</t>
  </si>
  <si>
    <t>0.91</t>
  </si>
  <si>
    <t>1.07</t>
  </si>
  <si>
    <t>1.11</t>
  </si>
  <si>
    <t>Normalized Diluted EPS</t>
  </si>
  <si>
    <t>1.01</t>
  </si>
  <si>
    <t>1.08</t>
  </si>
  <si>
    <t>Dividend Per Share</t>
  </si>
  <si>
    <t>1.72</t>
  </si>
  <si>
    <t>1.92</t>
  </si>
  <si>
    <t>2.05</t>
  </si>
  <si>
    <t>2.09</t>
  </si>
  <si>
    <t>2.12</t>
  </si>
  <si>
    <t>2.2</t>
  </si>
  <si>
    <t>2.34</t>
  </si>
  <si>
    <t>2.36</t>
  </si>
  <si>
    <t>Payout Ratio</t>
  </si>
  <si>
    <t>97.61</t>
  </si>
  <si>
    <t>113.07</t>
  </si>
  <si>
    <t>114.51</t>
  </si>
  <si>
    <t>118.02</t>
  </si>
  <si>
    <t>116.13</t>
  </si>
  <si>
    <t>117.85</t>
  </si>
  <si>
    <t>150.01</t>
  </si>
  <si>
    <t>128.45</t>
  </si>
  <si>
    <t>132.92</t>
  </si>
  <si>
    <t>128.9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</si>
  <si>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</si>
  <si>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</si>
  <si>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</si>
  <si>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</si>
  <si>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</si>
  <si>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</si>
  <si>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</si>
  <si>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</si>
  <si>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</si>
  <si>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</si>
  <si>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</si>
  <si>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</si>
  <si>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</si>
  <si>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</si>
  <si>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</si>
  <si>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</si>
  <si>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</si>
  <si>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</si>
  <si>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</si>
  <si>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</si>
  <si>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4.94</t>
  </si>
  <si>
    <t>4.8</t>
  </si>
  <si>
    <t>4.87</t>
  </si>
  <si>
    <t>4.56</t>
  </si>
  <si>
    <t>4.23</t>
  </si>
  <si>
    <t>3.7</t>
  </si>
  <si>
    <t>3.95</t>
  </si>
  <si>
    <t>3.84</t>
  </si>
  <si>
    <t>3.86</t>
  </si>
  <si>
    <t>Return on Total Capital</t>
  </si>
  <si>
    <t>5.22</t>
  </si>
  <si>
    <t>5.09</t>
  </si>
  <si>
    <t>5.08</t>
  </si>
  <si>
    <t>5.13</t>
  </si>
  <si>
    <t>4.46</t>
  </si>
  <si>
    <t>3.88</t>
  </si>
  <si>
    <t>4.11</t>
  </si>
  <si>
    <t>4.02</t>
  </si>
  <si>
    <t>4.06</t>
  </si>
  <si>
    <t>Return On Equity %</t>
  </si>
  <si>
    <t>17.72</t>
  </si>
  <si>
    <t>15.28</t>
  </si>
  <si>
    <t>15.6</t>
  </si>
  <si>
    <t>15.83</t>
  </si>
  <si>
    <t>15.41</t>
  </si>
  <si>
    <t>14.78</t>
  </si>
  <si>
    <t>11.56</t>
  </si>
  <si>
    <t>12.87</t>
  </si>
  <si>
    <t>12.43</t>
  </si>
  <si>
    <t>13.45</t>
  </si>
  <si>
    <t>Return on Common Equity</t>
  </si>
  <si>
    <t>30.69</t>
  </si>
  <si>
    <t>25.52</t>
  </si>
  <si>
    <t>25.13</t>
  </si>
  <si>
    <t>24.5</t>
  </si>
  <si>
    <t>21.78</t>
  </si>
  <si>
    <t>19.82</t>
  </si>
  <si>
    <t>15.81</t>
  </si>
  <si>
    <t>18.63</t>
  </si>
  <si>
    <t>17.91</t>
  </si>
  <si>
    <t>21.9</t>
  </si>
  <si>
    <t>Margin Analysis</t>
  </si>
  <si>
    <t>Gross Profit Margin %</t>
  </si>
  <si>
    <t>74.97</t>
  </si>
  <si>
    <t>75.44</t>
  </si>
  <si>
    <t>75.23</t>
  </si>
  <si>
    <t>75.54</t>
  </si>
  <si>
    <t>75.31</t>
  </si>
  <si>
    <t>74.98</t>
  </si>
  <si>
    <t>74.06</t>
  </si>
  <si>
    <t>74.24</t>
  </si>
  <si>
    <t>73.76</t>
  </si>
  <si>
    <t>73.9</t>
  </si>
  <si>
    <t>SG&amp;A Margin</t>
  </si>
  <si>
    <t>7.79</t>
  </si>
  <si>
    <t>7.82</t>
  </si>
  <si>
    <t>8.06</t>
  </si>
  <si>
    <t>8.1</t>
  </si>
  <si>
    <t>8.98</t>
  </si>
  <si>
    <t>8.48</t>
  </si>
  <si>
    <t>8.47</t>
  </si>
  <si>
    <t>9.11</t>
  </si>
  <si>
    <t>9.12</t>
  </si>
  <si>
    <t>EBITDA Margin %</t>
  </si>
  <si>
    <t>65.51</t>
  </si>
  <si>
    <t>64.94</t>
  </si>
  <si>
    <t>64.55</t>
  </si>
  <si>
    <t>65.12</t>
  </si>
  <si>
    <t>64.66</t>
  </si>
  <si>
    <t>63.49</t>
  </si>
  <si>
    <t>63.27</t>
  </si>
  <si>
    <t>63.81</t>
  </si>
  <si>
    <t>62.9</t>
  </si>
  <si>
    <t>63.14</t>
  </si>
  <si>
    <t>EBITA Margin %</t>
  </si>
  <si>
    <t>47.87</t>
  </si>
  <si>
    <t>47.25</t>
  </si>
  <si>
    <t>46.71</t>
  </si>
  <si>
    <t>47.44</t>
  </si>
  <si>
    <t>47.21</t>
  </si>
  <si>
    <t>45.98</t>
  </si>
  <si>
    <t>42.87</t>
  </si>
  <si>
    <t>44.76</t>
  </si>
  <si>
    <t>44.73</t>
  </si>
  <si>
    <t>45.95</t>
  </si>
  <si>
    <t>EBIT Margin %</t>
  </si>
  <si>
    <t>Income From Continuing Operations Margin %</t>
  </si>
  <si>
    <t>28.48</t>
  </si>
  <si>
    <t>25.32</t>
  </si>
  <si>
    <t>26.13</t>
  </si>
  <si>
    <t>26.69</t>
  </si>
  <si>
    <t>27.67</t>
  </si>
  <si>
    <t>27.73</t>
  </si>
  <si>
    <t>22.34</t>
  </si>
  <si>
    <t>25.77</t>
  </si>
  <si>
    <t>26.6</t>
  </si>
  <si>
    <t>26.84</t>
  </si>
  <si>
    <t>Net Income Margin %</t>
  </si>
  <si>
    <t>23.06</t>
  </si>
  <si>
    <t>20.31</t>
  </si>
  <si>
    <t>20.86</t>
  </si>
  <si>
    <t>21.23</t>
  </si>
  <si>
    <t>22.18</t>
  </si>
  <si>
    <t>17.93</t>
  </si>
  <si>
    <t>20.23</t>
  </si>
  <si>
    <t>20.42</t>
  </si>
  <si>
    <t>20.48</t>
  </si>
  <si>
    <t>Net Avail. For Common Margin %</t>
  </si>
  <si>
    <t>15.77</t>
  </si>
  <si>
    <t>14.39</t>
  </si>
  <si>
    <t>15.16</t>
  </si>
  <si>
    <t>15.79</t>
  </si>
  <si>
    <t>15.78</t>
  </si>
  <si>
    <t>15.66</t>
  </si>
  <si>
    <t>12.96</t>
  </si>
  <si>
    <t>15.55</t>
  </si>
  <si>
    <t>15.86</t>
  </si>
  <si>
    <t>16.13</t>
  </si>
  <si>
    <t>Normalized Net Income Margin</t>
  </si>
  <si>
    <t>10.36</t>
  </si>
  <si>
    <t>11.02</t>
  </si>
  <si>
    <t>10.77</t>
  </si>
  <si>
    <t>11.22</t>
  </si>
  <si>
    <t>11.67</t>
  </si>
  <si>
    <t>11.94</t>
  </si>
  <si>
    <t>9.48</t>
  </si>
  <si>
    <t>10.56</t>
  </si>
  <si>
    <t>10.61</t>
  </si>
  <si>
    <t>10.42</t>
  </si>
  <si>
    <t>Levered Free Cash Flow Margin</t>
  </si>
  <si>
    <t>36.4</t>
  </si>
  <si>
    <t>36.47</t>
  </si>
  <si>
    <t>35.19</t>
  </si>
  <si>
    <t>43.25</t>
  </si>
  <si>
    <t>39.77</t>
  </si>
  <si>
    <t>27.11</t>
  </si>
  <si>
    <t>42.34</t>
  </si>
  <si>
    <t>45.23</t>
  </si>
  <si>
    <t>41.58</t>
  </si>
  <si>
    <t>Unlevered Free Cash Flow Margin</t>
  </si>
  <si>
    <t>49.88</t>
  </si>
  <si>
    <t>49.29</t>
  </si>
  <si>
    <t>47.72</t>
  </si>
  <si>
    <t>49.35</t>
  </si>
  <si>
    <t>54.9</t>
  </si>
  <si>
    <t>50.48</t>
  </si>
  <si>
    <t>39.36</t>
  </si>
  <si>
    <t>53.5</t>
  </si>
  <si>
    <t>55.61</t>
  </si>
  <si>
    <t>52.72</t>
  </si>
  <si>
    <t>Asset Turnover</t>
  </si>
  <si>
    <t>0.17</t>
  </si>
  <si>
    <t>0.16</t>
  </si>
  <si>
    <t>0.15</t>
  </si>
  <si>
    <t>0.14</t>
  </si>
  <si>
    <t>0.13</t>
  </si>
  <si>
    <t>Fixed Assets Turnover</t>
  </si>
  <si>
    <t>0.18</t>
  </si>
  <si>
    <t>Receivables Turnover (Average Receivables)</t>
  </si>
  <si>
    <t>4.37</t>
  </si>
  <si>
    <t>4.15</t>
  </si>
  <si>
    <t>4.17</t>
  </si>
  <si>
    <t>4.13</t>
  </si>
  <si>
    <t>4.25</t>
  </si>
  <si>
    <t>3.79</t>
  </si>
  <si>
    <t>3.82</t>
  </si>
  <si>
    <t>4.22</t>
  </si>
  <si>
    <t>Short Term Liquidity</t>
  </si>
  <si>
    <t>Current Ratio</t>
  </si>
  <si>
    <t>0.89</t>
  </si>
  <si>
    <t>1.05</t>
  </si>
  <si>
    <t>1.97</t>
  </si>
  <si>
    <t>0.72</t>
  </si>
  <si>
    <t>1.43</t>
  </si>
  <si>
    <t>2.42</t>
  </si>
  <si>
    <t>1.66</t>
  </si>
  <si>
    <t>1.24</t>
  </si>
  <si>
    <t>0.9</t>
  </si>
  <si>
    <t>Quick Ratio</t>
  </si>
  <si>
    <t>0.84</t>
  </si>
  <si>
    <t>0.98</t>
  </si>
  <si>
    <t>1.82</t>
  </si>
  <si>
    <t>0.66</t>
  </si>
  <si>
    <t>1.32</t>
  </si>
  <si>
    <t>2.28</t>
  </si>
  <si>
    <t>Operating Cash Flow to Current Liabilities</t>
  </si>
  <si>
    <t>1.23</t>
  </si>
  <si>
    <t>2.64</t>
  </si>
  <si>
    <t>1.06</t>
  </si>
  <si>
    <t>2.32</t>
  </si>
  <si>
    <t>1.96</t>
  </si>
  <si>
    <t>2.69</t>
  </si>
  <si>
    <t>1.59</t>
  </si>
  <si>
    <t>Days Sales Outstanding (Average Receivables)</t>
  </si>
  <si>
    <t>83.45</t>
  </si>
  <si>
    <t>88.05</t>
  </si>
  <si>
    <t>91.58</t>
  </si>
  <si>
    <t>87.45</t>
  </si>
  <si>
    <t>88.47</t>
  </si>
  <si>
    <t>85.83</t>
  </si>
  <si>
    <t>96.59</t>
  </si>
  <si>
    <t>95.46</t>
  </si>
  <si>
    <t>86.49</t>
  </si>
  <si>
    <t>81.76</t>
  </si>
  <si>
    <t>Average Days Payable Outstanding</t>
  </si>
  <si>
    <t>129.04</t>
  </si>
  <si>
    <t>154.67</t>
  </si>
  <si>
    <t>139.7</t>
  </si>
  <si>
    <t>119.95</t>
  </si>
  <si>
    <t>156.07</t>
  </si>
  <si>
    <t>183.86</t>
  </si>
  <si>
    <t>159.71</t>
  </si>
  <si>
    <t>123.96</t>
  </si>
  <si>
    <t>160.76</t>
  </si>
  <si>
    <t>241.38</t>
  </si>
  <si>
    <t>Long Term Solvency</t>
  </si>
  <si>
    <t>Total Debt/Equity</t>
  </si>
  <si>
    <t>253.67</t>
  </si>
  <si>
    <t>248.25</t>
  </si>
  <si>
    <t>241.77</t>
  </si>
  <si>
    <t>244.14</t>
  </si>
  <si>
    <t>240.4</t>
  </si>
  <si>
    <t>246.48</t>
  </si>
  <si>
    <t>269.41</t>
  </si>
  <si>
    <t>215.64</t>
  </si>
  <si>
    <t>234.97</t>
  </si>
  <si>
    <t>275.48</t>
  </si>
  <si>
    <t>Total Debt / Total Capital</t>
  </si>
  <si>
    <t>71.72</t>
  </si>
  <si>
    <t>71.29</t>
  </si>
  <si>
    <t>70.74</t>
  </si>
  <si>
    <t>70.94</t>
  </si>
  <si>
    <t>70.62</t>
  </si>
  <si>
    <t>71.14</t>
  </si>
  <si>
    <t>72.93</t>
  </si>
  <si>
    <t>68.32</t>
  </si>
  <si>
    <t>70.15</t>
  </si>
  <si>
    <t>73.37</t>
  </si>
  <si>
    <t>LT Debt/Equity</t>
  </si>
  <si>
    <t>242.44</t>
  </si>
  <si>
    <t>241.28</t>
  </si>
  <si>
    <t>228.69</t>
  </si>
  <si>
    <t>Long-Term Debt / Total Capital</t>
  </si>
  <si>
    <t>68.55</t>
  </si>
  <si>
    <t>69.28</t>
  </si>
  <si>
    <t>66.45</t>
  </si>
  <si>
    <t>Total Liabilities / Total Assets</t>
  </si>
  <si>
    <t>73.22</t>
  </si>
  <si>
    <t>72.88</t>
  </si>
  <si>
    <t>72.21</t>
  </si>
  <si>
    <t>72.36</t>
  </si>
  <si>
    <t>72.16</t>
  </si>
  <si>
    <t>72.6</t>
  </si>
  <si>
    <t>74.02</t>
  </si>
  <si>
    <t>69.63</t>
  </si>
  <si>
    <t>71.54</t>
  </si>
  <si>
    <t>74.7</t>
  </si>
  <si>
    <t>EBIT / Interest Expense</t>
  </si>
  <si>
    <t>2.19</t>
  </si>
  <si>
    <t>2.22</t>
  </si>
  <si>
    <t>2.29</t>
  </si>
  <si>
    <t>2.39</t>
  </si>
  <si>
    <t>2.53</t>
  </si>
  <si>
    <t>2.07</t>
  </si>
  <si>
    <t>2.5</t>
  </si>
  <si>
    <t>EBITDA / Interest Expense</t>
  </si>
  <si>
    <t>2.9</t>
  </si>
  <si>
    <t>3.01</t>
  </si>
  <si>
    <t>3.07</t>
  </si>
  <si>
    <t>3.14</t>
  </si>
  <si>
    <t>3.27</t>
  </si>
  <si>
    <t>3.51</t>
  </si>
  <si>
    <t>3.38</t>
  </si>
  <si>
    <t>3.53</t>
  </si>
  <si>
    <t>3.3</t>
  </si>
  <si>
    <t>(EBITDA - Capex) / Interest Expense</t>
  </si>
  <si>
    <t>Total Debt / EBITDA</t>
  </si>
  <si>
    <t>6.45</t>
  </si>
  <si>
    <t>6.47</t>
  </si>
  <si>
    <t>6.44</t>
  </si>
  <si>
    <t>6.48</t>
  </si>
  <si>
    <t>6.94</t>
  </si>
  <si>
    <t>7.39</t>
  </si>
  <si>
    <t>8.04</t>
  </si>
  <si>
    <t>7.46</t>
  </si>
  <si>
    <t>7.89</t>
  </si>
  <si>
    <t>8.51</t>
  </si>
  <si>
    <t>Net Debt / EBITDA</t>
  </si>
  <si>
    <t>6.36</t>
  </si>
  <si>
    <t>6.39</t>
  </si>
  <si>
    <t>6.41</t>
  </si>
  <si>
    <t>6.84</t>
  </si>
  <si>
    <t>7.3</t>
  </si>
  <si>
    <t>7.85</t>
  </si>
  <si>
    <t>7.36</t>
  </si>
  <si>
    <t>7.78</t>
  </si>
  <si>
    <t>8.44</t>
  </si>
  <si>
    <t>Total Debt / (EBITDA - Capex)</t>
  </si>
  <si>
    <t>Net Debt / (EBITDA - Capex)</t>
  </si>
  <si>
    <t>Growth Over Prior Year</t>
  </si>
  <si>
    <t>Total Revenues, 1 Yr. Growth %</t>
  </si>
  <si>
    <t>2.88</t>
  </si>
  <si>
    <t>6.17</t>
  </si>
  <si>
    <t>0.31</t>
  </si>
  <si>
    <t>1.9</t>
  </si>
  <si>
    <t>-2.73</t>
  </si>
  <si>
    <t>6.22</t>
  </si>
  <si>
    <t>2.77</t>
  </si>
  <si>
    <t>4.62</t>
  </si>
  <si>
    <t>Gross Profit, 1 Yr. Growth %</t>
  </si>
  <si>
    <t>4.58</t>
  </si>
  <si>
    <t>3.34</t>
  </si>
  <si>
    <t>3.54</t>
  </si>
  <si>
    <t>7.1</t>
  </si>
  <si>
    <t>0.02</t>
  </si>
  <si>
    <t>1.14</t>
  </si>
  <si>
    <t>-3.92</t>
  </si>
  <si>
    <t>2.11</t>
  </si>
  <si>
    <t>4.81</t>
  </si>
  <si>
    <t>EBITDA, 1 Yr. Growth %</t>
  </si>
  <si>
    <t>6.62</t>
  </si>
  <si>
    <t>1.8</t>
  </si>
  <si>
    <t>3.2</t>
  </si>
  <si>
    <t>5.57</t>
  </si>
  <si>
    <t>-0.45</t>
  </si>
  <si>
    <t>-0.06</t>
  </si>
  <si>
    <t>-3.07</t>
  </si>
  <si>
    <t>7.13</t>
  </si>
  <si>
    <t>1.31</t>
  </si>
  <si>
    <t>5.02</t>
  </si>
  <si>
    <t>EBITA, 1 Yr. Growth %</t>
  </si>
  <si>
    <t>8.46</t>
  </si>
  <si>
    <t>1.37</t>
  </si>
  <si>
    <t>2.63</t>
  </si>
  <si>
    <t>6.34</t>
  </si>
  <si>
    <t>-0.21</t>
  </si>
  <si>
    <t>-0.8</t>
  </si>
  <si>
    <t>-9.31</t>
  </si>
  <si>
    <t>10.89</t>
  </si>
  <si>
    <t>2.71</t>
  </si>
  <si>
    <t>EBIT, 1 Yr. Growth %</t>
  </si>
  <si>
    <t>Earnings From Cont. Operations, 1 Yr. Growth %</t>
  </si>
  <si>
    <t>66.43</t>
  </si>
  <si>
    <t>-8.72</t>
  </si>
  <si>
    <t>7.16</t>
  </si>
  <si>
    <t>6.96</t>
  </si>
  <si>
    <t>3.94</t>
  </si>
  <si>
    <t>-21.62</t>
  </si>
  <si>
    <t>22.52</t>
  </si>
  <si>
    <t>6.07</t>
  </si>
  <si>
    <t>5.56</t>
  </si>
  <si>
    <t>Net Income, 1 Yr. Growth %</t>
  </si>
  <si>
    <t>52.06</t>
  </si>
  <si>
    <t>-9.53</t>
  </si>
  <si>
    <t>6.58</t>
  </si>
  <si>
    <t>4.76</t>
  </si>
  <si>
    <t>2.31</t>
  </si>
  <si>
    <t>-21.93</t>
  </si>
  <si>
    <t>19.83</t>
  </si>
  <si>
    <t>3.73</t>
  </si>
  <si>
    <t>4.97</t>
  </si>
  <si>
    <t>Diluted EPS Before Extra, 1 Yr. Growth %</t>
  </si>
  <si>
    <t>170.18</t>
  </si>
  <si>
    <t>-7.79</t>
  </si>
  <si>
    <t>7.04</t>
  </si>
  <si>
    <t>7.24</t>
  </si>
  <si>
    <t>-1.84</t>
  </si>
  <si>
    <t>-1.88</t>
  </si>
  <si>
    <t>-20.4</t>
  </si>
  <si>
    <t>25.63</t>
  </si>
  <si>
    <t>3.66</t>
  </si>
  <si>
    <t>6.01</t>
  </si>
  <si>
    <t>Normalized Net Income, 1 Yr. Growth %</t>
  </si>
  <si>
    <t>-8.57</t>
  </si>
  <si>
    <t>9.28</t>
  </si>
  <si>
    <t>4.24</t>
  </si>
  <si>
    <t>3.99</t>
  </si>
  <si>
    <t>-22.82</t>
  </si>
  <si>
    <t>18.42</t>
  </si>
  <si>
    <t>3.19</t>
  </si>
  <si>
    <t>2.79</t>
  </si>
  <si>
    <t>Net Property, Plant and Equip., 1 Yr. Growth %</t>
  </si>
  <si>
    <t>6.28</t>
  </si>
  <si>
    <t>3.77</t>
  </si>
  <si>
    <t>5.83</t>
  </si>
  <si>
    <t>6.82</t>
  </si>
  <si>
    <t>-0.01</t>
  </si>
  <si>
    <t>5.44</t>
  </si>
  <si>
    <t>10.15</t>
  </si>
  <si>
    <t>Accounts Receivable, 1 Yr. Growth %</t>
  </si>
  <si>
    <t>6.66</t>
  </si>
  <si>
    <t>9.18</t>
  </si>
  <si>
    <t>3.83</t>
  </si>
  <si>
    <t>7.31</t>
  </si>
  <si>
    <t>-1.63</t>
  </si>
  <si>
    <t>-2.63</t>
  </si>
  <si>
    <t>24.37</t>
  </si>
  <si>
    <t>-9.66</t>
  </si>
  <si>
    <t>-3.96</t>
  </si>
  <si>
    <t>-0.46</t>
  </si>
  <si>
    <t>Total Assets, 1 Yr. Growth %</t>
  </si>
  <si>
    <t>5.7</t>
  </si>
  <si>
    <t>2.93</t>
  </si>
  <si>
    <t>3.68</t>
  </si>
  <si>
    <t>5.91</t>
  </si>
  <si>
    <t>7.38</t>
  </si>
  <si>
    <t>5.95</t>
  </si>
  <si>
    <t>1.68</t>
  </si>
  <si>
    <t>6.15</t>
  </si>
  <si>
    <t>4.95</t>
  </si>
  <si>
    <t>8.77</t>
  </si>
  <si>
    <t>Common Equity, 1 Yr. Growth %</t>
  </si>
  <si>
    <t>16.4</t>
  </si>
  <si>
    <t>9.59</t>
  </si>
  <si>
    <t>12.31</t>
  </si>
  <si>
    <t>11.48</t>
  </si>
  <si>
    <t>13.93</t>
  </si>
  <si>
    <t>-5.61</t>
  </si>
  <si>
    <t>22.71</t>
  </si>
  <si>
    <t>-2.07</t>
  </si>
  <si>
    <t>-24.18</t>
  </si>
  <si>
    <t>Tangible Book Value, 1 Yr. Growth %</t>
  </si>
  <si>
    <t>16.43</t>
  </si>
  <si>
    <t>13.48</t>
  </si>
  <si>
    <t>8.12</t>
  </si>
  <si>
    <t>22.79</t>
  </si>
  <si>
    <t>-2.06</t>
  </si>
  <si>
    <t>-24.21</t>
  </si>
  <si>
    <t>Cash From Operations, 1 Yr. Growth %</t>
  </si>
  <si>
    <t>17.74</t>
  </si>
  <si>
    <t>0.22</t>
  </si>
  <si>
    <t>16.12</t>
  </si>
  <si>
    <t>4.57</t>
  </si>
  <si>
    <t>-32.07</t>
  </si>
  <si>
    <t>51.03</t>
  </si>
  <si>
    <t>2.3</t>
  </si>
  <si>
    <t>-2.83</t>
  </si>
  <si>
    <t>Levered Free Cash Flow, 1 Yr. Growth %</t>
  </si>
  <si>
    <t>21.79</t>
  </si>
  <si>
    <t>-1.37</t>
  </si>
  <si>
    <t>0.83</t>
  </si>
  <si>
    <t>3.64</t>
  </si>
  <si>
    <t>15.71</t>
  </si>
  <si>
    <t>-7.64</t>
  </si>
  <si>
    <t>-34.64</t>
  </si>
  <si>
    <t>49.85</t>
  </si>
  <si>
    <t>9.68</t>
  </si>
  <si>
    <t>-6.52</t>
  </si>
  <si>
    <t>Unlevered Free Cash Flow, 1 Yr. Growth %</t>
  </si>
  <si>
    <t>14.48</t>
  </si>
  <si>
    <t>10.46</t>
  </si>
  <si>
    <t>-7.42</t>
  </si>
  <si>
    <t>-25.17</t>
  </si>
  <si>
    <t>34.44</t>
  </si>
  <si>
    <t>6.76</t>
  </si>
  <si>
    <t>-3.09</t>
  </si>
  <si>
    <t>Dividend Per Share, 1 Yr. Growth %</t>
  </si>
  <si>
    <t>11.11</t>
  </si>
  <si>
    <t>7.5</t>
  </si>
  <si>
    <t>11.63</t>
  </si>
  <si>
    <t>1.95</t>
  </si>
  <si>
    <t>1.44</t>
  </si>
  <si>
    <t>0</t>
  </si>
  <si>
    <t>0.85</t>
  </si>
  <si>
    <t>Compound Annual Growth Rate Over Two Years</t>
  </si>
  <si>
    <t>Total Revenues, 2 Yr. CAGR %</t>
  </si>
  <si>
    <t>3.49</t>
  </si>
  <si>
    <t>3.26</t>
  </si>
  <si>
    <t>4.26</t>
  </si>
  <si>
    <t>1.15</t>
  </si>
  <si>
    <t>-0.44</t>
  </si>
  <si>
    <t>1.65</t>
  </si>
  <si>
    <t>4.48</t>
  </si>
  <si>
    <t>3.69</t>
  </si>
  <si>
    <t>Gross Profit, 2 Yr. CAGR %</t>
  </si>
  <si>
    <t>4.78</t>
  </si>
  <si>
    <t>3.96</t>
  </si>
  <si>
    <t>3.44</t>
  </si>
  <si>
    <t>4.34</t>
  </si>
  <si>
    <t>0.57</t>
  </si>
  <si>
    <t>-1.42</t>
  </si>
  <si>
    <t>4.27</t>
  </si>
  <si>
    <t>3.45</t>
  </si>
  <si>
    <t>EBITDA, 2 Yr. CAGR %</t>
  </si>
  <si>
    <t>3.39</t>
  </si>
  <si>
    <t>4.18</t>
  </si>
  <si>
    <t>4.41</t>
  </si>
  <si>
    <t>2.51</t>
  </si>
  <si>
    <t>-0.32</t>
  </si>
  <si>
    <t>-1.58</t>
  </si>
  <si>
    <t>3.15</t>
  </si>
  <si>
    <t>EBITA, 2 Yr. CAGR %</t>
  </si>
  <si>
    <t>4.85</t>
  </si>
  <si>
    <t>4.84</t>
  </si>
  <si>
    <t>-0.59</t>
  </si>
  <si>
    <t>-5.15</t>
  </si>
  <si>
    <t>0.28</t>
  </si>
  <si>
    <t>6.72</t>
  </si>
  <si>
    <t>5.06</t>
  </si>
  <si>
    <t>EBIT, 2 Yr. CAGR %</t>
  </si>
  <si>
    <t>Earnings From Cont. Operations, 2 Yr. CAGR %</t>
  </si>
  <si>
    <t>28.08</t>
  </si>
  <si>
    <t>23.25</t>
  </si>
  <si>
    <t>-1.1</t>
  </si>
  <si>
    <t>7.06</t>
  </si>
  <si>
    <t>2.87</t>
  </si>
  <si>
    <t>-10.67</t>
  </si>
  <si>
    <t>5.81</t>
  </si>
  <si>
    <t>Net Income, 2 Yr. CAGR %</t>
  </si>
  <si>
    <t>18.6</t>
  </si>
  <si>
    <t>17.29</t>
  </si>
  <si>
    <t>-1.79</t>
  </si>
  <si>
    <t>6.6</t>
  </si>
  <si>
    <t>5.66</t>
  </si>
  <si>
    <t>-10.62</t>
  </si>
  <si>
    <t>-3.28</t>
  </si>
  <si>
    <t>11.49</t>
  </si>
  <si>
    <t>4.35</t>
  </si>
  <si>
    <t>Diluted EPS Before Extra, 2 Yr. CAGR %</t>
  </si>
  <si>
    <t>44.37</t>
  </si>
  <si>
    <t>57.84</t>
  </si>
  <si>
    <t>-0.65</t>
  </si>
  <si>
    <t>7.14</t>
  </si>
  <si>
    <t>2.6</t>
  </si>
  <si>
    <t>-1.86</t>
  </si>
  <si>
    <t>-11.62</t>
  </si>
  <si>
    <t>14.12</t>
  </si>
  <si>
    <t>4.83</t>
  </si>
  <si>
    <t>Normalized Net Income, 2 Yr. CAGR %</t>
  </si>
  <si>
    <t>13.88</t>
  </si>
  <si>
    <t>-0.04</t>
  </si>
  <si>
    <t>5.28</t>
  </si>
  <si>
    <t>6.21</t>
  </si>
  <si>
    <t>6.65</t>
  </si>
  <si>
    <t>4.12</t>
  </si>
  <si>
    <t>-10.41</t>
  </si>
  <si>
    <t>-4.4</t>
  </si>
  <si>
    <t>10.54</t>
  </si>
  <si>
    <t>2.99</t>
  </si>
  <si>
    <t>Net Property, Plant and Equip., 2 Yr. CAGR %</t>
  </si>
  <si>
    <t>2.26</t>
  </si>
  <si>
    <t>3.75</t>
  </si>
  <si>
    <t>6.57</t>
  </si>
  <si>
    <t>7.67</t>
  </si>
  <si>
    <t>Accounts Receivable, 2 Yr. CAGR %</t>
  </si>
  <si>
    <t>7.91</t>
  </si>
  <si>
    <t>2.74</t>
  </si>
  <si>
    <t>-2.09</t>
  </si>
  <si>
    <t>10.04</t>
  </si>
  <si>
    <t>-6.85</t>
  </si>
  <si>
    <t>-2.22</t>
  </si>
  <si>
    <t>Total Assets, 2 Yr. CAGR %</t>
  </si>
  <si>
    <t>2.44</t>
  </si>
  <si>
    <t>4.31</t>
  </si>
  <si>
    <t>2.96</t>
  </si>
  <si>
    <t>4.79</t>
  </si>
  <si>
    <t>3.89</t>
  </si>
  <si>
    <t>5.55</t>
  </si>
  <si>
    <t>6.85</t>
  </si>
  <si>
    <t>Common Equity, 2 Yr. CAGR %</t>
  </si>
  <si>
    <t>12.84</t>
  </si>
  <si>
    <t>12.94</t>
  </si>
  <si>
    <t>10.94</t>
  </si>
  <si>
    <t>11.89</t>
  </si>
  <si>
    <t>12.7</t>
  </si>
  <si>
    <t>10.92</t>
  </si>
  <si>
    <t>0.97</t>
  </si>
  <si>
    <t>9.62</t>
  </si>
  <si>
    <t>-13.83</t>
  </si>
  <si>
    <t>Tangible Book Value, 2 Yr. CAGR %</t>
  </si>
  <si>
    <t>12.89</t>
  </si>
  <si>
    <t>13.46</t>
  </si>
  <si>
    <t>10.78</t>
  </si>
  <si>
    <t>7.66</t>
  </si>
  <si>
    <t>9.66</t>
  </si>
  <si>
    <t>-13.84</t>
  </si>
  <si>
    <t>Cash From Operations, 2 Yr. CAGR %</t>
  </si>
  <si>
    <t>9.96</t>
  </si>
  <si>
    <t>1.45</t>
  </si>
  <si>
    <t>7.88</t>
  </si>
  <si>
    <t>11.29</t>
  </si>
  <si>
    <t>5.61</t>
  </si>
  <si>
    <t>-15.72</t>
  </si>
  <si>
    <t>1.29</t>
  </si>
  <si>
    <t>24.33</t>
  </si>
  <si>
    <t>-0.3</t>
  </si>
  <si>
    <t>Levered Free Cash Flow, 2 Yr. CAGR %</t>
  </si>
  <si>
    <t>5.43</t>
  </si>
  <si>
    <t>11.93</t>
  </si>
  <si>
    <t>-0.6</t>
  </si>
  <si>
    <t>5.18</t>
  </si>
  <si>
    <t>10.22</t>
  </si>
  <si>
    <t>-21.74</t>
  </si>
  <si>
    <t>4.14</t>
  </si>
  <si>
    <t>28.26</t>
  </si>
  <si>
    <t>2.7</t>
  </si>
  <si>
    <t>Unlevered Free Cash Flow, 2 Yr. CAGR %</t>
  </si>
  <si>
    <t>2.83</t>
  </si>
  <si>
    <t>7.77</t>
  </si>
  <si>
    <t>-0.56</t>
  </si>
  <si>
    <t>4.45</t>
  </si>
  <si>
    <t>-16.2</t>
  </si>
  <si>
    <t>19.85</t>
  </si>
  <si>
    <t>2.89</t>
  </si>
  <si>
    <t>Dividend Per Share, 2 Yr. CAGR %</t>
  </si>
  <si>
    <t>5.41</t>
  </si>
  <si>
    <t>9.29</t>
  </si>
  <si>
    <t>9.54</t>
  </si>
  <si>
    <t>9.17</t>
  </si>
  <si>
    <t>4.33</t>
  </si>
  <si>
    <t>1.69</t>
  </si>
  <si>
    <t>1.87</t>
  </si>
  <si>
    <t>3.57</t>
  </si>
  <si>
    <t>Compound Annual Growth Rate Over Three Years</t>
  </si>
  <si>
    <t>Total Revenues, 3 Yr. CAGR %</t>
  </si>
  <si>
    <t>5.4</t>
  </si>
  <si>
    <t>3.22</t>
  </si>
  <si>
    <t>3.13</t>
  </si>
  <si>
    <t>3.74</t>
  </si>
  <si>
    <t>2.92</t>
  </si>
  <si>
    <t>2.66</t>
  </si>
  <si>
    <t>-0.16</t>
  </si>
  <si>
    <t>2.02</t>
  </si>
  <si>
    <t>4.53</t>
  </si>
  <si>
    <t>Gross Profit, 3 Yr. CAGR %</t>
  </si>
  <si>
    <t>6.51</t>
  </si>
  <si>
    <t>4.29</t>
  </si>
  <si>
    <t>2.86</t>
  </si>
  <si>
    <t>-0.95</t>
  </si>
  <si>
    <t>1.47</t>
  </si>
  <si>
    <t>EBITDA, 3 Yr. CAGR %</t>
  </si>
  <si>
    <t>5.97</t>
  </si>
  <si>
    <t>3.85</t>
  </si>
  <si>
    <t>-1.24</t>
  </si>
  <si>
    <t>1.7</t>
  </si>
  <si>
    <t>EBITA, 3 Yr. CAGR %</t>
  </si>
  <si>
    <t>8.28</t>
  </si>
  <si>
    <t>5.29</t>
  </si>
  <si>
    <t>3.42</t>
  </si>
  <si>
    <t>-3.59</t>
  </si>
  <si>
    <t>-0.08</t>
  </si>
  <si>
    <t>6.97</t>
  </si>
  <si>
    <t>EBIT, 3 Yr. CAGR %</t>
  </si>
  <si>
    <t>Earnings From Cont. Operations, 3 Yr. CAGR %</t>
  </si>
  <si>
    <t>24.09</t>
  </si>
  <si>
    <t>14.4</t>
  </si>
  <si>
    <t>17.64</t>
  </si>
  <si>
    <t>4.21</t>
  </si>
  <si>
    <t>-6.05</t>
  </si>
  <si>
    <t>-0.75</t>
  </si>
  <si>
    <t>0.62</t>
  </si>
  <si>
    <t>Net Income, 3 Yr. CAGR %</t>
  </si>
  <si>
    <t>20.64</t>
  </si>
  <si>
    <t>8.36</t>
  </si>
  <si>
    <t>13.62</t>
  </si>
  <si>
    <t>0.92</t>
  </si>
  <si>
    <t>5.98</t>
  </si>
  <si>
    <t>4.54</t>
  </si>
  <si>
    <t>-5.77</t>
  </si>
  <si>
    <t>-1.45</t>
  </si>
  <si>
    <t>9.27</t>
  </si>
  <si>
    <t>Diluted EPS Before Extra, 3 Yr. CAGR %</t>
  </si>
  <si>
    <t>36.16</t>
  </si>
  <si>
    <t>38.67</t>
  </si>
  <si>
    <t>1.91</t>
  </si>
  <si>
    <t>-8.48</t>
  </si>
  <si>
    <t>-0.63</t>
  </si>
  <si>
    <t>11.35</t>
  </si>
  <si>
    <t>Normalized Net Income, 3 Yr. CAGR %</t>
  </si>
  <si>
    <t>11.41</t>
  </si>
  <si>
    <t>12.32</t>
  </si>
  <si>
    <t>0.44</t>
  </si>
  <si>
    <t>6.54</t>
  </si>
  <si>
    <t>5.76</t>
  </si>
  <si>
    <t>-1.68</t>
  </si>
  <si>
    <t>-1.93</t>
  </si>
  <si>
    <t>7.9</t>
  </si>
  <si>
    <t>Net Property, Plant and Equip., 3 Yr. CAGR %</t>
  </si>
  <si>
    <t>2.16</t>
  </si>
  <si>
    <t>2.47</t>
  </si>
  <si>
    <t>4.16</t>
  </si>
  <si>
    <t>5.92</t>
  </si>
  <si>
    <t>4.9</t>
  </si>
  <si>
    <t>4.73</t>
  </si>
  <si>
    <t>7.68</t>
  </si>
  <si>
    <t>Accounts Receivable, 3 Yr. CAGR %</t>
  </si>
  <si>
    <t>1.35</t>
  </si>
  <si>
    <t>0.95</t>
  </si>
  <si>
    <t>6.03</t>
  </si>
  <si>
    <t>3.04</t>
  </si>
  <si>
    <t>2.57</t>
  </si>
  <si>
    <t>-4.77</t>
  </si>
  <si>
    <t>Total Assets, 3 Yr. CAGR %</t>
  </si>
  <si>
    <t>2.04</t>
  </si>
  <si>
    <t>2.61</t>
  </si>
  <si>
    <t>3.93</t>
  </si>
  <si>
    <t>5.65</t>
  </si>
  <si>
    <t>4.98</t>
  </si>
  <si>
    <t>6.61</t>
  </si>
  <si>
    <t>Common Equity, 3 Yr. CAGR %</t>
  </si>
  <si>
    <t>16.87</t>
  </si>
  <si>
    <t>11.75</t>
  </si>
  <si>
    <t>12.73</t>
  </si>
  <si>
    <t>11.12</t>
  </si>
  <si>
    <t>12.57</t>
  </si>
  <si>
    <t>5.11</t>
  </si>
  <si>
    <t>7.75</t>
  </si>
  <si>
    <t>-3.05</t>
  </si>
  <si>
    <t>Tangible Book Value, 3 Yr. CAGR %</t>
  </si>
  <si>
    <t>16.94</t>
  </si>
  <si>
    <t>11.78</t>
  </si>
  <si>
    <t>12.74</t>
  </si>
  <si>
    <t>12.42</t>
  </si>
  <si>
    <t>11.66</t>
  </si>
  <si>
    <t>7.81</t>
  </si>
  <si>
    <t>-3.04</t>
  </si>
  <si>
    <t>Cash From Operations, 3 Yr. CAGR %</t>
  </si>
  <si>
    <t>6.12</t>
  </si>
  <si>
    <t>7.47</t>
  </si>
  <si>
    <t>-8.83</t>
  </si>
  <si>
    <t>2.37</t>
  </si>
  <si>
    <t>14.53</t>
  </si>
  <si>
    <t>Levered Free Cash Flow, 3 Yr. CAGR %</t>
  </si>
  <si>
    <t>12.1</t>
  </si>
  <si>
    <t>7.86</t>
  </si>
  <si>
    <t>2.84</t>
  </si>
  <si>
    <t>9.05</t>
  </si>
  <si>
    <t>-10.49</t>
  </si>
  <si>
    <t>0.53</t>
  </si>
  <si>
    <t>5.99</t>
  </si>
  <si>
    <t>16.52</t>
  </si>
  <si>
    <t>Unlevered Free Cash Flow, 3 Yr. CAGR %</t>
  </si>
  <si>
    <t>2.38</t>
  </si>
  <si>
    <t>5.3</t>
  </si>
  <si>
    <t>2.55</t>
  </si>
  <si>
    <t>-7.83</t>
  </si>
  <si>
    <t>0.46</t>
  </si>
  <si>
    <t>12.52</t>
  </si>
  <si>
    <t>Dividend Per Share, 3 Yr. CAGR %</t>
  </si>
  <si>
    <t>6.1</t>
  </si>
  <si>
    <t>10.06</t>
  </si>
  <si>
    <t>8.61</t>
  </si>
  <si>
    <t>6.71</t>
  </si>
  <si>
    <t>3.36</t>
  </si>
  <si>
    <t>1.13</t>
  </si>
  <si>
    <t>3.35</t>
  </si>
  <si>
    <t>Compound Annual Growth Rate Over Five Years</t>
  </si>
  <si>
    <t>Total Revenues, 5 Yr. CAGR %</t>
  </si>
  <si>
    <t>5.34</t>
  </si>
  <si>
    <t>1.5</t>
  </si>
  <si>
    <t>2.25</t>
  </si>
  <si>
    <t>1.67</t>
  </si>
  <si>
    <t>Gross Profit, 5 Yr. CAGR %</t>
  </si>
  <si>
    <t>4.75</t>
  </si>
  <si>
    <t>5.96</t>
  </si>
  <si>
    <t>5.27</t>
  </si>
  <si>
    <t>1.12</t>
  </si>
  <si>
    <t>2.08</t>
  </si>
  <si>
    <t>2.06</t>
  </si>
  <si>
    <t>EBITDA, 5 Yr. CAGR %</t>
  </si>
  <si>
    <t>4.3</t>
  </si>
  <si>
    <t>5.46</t>
  </si>
  <si>
    <t>3.48</t>
  </si>
  <si>
    <t>3.33</t>
  </si>
  <si>
    <t>1.71</t>
  </si>
  <si>
    <t>EBITA, 5 Yr. CAGR %</t>
  </si>
  <si>
    <t>5.47</t>
  </si>
  <si>
    <t>5.72</t>
  </si>
  <si>
    <t>4.96</t>
  </si>
  <si>
    <t>3.67</t>
  </si>
  <si>
    <t>1.78</t>
  </si>
  <si>
    <t>1.1</t>
  </si>
  <si>
    <t>0.41</t>
  </si>
  <si>
    <t>EBIT, 5 Yr. CAGR %</t>
  </si>
  <si>
    <t>Earnings From Cont. Operations, 5 Yr. CAGR %</t>
  </si>
  <si>
    <t>13.32</t>
  </si>
  <si>
    <t>12.6</t>
  </si>
  <si>
    <t>-1.01</t>
  </si>
  <si>
    <t>1.51</t>
  </si>
  <si>
    <t>Net Income, 5 Yr. CAGR %</t>
  </si>
  <si>
    <t>5.04</t>
  </si>
  <si>
    <t>7.65</t>
  </si>
  <si>
    <t>10.37</t>
  </si>
  <si>
    <t>1.34</t>
  </si>
  <si>
    <t>0.79</t>
  </si>
  <si>
    <t>Diluted EPS Before Extra, 5 Yr. CAGR %</t>
  </si>
  <si>
    <t>5.12</t>
  </si>
  <si>
    <t>6.7</t>
  </si>
  <si>
    <t>20.03</t>
  </si>
  <si>
    <t>17.15</t>
  </si>
  <si>
    <t>22.93</t>
  </si>
  <si>
    <t>0.39</t>
  </si>
  <si>
    <t>-2.52</t>
  </si>
  <si>
    <t>0.65</t>
  </si>
  <si>
    <t>-0.03</t>
  </si>
  <si>
    <t>Normalized Net Income, 5 Yr. CAGR %</t>
  </si>
  <si>
    <t>8.91</t>
  </si>
  <si>
    <t>9.42</t>
  </si>
  <si>
    <t>-1.15</t>
  </si>
  <si>
    <t>Net Property, Plant and Equip., 5 Yr. CAGR %</t>
  </si>
  <si>
    <t>6.86</t>
  </si>
  <si>
    <t>5.25</t>
  </si>
  <si>
    <t>3.4</t>
  </si>
  <si>
    <t>5.38</t>
  </si>
  <si>
    <t>5.49</t>
  </si>
  <si>
    <t>4.86</t>
  </si>
  <si>
    <t>5.63</t>
  </si>
  <si>
    <t>5.89</t>
  </si>
  <si>
    <t>Accounts Receivable, 5 Yr. CAGR %</t>
  </si>
  <si>
    <t>4.52</t>
  </si>
  <si>
    <t>5.51</t>
  </si>
  <si>
    <t>2.94</t>
  </si>
  <si>
    <t>0.68</t>
  </si>
  <si>
    <t>Total Assets, 5 Yr. CAGR %</t>
  </si>
  <si>
    <t>5.16</t>
  </si>
  <si>
    <t>2.4</t>
  </si>
  <si>
    <t>5.21</t>
  </si>
  <si>
    <t>5.48</t>
  </si>
  <si>
    <t>Common Equity, 5 Yr. CAGR %</t>
  </si>
  <si>
    <t>19.92</t>
  </si>
  <si>
    <t>15.26</t>
  </si>
  <si>
    <t>14.46</t>
  </si>
  <si>
    <t>11.81</t>
  </si>
  <si>
    <t>12.72</t>
  </si>
  <si>
    <t>11.04</t>
  </si>
  <si>
    <t>9.7</t>
  </si>
  <si>
    <t>6.89</t>
  </si>
  <si>
    <t>-1.47</t>
  </si>
  <si>
    <t>Tangible Book Value, 5 Yr. CAGR %</t>
  </si>
  <si>
    <t>14.5</t>
  </si>
  <si>
    <t>11.82</t>
  </si>
  <si>
    <t>12.63</t>
  </si>
  <si>
    <t>10.98</t>
  </si>
  <si>
    <t>7.72</t>
  </si>
  <si>
    <t>-1.44</t>
  </si>
  <si>
    <t>Cash From Operations, 5 Yr. CAGR %</t>
  </si>
  <si>
    <t>7.17</t>
  </si>
  <si>
    <t>9.86</t>
  </si>
  <si>
    <t>-2.49</t>
  </si>
  <si>
    <t>5.85</t>
  </si>
  <si>
    <t>3.21</t>
  </si>
  <si>
    <t>1.3</t>
  </si>
  <si>
    <t>Levered Free Cash Flow, 5 Yr. CAGR %</t>
  </si>
  <si>
    <t>4.72</t>
  </si>
  <si>
    <t>6.27</t>
  </si>
  <si>
    <t>10.12</t>
  </si>
  <si>
    <t>3.56</t>
  </si>
  <si>
    <t>-4.29</t>
  </si>
  <si>
    <t>1.41</t>
  </si>
  <si>
    <t>Unlevered Free Cash Flow, 5 Yr. CAGR %</t>
  </si>
  <si>
    <t>6.13</t>
  </si>
  <si>
    <t>7.12</t>
  </si>
  <si>
    <t>2.21</t>
  </si>
  <si>
    <t>-2.92</t>
  </si>
  <si>
    <t>Dividend Per Share, 5 Yr. CAGR %</t>
  </si>
  <si>
    <t>3.62</t>
  </si>
  <si>
    <t>7.32</t>
  </si>
  <si>
    <t>5.79</t>
  </si>
  <si>
    <t>2.76</t>
  </si>
  <si>
    <t>2.68</t>
  </si>
  <si>
    <t>2.46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</si>
  <si>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</si>
  <si>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</si>
  <si>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</si>
  <si>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</si>
  <si>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</si>
  <si>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</si>
  <si>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</si>
  <si>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</si>
  <si>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</si>
  <si>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1,220</t>
  </si>
  <si>
    <t>740</t>
  </si>
  <si>
    <t>1,257</t>
  </si>
  <si>
    <t>972.1</t>
  </si>
  <si>
    <t>940.3</t>
  </si>
  <si>
    <t>882.7</t>
  </si>
  <si>
    <t>-</t>
  </si>
  <si>
    <t>Change</t>
  </si>
  <si>
    <t>-39.35%</t>
  </si>
  <si>
    <t>69.91%</t>
  </si>
  <si>
    <t>-22.69%</t>
  </si>
  <si>
    <t>-3.27%</t>
  </si>
  <si>
    <t>-6.12%</t>
  </si>
  <si>
    <t>0%</t>
  </si>
  <si>
    <t>Enterprise Value (EV)</t>
  </si>
  <si>
    <t>P/E ratio</t>
  </si>
  <si>
    <t>22.7x</t>
  </si>
  <si>
    <t>21.4x</t>
  </si>
  <si>
    <t>25.9x</t>
  </si>
  <si>
    <t>28.1x</t>
  </si>
  <si>
    <t>PBR</t>
  </si>
  <si>
    <t>PEG</t>
  </si>
  <si>
    <t>-18.51x</t>
  </si>
  <si>
    <t>-1.5x</t>
  </si>
  <si>
    <t>-3.6x</t>
  </si>
  <si>
    <t>Capitalization / Revenue</t>
  </si>
  <si>
    <t>5.27x</t>
  </si>
  <si>
    <t>3.29x</t>
  </si>
  <si>
    <t>5.26x</t>
  </si>
  <si>
    <t>3.95x</t>
  </si>
  <si>
    <t>3.27x</t>
  </si>
  <si>
    <t>3.08x</t>
  </si>
  <si>
    <t>2.88x</t>
  </si>
  <si>
    <t>EV / Revenue</t>
  </si>
  <si>
    <t>0x</t>
  </si>
  <si>
    <t>EV / EBITDA</t>
  </si>
  <si>
    <t>5.12x</t>
  </si>
  <si>
    <t>4.85x</t>
  </si>
  <si>
    <t>4.55x</t>
  </si>
  <si>
    <t>EV / EBIT</t>
  </si>
  <si>
    <t>EV / FCF</t>
  </si>
  <si>
    <t>FCF Yield</t>
  </si>
  <si>
    <t>Dividend per Share
                                    2</t>
  </si>
  <si>
    <t>Rate of return</t>
  </si>
  <si>
    <t>4.02%</t>
  </si>
  <si>
    <t>6.69%</t>
  </si>
  <si>
    <t>4.15%</t>
  </si>
  <si>
    <t>5.7%</t>
  </si>
  <si>
    <t>6.46%</t>
  </si>
  <si>
    <t>EPS
                                    2</t>
  </si>
  <si>
    <t>Distribution rate</t>
  </si>
  <si>
    <t>138%</t>
  </si>
  <si>
    <t>167%</t>
  </si>
  <si>
    <t>182%</t>
  </si>
  <si>
    <t>Net sales
                                    1</t>
  </si>
  <si>
    <t>231.5</t>
  </si>
  <si>
    <t>225.2</t>
  </si>
  <si>
    <t>239.2</t>
  </si>
  <si>
    <t>245.9</t>
  </si>
  <si>
    <t>269.9</t>
  </si>
  <si>
    <t>286.9</t>
  </si>
  <si>
    <t>306.3</t>
  </si>
  <si>
    <t>EBITDA
                                    1</t>
  </si>
  <si>
    <t>152.8</t>
  </si>
  <si>
    <t>147.7</t>
  </si>
  <si>
    <t>157.3</t>
  </si>
  <si>
    <t>158.9</t>
  </si>
  <si>
    <t>172.4</t>
  </si>
  <si>
    <t>181.9</t>
  </si>
  <si>
    <t>194</t>
  </si>
  <si>
    <t>Net income
                                    1</t>
  </si>
  <si>
    <t>36.25</t>
  </si>
  <si>
    <t>37.2</t>
  </si>
  <si>
    <t>39</t>
  </si>
  <si>
    <t>52.69</t>
  </si>
  <si>
    <t>41.38</t>
  </si>
  <si>
    <t>34.41</t>
  </si>
  <si>
    <t>31.63</t>
  </si>
  <si>
    <t>Reference price
                                    2</t>
  </si>
  <si>
    <t>52.78</t>
  </si>
  <si>
    <t>31.68</t>
  </si>
  <si>
    <t>53.02</t>
  </si>
  <si>
    <t>40.68</t>
  </si>
  <si>
    <t>39.27</t>
  </si>
  <si>
    <t>36.52</t>
  </si>
  <si>
    <t>Nbr of stocks (in thousands)</t>
  </si>
  <si>
    <t>23,116</t>
  </si>
  <si>
    <t>23,358</t>
  </si>
  <si>
    <t>23,714</t>
  </si>
  <si>
    <t>23,895</t>
  </si>
  <si>
    <t>23,944</t>
  </si>
  <si>
    <t>24,171</t>
  </si>
  <si>
    <t>Announcement Date</t>
  </si>
  <si>
    <t>2/27/20</t>
  </si>
  <si>
    <t>2/25/21</t>
  </si>
  <si>
    <t>2/24/22</t>
  </si>
  <si>
    <t>3/2/23</t>
  </si>
  <si>
    <t>2/29/24</t>
  </si>
  <si>
    <t>address1</t>
  </si>
  <si>
    <t>7501 Wisconsin Avenue</t>
  </si>
  <si>
    <t>address2</t>
  </si>
  <si>
    <t>Suite 1500E</t>
  </si>
  <si>
    <t>city</t>
  </si>
  <si>
    <t>Bethesda</t>
  </si>
  <si>
    <t>state</t>
  </si>
  <si>
    <t>MD</t>
  </si>
  <si>
    <t>zip</t>
  </si>
  <si>
    <t>20814-6522</t>
  </si>
  <si>
    <t>country</t>
  </si>
  <si>
    <t>phone</t>
  </si>
  <si>
    <t>301 986 6200</t>
  </si>
  <si>
    <t>fax</t>
  </si>
  <si>
    <t>301 986 6079</t>
  </si>
  <si>
    <t>website</t>
  </si>
  <si>
    <t>https://www.saulcenters.com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</si>
  <si>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</si>
  <si>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</si>
  <si>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</si>
  <si>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</si>
  <si>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</si>
  <si>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</si>
  <si>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</si>
  <si>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</si>
  <si>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</si>
  <si>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</si>
  <si>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</si>
  <si>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Saul Centers is a self-managed, self-administered equity REIT headquartered in Bethesda, Maryland. Saul Centers currently operates and manages a real estate portfolio comprised of 61 properties that includes (a) 57 community and neighborhood Shopping Centers and Mixed-Use properties with approximately 9.8 million square feet of leasable area and (b) four land and development properties. Over 85% of the Company's property operating income is generated from properties in the metropolitan Washington, DC/Baltimore area.</t>
  </si>
  <si>
    <t>fullTimeEmployees</t>
  </si>
  <si>
    <t>companyOfficers</t>
  </si>
  <si>
    <t>[{'maxAge': 1, 'name': 'Mr. Bernard Francis Saul II', 'age': 91, 'title': 'Chairman &amp; CEO', 'yearBorn': 1933, 'fiscalYear': 2023, 'totalPay': 208083, 'exercisedValue': 0, 'unexercisedValue': 13700}, {'maxAge': 1, 'name': 'Mr. David Todd Pearson', 'age': 43, 'title': 'President, COO &amp; Director', 'yearBorn': 1981, 'fiscalYear': 2023, 'totalPay': 1051897, 'exercisedValue': 0, 'unexercisedValue': 13700}, {'maxAge': 1, 'name': 'Mr. Carlos L. Heard', 'age': 48, 'title': 'Senior VP &amp; CFO', 'yearBorn': 1976, 'fiscalYear': 2023, 'totalPay': 605710, 'exercisedValue': 0, 'unexercisedValue': 0}, {'maxAge': 1, 'name': 'Mr. John F. Collich', 'age': 64, 'title': 'Senior VP and Chief Acquisitions &amp; Development Officer', 'yearBorn': 1960, 'fiscalYear': 2023, 'totalPay': 618185, 'exercisedValue': 0, 'unexercisedValue': 0}, {'maxAge': 1, 'name': 'Ms. Willoughby B. Laycock', 'age': 36, 'title': 'Senior VP of Residential Design &amp; Market Research and Director', 'yearBorn': 1988, 'fiscalYear': 2023, 'totalPay': 26000, 'exercisedValue': 0, 'unexercisedValue': 0}, {'maxAge': 1, 'name': 'Mr. Joel Albert Friedman', 'age': 66, 'title': 'Executive VP, Chief Accounting Officer &amp; Treasurer', 'yearBorn': 1958, 'fiscalYear': 2023, 'exercisedValue': 0, 'unexercisedValue': 0}, {'maxAge': 1, 'name': 'Keith  Brown', 'title': 'Senior VP &amp; Chief Information Officer', 'fiscalYear': 2023, 'exercisedValue': 0, 'unexercisedValue': 0}, {'maxAge': 1, 'name': 'Ms. Bettina T. Guevara', 'age': 46, 'title': 'Executive VP, Chief Legal &amp; Administrative Officer and Secretary', 'yearBorn': 1978, 'fiscalYear': 2023, 'exercisedValue': 0, 'unexercisedValue': 0}, {'maxAge': 1, 'name': 'Ms. Dee Dee Russo', 'title': 'Shareholder Relations Representative', 'fiscalYear': 2023, 'exercisedValue': 0, 'unexercisedValue': 0}, {'maxAge': 1, 'name': 'Ken  Kovach', 'title': 'Senior Vice President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</si>
  <si>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</si>
  <si>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</si>
  <si>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</si>
  <si>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</si>
  <si>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</si>
  <si>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</si>
  <si>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</si>
  <si>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</si>
  <si>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</si>
  <si>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</si>
  <si>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</si>
  <si>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</si>
  <si>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</si>
  <si>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</si>
  <si>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</si>
  <si>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</si>
  <si>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</si>
  <si>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</si>
  <si>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</si>
  <si>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</si>
  <si>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</si>
  <si>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</si>
  <si>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</si>
  <si>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</si>
  <si>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</si>
  <si>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</si>
  <si>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</si>
  <si>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</si>
  <si>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</si>
  <si>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</si>
  <si>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</si>
  <si>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</si>
  <si>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</si>
  <si>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</si>
  <si>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</si>
  <si>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</si>
  <si>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</si>
  <si>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</si>
  <si>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</si>
  <si>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</si>
  <si>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</si>
  <si>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</si>
  <si>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</si>
  <si>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</si>
  <si>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</si>
  <si>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</si>
  <si>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</si>
  <si>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</si>
  <si>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</si>
  <si>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</si>
  <si>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</si>
  <si>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</si>
  <si>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</si>
  <si>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</si>
  <si>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</si>
  <si>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</si>
  <si>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</si>
  <si>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</si>
  <si>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</si>
  <si>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</si>
  <si>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</si>
  <si>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</si>
  <si>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</si>
  <si>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</si>
  <si>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</si>
  <si>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</si>
  <si>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</si>
  <si>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</si>
  <si>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</si>
  <si>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</si>
  <si>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</si>
  <si>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</si>
  <si>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</si>
  <si>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</si>
  <si>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</si>
  <si>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</si>
  <si>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</si>
  <si>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</si>
  <si>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</si>
  <si>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</si>
  <si>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Saul Centers,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</si>
  <si>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</si>
  <si>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</si>
  <si>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</si>
  <si>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</si>
  <si>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</si>
  <si>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</si>
  <si>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</si>
  <si>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838fea3c-1a3e-3dd6-822f-e9605a701668</t>
  </si>
  <si>
    <t>messageBoardId</t>
  </si>
  <si>
    <t>finmb_327815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</si>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</sst>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aulcent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37.02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86.26649780101964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1.26142272E9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25.900711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46.0</v>
      </c>
      <c r="C2" s="1">
        <v>42.0</v>
      </c>
      <c r="D2" s="1">
        <v>45.0</v>
      </c>
      <c r="E2" s="1">
        <v>48.0</v>
      </c>
      <c r="F2" s="1">
        <v>50.0</v>
      </c>
      <c r="G2" s="1">
        <v>51.0</v>
      </c>
      <c r="H2" s="1">
        <v>40.0</v>
      </c>
      <c r="I2" s="1">
        <v>48.0</v>
      </c>
      <c r="J2" s="1">
        <v>50.0</v>
      </c>
      <c r="K2" s="1">
        <v>52.0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35.0</v>
      </c>
      <c r="C3" s="1">
        <v>36.0</v>
      </c>
      <c r="D3" s="1">
        <v>38.0</v>
      </c>
      <c r="E3" s="1">
        <v>40.0</v>
      </c>
      <c r="F3" s="1">
        <v>39.0</v>
      </c>
      <c r="G3" s="1">
        <v>40.0</v>
      </c>
      <c r="H3" s="1">
        <v>45.0</v>
      </c>
      <c r="I3" s="1">
        <v>45.0</v>
      </c>
      <c r="J3" s="1">
        <v>44.0</v>
      </c>
      <c r="K3" s="1">
        <v>44.0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35.0</v>
      </c>
      <c r="C4" s="1">
        <v>36.0</v>
      </c>
      <c r="D4" s="1">
        <v>38.0</v>
      </c>
      <c r="E4" s="1">
        <v>40.0</v>
      </c>
      <c r="F4" s="1">
        <v>39.0</v>
      </c>
      <c r="G4" s="1">
        <v>40.0</v>
      </c>
      <c r="H4" s="1">
        <v>45.0</v>
      </c>
      <c r="I4" s="1">
        <v>45.0</v>
      </c>
      <c r="J4" s="1">
        <v>44.0</v>
      </c>
      <c r="K4" s="1">
        <v>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6.0</v>
      </c>
      <c r="C5" s="1">
        <v>7.0</v>
      </c>
      <c r="D5" s="1">
        <v>7.0</v>
      </c>
      <c r="E5" s="1">
        <v>6.0</v>
      </c>
      <c r="F5" s="1">
        <v>7.0</v>
      </c>
      <c r="G5" s="1">
        <v>7.0</v>
      </c>
      <c r="H5" s="1">
        <v>6.0</v>
      </c>
      <c r="I5" s="1">
        <v>6.0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-6.0</v>
      </c>
      <c r="C6" s="1">
        <v>-1.0</v>
      </c>
      <c r="D6" s="1">
        <v>-1.0</v>
      </c>
      <c r="E6" s="1">
        <v>0.0</v>
      </c>
      <c r="F6" s="1">
        <v>-50.0</v>
      </c>
      <c r="G6" s="1">
        <v>0.0</v>
      </c>
      <c r="H6" s="1">
        <v>-27.0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70.0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68.0</v>
      </c>
      <c r="C8" s="1">
        <v>91.0</v>
      </c>
      <c r="D8" s="1">
        <v>1.0</v>
      </c>
      <c r="E8" s="1">
        <v>90.0</v>
      </c>
      <c r="F8" s="1">
        <v>68.0</v>
      </c>
      <c r="G8" s="1">
        <v>1.0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5.0</v>
      </c>
      <c r="I10" s="1">
        <v>81.0</v>
      </c>
      <c r="J10" s="1">
        <v>-8.0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-3.0</v>
      </c>
      <c r="C11" s="1">
        <v>-5.0</v>
      </c>
      <c r="D11" s="1">
        <v>-3.0</v>
      </c>
      <c r="E11" s="1">
        <v>-1.0</v>
      </c>
      <c r="F11" s="1">
        <v>-33.0</v>
      </c>
      <c r="G11" s="1">
        <v>33.0</v>
      </c>
      <c r="H11" s="1">
        <v>-17.0</v>
      </c>
      <c r="I11" s="1">
        <v>5.0</v>
      </c>
      <c r="J11" s="1">
        <v>2.0</v>
      </c>
      <c r="K11" s="1">
        <v>-24.0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1.0</v>
      </c>
      <c r="C12" s="1">
        <v>-93.0</v>
      </c>
      <c r="D12" s="1">
        <v>92.0</v>
      </c>
      <c r="E12" s="1">
        <v>1.0</v>
      </c>
      <c r="F12" s="1">
        <v>22.0</v>
      </c>
      <c r="G12" s="1">
        <v>15.0</v>
      </c>
      <c r="H12" s="1">
        <v>87.0</v>
      </c>
      <c r="I12" s="1">
        <v>-33.0</v>
      </c>
      <c r="J12" s="1">
        <v>52.0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-2.0</v>
      </c>
      <c r="C13" s="1">
        <v>-34.0</v>
      </c>
      <c r="D13" s="1">
        <v>-1.0</v>
      </c>
      <c r="E13" s="1">
        <v>-2.0</v>
      </c>
      <c r="F13" s="1">
        <v>25.0</v>
      </c>
      <c r="G13" s="1">
        <v>45.0</v>
      </c>
      <c r="H13" s="1">
        <v>-6.0</v>
      </c>
      <c r="I13" s="1">
        <v>1.0</v>
      </c>
      <c r="J13" s="1">
        <v>-2.0</v>
      </c>
      <c r="K13" s="1">
        <v>-42.0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-4.0</v>
      </c>
      <c r="C14" s="1">
        <v>-4.0</v>
      </c>
      <c r="D14" s="1">
        <v>-11.0</v>
      </c>
      <c r="E14" s="1">
        <v>-3.0</v>
      </c>
      <c r="F14" s="1">
        <v>-2.0</v>
      </c>
      <c r="G14" s="1">
        <v>-1.0</v>
      </c>
      <c r="H14" s="1">
        <v>-8.0</v>
      </c>
      <c r="I14" s="1">
        <v>-4.0</v>
      </c>
      <c r="J14" s="1">
        <v>1.0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11.0</v>
      </c>
      <c r="C15" s="1">
        <v>10.0</v>
      </c>
      <c r="D15" s="1">
        <v>11.0</v>
      </c>
      <c r="E15" s="1">
        <v>12.0</v>
      </c>
      <c r="F15" s="1">
        <v>12.0</v>
      </c>
      <c r="G15" s="1">
        <v>12.0</v>
      </c>
      <c r="H15" s="1">
        <v>9.0</v>
      </c>
      <c r="I15" s="1">
        <v>13.0</v>
      </c>
      <c r="J15" s="1">
        <v>15.0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86.0</v>
      </c>
      <c r="C16" s="1">
        <v>88.0</v>
      </c>
      <c r="D16" s="1">
        <v>89.0</v>
      </c>
      <c r="E16" s="1">
        <v>103.0</v>
      </c>
      <c r="F16" s="1">
        <v>110.0</v>
      </c>
      <c r="G16" s="1">
        <v>115.0</v>
      </c>
      <c r="H16" s="1">
        <v>78.0</v>
      </c>
      <c r="I16" s="1">
        <v>118.0</v>
      </c>
      <c r="J16" s="1">
        <v>121.0</v>
      </c>
      <c r="K16" s="1">
        <v>118.0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-90.0</v>
      </c>
      <c r="C17" s="1">
        <v>-69.0</v>
      </c>
      <c r="D17" s="1">
        <v>-91.0</v>
      </c>
      <c r="E17" s="1">
        <v>-120.0</v>
      </c>
      <c r="F17" s="1">
        <v>-130.0</v>
      </c>
      <c r="G17" s="1">
        <v>-136.0</v>
      </c>
      <c r="H17" s="1">
        <v>-56.0</v>
      </c>
      <c r="I17" s="1">
        <v>-55.0</v>
      </c>
      <c r="J17" s="1">
        <v>-117.0</v>
      </c>
      <c r="K17" s="1">
        <v>-204.0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6.0</v>
      </c>
      <c r="C18" s="1">
        <v>3.0</v>
      </c>
      <c r="D18" s="1">
        <v>4.0</v>
      </c>
      <c r="E18" s="1">
        <v>6.0</v>
      </c>
      <c r="F18" s="1">
        <v>1.0</v>
      </c>
      <c r="G18" s="1">
        <v>0.0</v>
      </c>
      <c r="H18" s="1">
        <v>37.0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-83.0</v>
      </c>
      <c r="C19" s="1">
        <v>-69.0</v>
      </c>
      <c r="D19" s="1">
        <v>-86.0</v>
      </c>
      <c r="E19" s="1">
        <v>-113.0</v>
      </c>
      <c r="F19" s="1">
        <v>-129.0</v>
      </c>
      <c r="G19" s="1">
        <v>-136.0</v>
      </c>
      <c r="H19" s="1">
        <v>-56.0</v>
      </c>
      <c r="I19" s="1">
        <v>-55.0</v>
      </c>
      <c r="J19" s="1">
        <v>-117.0</v>
      </c>
      <c r="K19" s="1">
        <v>-204.0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-83.0</v>
      </c>
      <c r="C20" s="1">
        <v>-69.0</v>
      </c>
      <c r="D20" s="1">
        <v>-86.0</v>
      </c>
      <c r="E20" s="1">
        <v>-113.0</v>
      </c>
      <c r="F20" s="1">
        <v>-129.0</v>
      </c>
      <c r="G20" s="1">
        <v>-136.0</v>
      </c>
      <c r="H20" s="1">
        <v>-56.0</v>
      </c>
      <c r="I20" s="1">
        <v>-55.0</v>
      </c>
      <c r="J20" s="1">
        <v>-117.0</v>
      </c>
      <c r="K20" s="1">
        <v>-204.0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95.0</v>
      </c>
      <c r="C21" s="1">
        <v>106.0</v>
      </c>
      <c r="D21" s="1">
        <v>115.0</v>
      </c>
      <c r="E21" s="1">
        <v>164.0</v>
      </c>
      <c r="F21" s="1">
        <v>255.0</v>
      </c>
      <c r="G21" s="1">
        <v>290.0</v>
      </c>
      <c r="H21" s="1">
        <v>178.0</v>
      </c>
      <c r="I21" s="1">
        <v>81.0</v>
      </c>
      <c r="J21" s="1">
        <v>355.0</v>
      </c>
      <c r="K21" s="1">
        <v>258.0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95.0</v>
      </c>
      <c r="C22" s="1">
        <v>106.0</v>
      </c>
      <c r="D22" s="1">
        <v>115.0</v>
      </c>
      <c r="E22" s="1">
        <v>164.0</v>
      </c>
      <c r="F22" s="1">
        <v>255.0</v>
      </c>
      <c r="G22" s="1">
        <v>290.0</v>
      </c>
      <c r="H22" s="1">
        <v>178.0</v>
      </c>
      <c r="I22" s="1">
        <v>81.0</v>
      </c>
      <c r="J22" s="1">
        <v>355.0</v>
      </c>
      <c r="K22" s="1">
        <v>258.0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-69.0</v>
      </c>
      <c r="C23" s="1">
        <v>-87.0</v>
      </c>
      <c r="D23" s="1">
        <v>-82.0</v>
      </c>
      <c r="E23" s="1">
        <v>-107.0</v>
      </c>
      <c r="F23" s="1">
        <v>-189.0</v>
      </c>
      <c r="G23" s="1">
        <v>-221.0</v>
      </c>
      <c r="H23" s="1">
        <v>-119.0</v>
      </c>
      <c r="I23" s="1">
        <v>-87.0</v>
      </c>
      <c r="J23" s="1">
        <v>-271.0</v>
      </c>
      <c r="K23" s="1">
        <v>-90.0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-69.0</v>
      </c>
      <c r="C24" s="1">
        <v>-87.0</v>
      </c>
      <c r="D24" s="1">
        <v>-82.0</v>
      </c>
      <c r="E24" s="1">
        <v>-107.0</v>
      </c>
      <c r="F24" s="1">
        <v>-189.0</v>
      </c>
      <c r="G24" s="1">
        <v>-221.0</v>
      </c>
      <c r="H24" s="1">
        <v>-119.0</v>
      </c>
      <c r="I24" s="1">
        <v>-87.0</v>
      </c>
      <c r="J24" s="1">
        <v>-271.0</v>
      </c>
      <c r="K24" s="1">
        <v>-90.0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15.0</v>
      </c>
      <c r="C25" s="1">
        <v>15.0</v>
      </c>
      <c r="D25" s="1">
        <v>21.0</v>
      </c>
      <c r="E25" s="1">
        <v>22.0</v>
      </c>
      <c r="F25" s="1">
        <v>30.0</v>
      </c>
      <c r="G25" s="1">
        <v>25.0</v>
      </c>
      <c r="H25" s="1">
        <v>8.0</v>
      </c>
      <c r="I25" s="1">
        <v>14.0</v>
      </c>
      <c r="J25" s="1">
        <v>8.0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39.0</v>
      </c>
      <c r="C26" s="1">
        <v>0.0</v>
      </c>
      <c r="D26" s="1">
        <v>0.0</v>
      </c>
      <c r="E26" s="1">
        <v>0.0</v>
      </c>
      <c r="F26" s="1">
        <v>72.0</v>
      </c>
      <c r="G26" s="1">
        <v>106.0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-40.0</v>
      </c>
      <c r="C27" s="1">
        <v>0.0</v>
      </c>
      <c r="D27" s="1">
        <v>0.0</v>
      </c>
      <c r="E27" s="1">
        <v>0.0</v>
      </c>
      <c r="F27" s="1">
        <v>-75.0</v>
      </c>
      <c r="G27" s="1">
        <v>-105.0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-32.0</v>
      </c>
      <c r="C28" s="1">
        <v>-35.0</v>
      </c>
      <c r="D28" s="1">
        <v>-39.0</v>
      </c>
      <c r="E28" s="1">
        <v>-44.0</v>
      </c>
      <c r="F28" s="1">
        <v>-46.0</v>
      </c>
      <c r="G28" s="1">
        <v>-48.0</v>
      </c>
      <c r="H28" s="1">
        <v>-49.0</v>
      </c>
      <c r="I28" s="1">
        <v>-50.0</v>
      </c>
      <c r="J28" s="1">
        <v>-55.0</v>
      </c>
      <c r="K28" s="1">
        <v>-56.0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-13.0</v>
      </c>
      <c r="C29" s="1">
        <v>-12.0</v>
      </c>
      <c r="D29" s="1">
        <v>-12.0</v>
      </c>
      <c r="E29" s="1">
        <v>-12.0</v>
      </c>
      <c r="F29" s="1">
        <v>-12.0</v>
      </c>
      <c r="G29" s="1">
        <v>-12.0</v>
      </c>
      <c r="H29" s="1">
        <v>-11.0</v>
      </c>
      <c r="I29" s="1">
        <v>-11.0</v>
      </c>
      <c r="J29" s="1">
        <v>-11.0</v>
      </c>
      <c r="K29" s="1">
        <v>-11.0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-45.0</v>
      </c>
      <c r="C30" s="1">
        <v>-48.0</v>
      </c>
      <c r="D30" s="1">
        <v>-51.0</v>
      </c>
      <c r="E30" s="1">
        <v>-56.0</v>
      </c>
      <c r="F30" s="1">
        <v>-58.0</v>
      </c>
      <c r="G30" s="1">
        <v>-60.0</v>
      </c>
      <c r="H30" s="1">
        <v>-60.0</v>
      </c>
      <c r="I30" s="1">
        <v>-62.0</v>
      </c>
      <c r="J30" s="1">
        <v>-66.0</v>
      </c>
      <c r="K30" s="1">
        <v>-67.0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-3.0</v>
      </c>
      <c r="C31" s="1">
        <v>-6.0</v>
      </c>
      <c r="D31" s="1">
        <v>-6.0</v>
      </c>
      <c r="E31" s="1">
        <v>-11.0</v>
      </c>
      <c r="F31" s="1">
        <v>-13.0</v>
      </c>
      <c r="G31" s="1">
        <v>-14.0</v>
      </c>
      <c r="H31" s="1">
        <v>-16.0</v>
      </c>
      <c r="I31" s="1">
        <v>-21.0</v>
      </c>
      <c r="J31" s="1">
        <v>-30.0</v>
      </c>
      <c r="K31" s="1">
        <v>-20.0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-8.0</v>
      </c>
      <c r="C32" s="1">
        <v>-21.0</v>
      </c>
      <c r="D32" s="1">
        <v>-4.0</v>
      </c>
      <c r="E32" s="1">
        <v>12.0</v>
      </c>
      <c r="F32" s="1">
        <v>21.0</v>
      </c>
      <c r="G32" s="1">
        <v>19.0</v>
      </c>
      <c r="H32" s="1">
        <v>-9.0</v>
      </c>
      <c r="I32" s="1">
        <v>-74.0</v>
      </c>
      <c r="J32" s="1">
        <v>-5.0</v>
      </c>
      <c r="K32" s="1">
        <v>81.0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-5.0</v>
      </c>
      <c r="C33" s="1">
        <v>-2.0</v>
      </c>
      <c r="D33" s="1">
        <v>-1.0</v>
      </c>
      <c r="E33" s="1">
        <v>2.0</v>
      </c>
      <c r="F33" s="1">
        <v>3.0</v>
      </c>
      <c r="G33" s="1">
        <v>-67.0</v>
      </c>
      <c r="H33" s="1">
        <v>12.0</v>
      </c>
      <c r="I33" s="1">
        <v>-12.0</v>
      </c>
      <c r="J33" s="1">
        <v>-1.0</v>
      </c>
      <c r="K33" s="1">
        <v>-4.0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45.0</v>
      </c>
      <c r="C35" s="1">
        <v>45.0</v>
      </c>
      <c r="D35" s="1">
        <v>44.0</v>
      </c>
      <c r="E35" s="1">
        <v>45.0</v>
      </c>
      <c r="F35" s="1">
        <v>43.0</v>
      </c>
      <c r="G35" s="1">
        <v>40.0</v>
      </c>
      <c r="H35" s="1">
        <v>44.0</v>
      </c>
      <c r="I35" s="1">
        <v>44.0</v>
      </c>
      <c r="J35" s="1">
        <v>40.0</v>
      </c>
      <c r="K35" s="1">
        <v>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26.0</v>
      </c>
      <c r="C36" s="1">
        <v>17.0</v>
      </c>
      <c r="D36" s="1">
        <v>32.0</v>
      </c>
      <c r="E36" s="1">
        <v>57.0</v>
      </c>
      <c r="F36" s="1">
        <v>66.0</v>
      </c>
      <c r="G36" s="1">
        <v>68.0</v>
      </c>
      <c r="H36" s="1">
        <v>59.0</v>
      </c>
      <c r="I36" s="1">
        <v>-5.0</v>
      </c>
      <c r="J36" s="1">
        <v>83.0</v>
      </c>
      <c r="K36" s="1">
        <v>168.0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74.0</v>
      </c>
      <c r="C37" s="1">
        <v>76.0</v>
      </c>
      <c r="D37" s="1">
        <v>76.0</v>
      </c>
      <c r="E37" s="1">
        <v>84.0</v>
      </c>
      <c r="F37" s="1">
        <v>98.0</v>
      </c>
      <c r="G37" s="1">
        <v>92.0</v>
      </c>
      <c r="H37" s="1">
        <v>61.0</v>
      </c>
      <c r="I37" s="1">
        <v>101.0</v>
      </c>
      <c r="J37" s="1">
        <v>111.0</v>
      </c>
      <c r="K37" s="1">
        <v>107.0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102.0</v>
      </c>
      <c r="C38" s="1">
        <v>103.0</v>
      </c>
      <c r="D38" s="1">
        <v>104.0</v>
      </c>
      <c r="E38" s="1">
        <v>112.0</v>
      </c>
      <c r="F38" s="1">
        <v>125.0</v>
      </c>
      <c r="G38" s="1">
        <v>117.0</v>
      </c>
      <c r="H38" s="1">
        <v>88.0</v>
      </c>
      <c r="I38" s="1">
        <v>128.0</v>
      </c>
      <c r="J38" s="1">
        <v>137.0</v>
      </c>
      <c r="K38" s="1">
        <v>136.0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1.0</v>
      </c>
      <c r="C39" s="1">
        <v>2.0</v>
      </c>
      <c r="D39" s="1">
        <v>5.0</v>
      </c>
      <c r="E39" s="1">
        <v>2.0</v>
      </c>
      <c r="F39" s="1">
        <v>-10.0</v>
      </c>
      <c r="G39" s="1">
        <v>-2.0</v>
      </c>
      <c r="H39" s="1">
        <v>24.0</v>
      </c>
      <c r="I39" s="1">
        <v>-9.0</v>
      </c>
      <c r="J39" s="1">
        <v>-17.0</v>
      </c>
      <c r="K39" s="1">
        <v>-11.0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1560.0</v>
      </c>
      <c r="C3" s="1">
        <v>1620.0</v>
      </c>
      <c r="D3" s="1">
        <v>1700.0</v>
      </c>
      <c r="E3" s="1">
        <v>1800.0</v>
      </c>
      <c r="F3" s="1">
        <v>1950.0</v>
      </c>
      <c r="G3" s="1">
        <v>2080.0</v>
      </c>
      <c r="H3" s="1">
        <v>2130.0</v>
      </c>
      <c r="I3" s="1">
        <v>2280.0</v>
      </c>
      <c r="J3" s="1">
        <v>2410.0</v>
      </c>
      <c r="K3" s="1">
        <v>2620.0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-397.0</v>
      </c>
      <c r="C4" s="1">
        <v>-425.0</v>
      </c>
      <c r="D4" s="1">
        <v>-458.0</v>
      </c>
      <c r="E4" s="1">
        <v>-488.0</v>
      </c>
      <c r="F4" s="1">
        <v>-526.0</v>
      </c>
      <c r="G4" s="1">
        <v>-563.0</v>
      </c>
      <c r="H4" s="1">
        <v>-608.0</v>
      </c>
      <c r="I4" s="1">
        <v>-650.0</v>
      </c>
      <c r="J4" s="1">
        <v>-688.0</v>
      </c>
      <c r="K4" s="1">
        <v>-729.0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1160.0</v>
      </c>
      <c r="C5" s="1">
        <v>1200.0</v>
      </c>
      <c r="D5" s="1">
        <v>1240.0</v>
      </c>
      <c r="E5" s="1">
        <v>1320.0</v>
      </c>
      <c r="F5" s="1">
        <v>1420.0</v>
      </c>
      <c r="G5" s="1">
        <v>1520.0</v>
      </c>
      <c r="H5" s="1">
        <v>1520.0</v>
      </c>
      <c r="I5" s="1">
        <v>1630.0</v>
      </c>
      <c r="J5" s="1">
        <v>1720.0</v>
      </c>
      <c r="K5" s="1">
        <v>1890.0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1160.0</v>
      </c>
      <c r="C6" s="1">
        <v>1200.0</v>
      </c>
      <c r="D6" s="1">
        <v>1240.0</v>
      </c>
      <c r="E6" s="1">
        <v>1320.0</v>
      </c>
      <c r="F6" s="1">
        <v>1420.0</v>
      </c>
      <c r="G6" s="1">
        <v>1520.0</v>
      </c>
      <c r="H6" s="1">
        <v>1520.0</v>
      </c>
      <c r="I6" s="1">
        <v>1630.0</v>
      </c>
      <c r="J6" s="1">
        <v>1720.0</v>
      </c>
      <c r="K6" s="1">
        <v>1890.0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12.0</v>
      </c>
      <c r="C7" s="1">
        <v>10.0</v>
      </c>
      <c r="D7" s="1">
        <v>8.0</v>
      </c>
      <c r="E7" s="1">
        <v>10.0</v>
      </c>
      <c r="F7" s="1">
        <v>14.0</v>
      </c>
      <c r="G7" s="1">
        <v>13.0</v>
      </c>
      <c r="H7" s="1">
        <v>26.0</v>
      </c>
      <c r="I7" s="1">
        <v>14.0</v>
      </c>
      <c r="J7" s="1">
        <v>13.0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46.0</v>
      </c>
      <c r="C8" s="1">
        <v>51.0</v>
      </c>
      <c r="D8" s="1">
        <v>53.0</v>
      </c>
      <c r="E8" s="1">
        <v>54.0</v>
      </c>
      <c r="F8" s="1">
        <v>53.0</v>
      </c>
      <c r="G8" s="1">
        <v>51.0</v>
      </c>
      <c r="H8" s="1">
        <v>64.0</v>
      </c>
      <c r="I8" s="1">
        <v>58.0</v>
      </c>
      <c r="J8" s="1">
        <v>55.0</v>
      </c>
      <c r="K8" s="1">
        <v>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300.0</v>
      </c>
      <c r="E9" s="1">
        <v>0.0</v>
      </c>
      <c r="F9" s="1">
        <v>70.0</v>
      </c>
      <c r="G9" s="1">
        <v>49.0</v>
      </c>
      <c r="H9" s="1">
        <v>47.0</v>
      </c>
      <c r="I9" s="1">
        <v>43.0</v>
      </c>
      <c r="J9" s="1">
        <v>40.0</v>
      </c>
      <c r="K9" s="1">
        <v>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4.0</v>
      </c>
      <c r="C10" s="1">
        <v>4.0</v>
      </c>
      <c r="D10" s="1">
        <v>5.0</v>
      </c>
      <c r="E10" s="1">
        <v>5.0</v>
      </c>
      <c r="F10" s="1">
        <v>5.0</v>
      </c>
      <c r="G10" s="1">
        <v>5.0</v>
      </c>
      <c r="H10" s="1">
        <v>5.0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3.0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36.0</v>
      </c>
      <c r="C12" s="1">
        <v>35.0</v>
      </c>
      <c r="D12" s="1">
        <v>25.0</v>
      </c>
      <c r="E12" s="1">
        <v>27.0</v>
      </c>
      <c r="F12" s="1">
        <v>28.0</v>
      </c>
      <c r="G12" s="1">
        <v>24.0</v>
      </c>
      <c r="H12" s="1">
        <v>26.0</v>
      </c>
      <c r="I12" s="1">
        <v>24.0</v>
      </c>
      <c r="J12" s="1">
        <v>22.0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3.0</v>
      </c>
      <c r="C13" s="1">
        <v>5.0</v>
      </c>
      <c r="D13" s="1">
        <v>8.0</v>
      </c>
      <c r="E13" s="1">
        <v>9.0</v>
      </c>
      <c r="F13" s="1">
        <v>3.0</v>
      </c>
      <c r="G13" s="1">
        <v>2.0</v>
      </c>
      <c r="H13" s="1">
        <v>3.0</v>
      </c>
      <c r="I13" s="1">
        <v>15.0</v>
      </c>
      <c r="J13" s="1">
        <v>14.0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1270.0</v>
      </c>
      <c r="C14" s="1">
        <v>1300.0</v>
      </c>
      <c r="D14" s="1">
        <v>1340.0</v>
      </c>
      <c r="E14" s="1">
        <v>1420.0</v>
      </c>
      <c r="F14" s="1">
        <v>1530.0</v>
      </c>
      <c r="G14" s="1">
        <v>1620.0</v>
      </c>
      <c r="H14" s="1">
        <v>1650.0</v>
      </c>
      <c r="I14" s="1">
        <v>1750.0</v>
      </c>
      <c r="J14" s="1">
        <v>1830.0</v>
      </c>
      <c r="K14" s="1">
        <v>1990.0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38.0</v>
      </c>
      <c r="C16" s="1">
        <v>24.0</v>
      </c>
      <c r="D16" s="1">
        <v>0.0</v>
      </c>
      <c r="E16" s="1">
        <v>60.0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823.0</v>
      </c>
      <c r="C17" s="1">
        <v>853.0</v>
      </c>
      <c r="D17" s="1">
        <v>902.0</v>
      </c>
      <c r="E17" s="1">
        <v>899.0</v>
      </c>
      <c r="F17" s="1">
        <v>1010.0</v>
      </c>
      <c r="G17" s="1">
        <v>1090.0</v>
      </c>
      <c r="H17" s="1">
        <v>1150.0</v>
      </c>
      <c r="I17" s="1">
        <v>1140.0</v>
      </c>
      <c r="J17" s="1">
        <v>1220.0</v>
      </c>
      <c r="K17" s="1">
        <v>1390.0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0.0</v>
      </c>
      <c r="F18" s="1">
        <v>11.0</v>
      </c>
      <c r="G18" s="1">
        <v>1.0</v>
      </c>
      <c r="H18" s="1">
        <v>90.0</v>
      </c>
      <c r="I18" s="1">
        <v>10.0</v>
      </c>
      <c r="J18" s="1">
        <v>3.0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17.0</v>
      </c>
      <c r="C19" s="1">
        <v>22.0</v>
      </c>
      <c r="D19" s="1">
        <v>15.0</v>
      </c>
      <c r="E19" s="1">
        <v>18.0</v>
      </c>
      <c r="F19" s="1">
        <v>28.0</v>
      </c>
      <c r="G19" s="1">
        <v>29.0</v>
      </c>
      <c r="H19" s="1">
        <v>19.0</v>
      </c>
      <c r="I19" s="1">
        <v>21.0</v>
      </c>
      <c r="J19" s="1">
        <v>35.0</v>
      </c>
      <c r="K19" s="1">
        <v>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91.0</v>
      </c>
      <c r="H20" s="1">
        <v>78.0</v>
      </c>
      <c r="I20" s="1">
        <v>1.0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14.0</v>
      </c>
      <c r="C21" s="1">
        <v>15.0</v>
      </c>
      <c r="D21" s="1">
        <v>17.0</v>
      </c>
      <c r="E21" s="1">
        <v>18.0</v>
      </c>
      <c r="F21" s="1">
        <v>19.0</v>
      </c>
      <c r="G21" s="1">
        <v>19.0</v>
      </c>
      <c r="H21" s="1">
        <v>19.0</v>
      </c>
      <c r="I21" s="1">
        <v>21.0</v>
      </c>
      <c r="J21" s="1">
        <v>22.0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32.0</v>
      </c>
      <c r="C22" s="1">
        <v>32.0</v>
      </c>
      <c r="D22" s="1">
        <v>30.0</v>
      </c>
      <c r="E22" s="1">
        <v>29.0</v>
      </c>
      <c r="F22" s="1">
        <v>28.0</v>
      </c>
      <c r="G22" s="1">
        <v>29.0</v>
      </c>
      <c r="H22" s="1">
        <v>23.0</v>
      </c>
      <c r="I22" s="1">
        <v>25.0</v>
      </c>
      <c r="J22" s="1">
        <v>23.0</v>
      </c>
      <c r="K22" s="1">
        <v>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2.0</v>
      </c>
      <c r="C23" s="1">
        <v>2.0</v>
      </c>
      <c r="D23" s="1">
        <v>2.0</v>
      </c>
      <c r="E23" s="1">
        <v>3.0</v>
      </c>
      <c r="F23" s="1">
        <v>3.0</v>
      </c>
      <c r="G23" s="1">
        <v>3.0</v>
      </c>
      <c r="H23" s="1">
        <v>2.0</v>
      </c>
      <c r="I23" s="1">
        <v>3.0</v>
      </c>
      <c r="J23" s="1">
        <v>3.0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928.0</v>
      </c>
      <c r="C24" s="1">
        <v>950.0</v>
      </c>
      <c r="D24" s="1">
        <v>970.0</v>
      </c>
      <c r="E24" s="1">
        <v>1030.0</v>
      </c>
      <c r="F24" s="1">
        <v>1100.0</v>
      </c>
      <c r="G24" s="1">
        <v>1170.0</v>
      </c>
      <c r="H24" s="1">
        <v>1220.0</v>
      </c>
      <c r="I24" s="1">
        <v>1220.0</v>
      </c>
      <c r="J24" s="1">
        <v>1310.0</v>
      </c>
      <c r="K24" s="1">
        <v>1490.0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180.0</v>
      </c>
      <c r="C25" s="1">
        <v>180.0</v>
      </c>
      <c r="D25" s="1">
        <v>180.0</v>
      </c>
      <c r="E25" s="1">
        <v>180.0</v>
      </c>
      <c r="F25" s="1">
        <v>180.0</v>
      </c>
      <c r="G25" s="1">
        <v>185.0</v>
      </c>
      <c r="H25" s="1">
        <v>185.0</v>
      </c>
      <c r="I25" s="1">
        <v>185.0</v>
      </c>
      <c r="J25" s="1">
        <v>185.0</v>
      </c>
      <c r="K25" s="1">
        <v>185.0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180.0</v>
      </c>
      <c r="C26" s="1">
        <v>180.0</v>
      </c>
      <c r="D26" s="1">
        <v>180.0</v>
      </c>
      <c r="E26" s="1">
        <v>180.0</v>
      </c>
      <c r="F26" s="1">
        <v>180.0</v>
      </c>
      <c r="G26" s="1">
        <v>185.0</v>
      </c>
      <c r="H26" s="1">
        <v>185.0</v>
      </c>
      <c r="I26" s="1">
        <v>185.0</v>
      </c>
      <c r="J26" s="1">
        <v>185.0</v>
      </c>
      <c r="K26" s="1">
        <v>185.0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20.0</v>
      </c>
      <c r="C27" s="1">
        <v>21.0</v>
      </c>
      <c r="D27" s="1">
        <v>21.0</v>
      </c>
      <c r="E27" s="1">
        <v>22.0</v>
      </c>
      <c r="F27" s="1">
        <v>22.0</v>
      </c>
      <c r="G27" s="1">
        <v>23.0</v>
      </c>
      <c r="H27" s="1">
        <v>23.0</v>
      </c>
      <c r="I27" s="1">
        <v>23.0</v>
      </c>
      <c r="J27" s="1">
        <v>24.0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288.0</v>
      </c>
      <c r="C28" s="1">
        <v>305.0</v>
      </c>
      <c r="D28" s="1">
        <v>328.0</v>
      </c>
      <c r="E28" s="1">
        <v>353.0</v>
      </c>
      <c r="F28" s="1">
        <v>385.0</v>
      </c>
      <c r="G28" s="1">
        <v>411.0</v>
      </c>
      <c r="H28" s="1">
        <v>421.0</v>
      </c>
      <c r="I28" s="1">
        <v>437.0</v>
      </c>
      <c r="J28" s="1">
        <v>446.0</v>
      </c>
      <c r="K28" s="1">
        <v>450.0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-174.0</v>
      </c>
      <c r="C29" s="1">
        <v>-180.0</v>
      </c>
      <c r="D29" s="1">
        <v>-189.0</v>
      </c>
      <c r="E29" s="1">
        <v>-198.0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-209.0</v>
      </c>
      <c r="G30" s="1">
        <v>-221.0</v>
      </c>
      <c r="H30" s="1">
        <v>-242.0</v>
      </c>
      <c r="I30" s="1">
        <v>-256.0</v>
      </c>
      <c r="J30" s="1">
        <v>-274.0</v>
      </c>
      <c r="K30" s="1">
        <v>-289.0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-1.0</v>
      </c>
      <c r="C31" s="1">
        <v>-1.0</v>
      </c>
      <c r="D31" s="1">
        <v>-1.0</v>
      </c>
      <c r="E31" s="1">
        <v>-69.0</v>
      </c>
      <c r="F31" s="1">
        <v>-25.0</v>
      </c>
      <c r="G31" s="1">
        <v>0.0</v>
      </c>
      <c r="H31" s="1">
        <v>0.0</v>
      </c>
      <c r="I31" s="1">
        <v>39.0</v>
      </c>
      <c r="J31" s="1">
        <v>42.0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113.0</v>
      </c>
      <c r="C32" s="1">
        <v>123.0</v>
      </c>
      <c r="D32" s="1">
        <v>139.0</v>
      </c>
      <c r="E32" s="1">
        <v>154.0</v>
      </c>
      <c r="F32" s="1">
        <v>176.0</v>
      </c>
      <c r="G32" s="1">
        <v>190.0</v>
      </c>
      <c r="H32" s="1">
        <v>179.0</v>
      </c>
      <c r="I32" s="1">
        <v>220.0</v>
      </c>
      <c r="J32" s="1">
        <v>215.0</v>
      </c>
      <c r="K32" s="1">
        <v>163.0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46.0</v>
      </c>
      <c r="C33" s="1">
        <v>50.0</v>
      </c>
      <c r="D33" s="1">
        <v>54.0</v>
      </c>
      <c r="E33" s="1">
        <v>58.0</v>
      </c>
      <c r="F33" s="1">
        <v>69.0</v>
      </c>
      <c r="G33" s="1">
        <v>68.0</v>
      </c>
      <c r="H33" s="1">
        <v>63.0</v>
      </c>
      <c r="I33" s="1">
        <v>125.0</v>
      </c>
      <c r="J33" s="1">
        <v>121.0</v>
      </c>
      <c r="K33" s="1">
        <v>156.0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339.0</v>
      </c>
      <c r="C34" s="1">
        <v>354.0</v>
      </c>
      <c r="D34" s="1">
        <v>373.0</v>
      </c>
      <c r="E34" s="1">
        <v>393.0</v>
      </c>
      <c r="F34" s="1">
        <v>425.0</v>
      </c>
      <c r="G34" s="1">
        <v>443.0</v>
      </c>
      <c r="H34" s="1">
        <v>428.0</v>
      </c>
      <c r="I34" s="1">
        <v>530.0</v>
      </c>
      <c r="J34" s="1">
        <v>522.0</v>
      </c>
      <c r="K34" s="1">
        <v>504.0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1270.0</v>
      </c>
      <c r="C35" s="1">
        <v>1300.0</v>
      </c>
      <c r="D35" s="1">
        <v>1340.0</v>
      </c>
      <c r="E35" s="1">
        <v>1420.0</v>
      </c>
      <c r="F35" s="1">
        <v>1530.0</v>
      </c>
      <c r="G35" s="1">
        <v>1620.0</v>
      </c>
      <c r="H35" s="1">
        <v>1650.0</v>
      </c>
      <c r="I35" s="1">
        <v>1750.0</v>
      </c>
      <c r="J35" s="1">
        <v>1830.0</v>
      </c>
      <c r="K35" s="1">
        <v>1990.0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20.0</v>
      </c>
      <c r="C37" s="1">
        <v>21.0</v>
      </c>
      <c r="D37" s="1">
        <v>21.0</v>
      </c>
      <c r="E37" s="1">
        <v>22.0</v>
      </c>
      <c r="F37" s="1">
        <v>22.0</v>
      </c>
      <c r="G37" s="1">
        <v>23.0</v>
      </c>
      <c r="H37" s="1">
        <v>23.0</v>
      </c>
      <c r="I37" s="1">
        <v>23.0</v>
      </c>
      <c r="J37" s="1">
        <v>23.0</v>
      </c>
      <c r="K37" s="1">
        <v>23.0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20.0</v>
      </c>
      <c r="C38" s="1">
        <v>21.0</v>
      </c>
      <c r="D38" s="1">
        <v>21.0</v>
      </c>
      <c r="E38" s="1">
        <v>22.0</v>
      </c>
      <c r="F38" s="1">
        <v>22.0</v>
      </c>
      <c r="G38" s="1">
        <v>23.0</v>
      </c>
      <c r="H38" s="1">
        <v>23.0</v>
      </c>
      <c r="I38" s="1">
        <v>23.0</v>
      </c>
      <c r="J38" s="1">
        <v>24.0</v>
      </c>
      <c r="K38" s="1">
        <v>24.0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 t="s">
        <v>100</v>
      </c>
      <c r="C39" s="1" t="s">
        <v>101</v>
      </c>
      <c r="D39" s="1" t="s">
        <v>102</v>
      </c>
      <c r="E39" s="1" t="s">
        <v>103</v>
      </c>
      <c r="F39" s="1" t="s">
        <v>104</v>
      </c>
      <c r="G39" s="1" t="s">
        <v>105</v>
      </c>
      <c r="H39" s="1" t="s">
        <v>106</v>
      </c>
      <c r="I39" s="1" t="s">
        <v>107</v>
      </c>
      <c r="J39" s="1" t="s">
        <v>108</v>
      </c>
      <c r="K39" s="1" t="s">
        <v>109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113.0</v>
      </c>
      <c r="C40" s="1">
        <v>123.0</v>
      </c>
      <c r="D40" s="1">
        <v>139.0</v>
      </c>
      <c r="E40" s="1">
        <v>154.0</v>
      </c>
      <c r="F40" s="1">
        <v>175.0</v>
      </c>
      <c r="G40" s="1">
        <v>189.0</v>
      </c>
      <c r="H40" s="1">
        <v>179.0</v>
      </c>
      <c r="I40" s="1">
        <v>220.0</v>
      </c>
      <c r="J40" s="1">
        <v>215.0</v>
      </c>
      <c r="K40" s="1">
        <v>163.0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 t="s">
        <v>100</v>
      </c>
      <c r="C41" s="1" t="s">
        <v>101</v>
      </c>
      <c r="D41" s="1" t="s">
        <v>102</v>
      </c>
      <c r="E41" s="1" t="s">
        <v>103</v>
      </c>
      <c r="F41" s="1" t="s">
        <v>112</v>
      </c>
      <c r="G41" s="1" t="s">
        <v>113</v>
      </c>
      <c r="H41" s="1" t="s">
        <v>114</v>
      </c>
      <c r="I41" s="1" t="s">
        <v>115</v>
      </c>
      <c r="J41" s="1" t="s">
        <v>116</v>
      </c>
      <c r="K41" s="1" t="s">
        <v>117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118</v>
      </c>
      <c r="B42" s="1">
        <v>861.0</v>
      </c>
      <c r="C42" s="1">
        <v>878.0</v>
      </c>
      <c r="D42" s="1">
        <v>902.0</v>
      </c>
      <c r="E42" s="1">
        <v>960.0</v>
      </c>
      <c r="F42" s="1">
        <v>1020.0</v>
      </c>
      <c r="G42" s="1">
        <v>1090.0</v>
      </c>
      <c r="H42" s="1">
        <v>1150.0</v>
      </c>
      <c r="I42" s="1">
        <v>1140.0</v>
      </c>
      <c r="J42" s="1">
        <v>1230.0</v>
      </c>
      <c r="K42" s="1">
        <v>1390.0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119</v>
      </c>
      <c r="B43" s="1">
        <v>848.0</v>
      </c>
      <c r="C43" s="1">
        <v>868.0</v>
      </c>
      <c r="D43" s="1">
        <v>894.0</v>
      </c>
      <c r="E43" s="1">
        <v>949.0</v>
      </c>
      <c r="F43" s="1">
        <v>1010.0</v>
      </c>
      <c r="G43" s="1">
        <v>1080.0</v>
      </c>
      <c r="H43" s="1">
        <v>1120.0</v>
      </c>
      <c r="I43" s="1">
        <v>1130.0</v>
      </c>
      <c r="J43" s="1">
        <v>1210.0</v>
      </c>
      <c r="K43" s="1">
        <v>1380.0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120</v>
      </c>
      <c r="B44" s="1">
        <v>1.0</v>
      </c>
      <c r="C44" s="1">
        <v>1.0</v>
      </c>
      <c r="D44" s="1">
        <v>2.0</v>
      </c>
      <c r="E44" s="1">
        <v>2.0</v>
      </c>
      <c r="F44" s="1">
        <v>2.0</v>
      </c>
      <c r="G44" s="1">
        <v>3.0</v>
      </c>
      <c r="H44" s="1">
        <v>2.0</v>
      </c>
      <c r="I44" s="1">
        <v>3.0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121</v>
      </c>
      <c r="B45" s="1">
        <v>8.0</v>
      </c>
      <c r="C45" s="1">
        <v>8.0</v>
      </c>
      <c r="D45" s="1">
        <v>8.0</v>
      </c>
      <c r="E45" s="1">
        <v>6.0</v>
      </c>
      <c r="F45" s="1">
        <v>6.0</v>
      </c>
      <c r="G45" s="1">
        <v>6.0</v>
      </c>
      <c r="H45" s="1">
        <v>6.0</v>
      </c>
      <c r="I45" s="1">
        <v>6.0</v>
      </c>
      <c r="J45" s="1">
        <v>6.0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>
        <v>46.0</v>
      </c>
      <c r="C46" s="1">
        <v>50.0</v>
      </c>
      <c r="D46" s="1">
        <v>54.0</v>
      </c>
      <c r="E46" s="1">
        <v>58.0</v>
      </c>
      <c r="F46" s="1">
        <v>69.0</v>
      </c>
      <c r="G46" s="1">
        <v>68.0</v>
      </c>
      <c r="H46" s="1">
        <v>63.0</v>
      </c>
      <c r="I46" s="1">
        <v>125.0</v>
      </c>
      <c r="J46" s="1">
        <v>121.0</v>
      </c>
      <c r="K46" s="1">
        <v>156.0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421.0</v>
      </c>
      <c r="C48" s="1">
        <v>425.0</v>
      </c>
      <c r="D48" s="1">
        <v>423.0</v>
      </c>
      <c r="E48" s="1">
        <v>450.0</v>
      </c>
      <c r="F48" s="1">
        <v>489.0</v>
      </c>
      <c r="G48" s="1">
        <v>453.0</v>
      </c>
      <c r="H48" s="1">
        <v>511.0</v>
      </c>
      <c r="I48" s="1">
        <v>512.0</v>
      </c>
      <c r="J48" s="1">
        <v>512.0</v>
      </c>
      <c r="K48" s="1">
        <v>512.0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1110.0</v>
      </c>
      <c r="C49" s="1">
        <v>1110.0</v>
      </c>
      <c r="D49" s="1">
        <v>1210.0</v>
      </c>
      <c r="E49" s="1">
        <v>1260.0</v>
      </c>
      <c r="F49" s="1">
        <v>1270.0</v>
      </c>
      <c r="G49" s="1">
        <v>1290.0</v>
      </c>
      <c r="H49" s="1">
        <v>1540.0</v>
      </c>
      <c r="I49" s="1">
        <v>1570.0</v>
      </c>
      <c r="J49" s="1">
        <v>1580.0</v>
      </c>
      <c r="K49" s="1">
        <v>1600.0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94.0</v>
      </c>
      <c r="C50" s="1">
        <v>97.0</v>
      </c>
      <c r="D50" s="1">
        <v>103.0</v>
      </c>
      <c r="E50" s="1">
        <v>110.0</v>
      </c>
      <c r="F50" s="1">
        <v>110.0</v>
      </c>
      <c r="G50" s="1">
        <v>116.0</v>
      </c>
      <c r="H50" s="1">
        <v>110.0</v>
      </c>
      <c r="I50" s="1">
        <v>113.0</v>
      </c>
      <c r="J50" s="1">
        <v>129.0</v>
      </c>
      <c r="K50" s="1">
        <v>132.0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9.0</v>
      </c>
      <c r="I51" s="1">
        <v>9.0</v>
      </c>
      <c r="J51" s="1">
        <v>9.0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97.0</v>
      </c>
      <c r="C52" s="1">
        <v>1.0</v>
      </c>
      <c r="D52" s="1">
        <v>2.0</v>
      </c>
      <c r="E52" s="1">
        <v>60.0</v>
      </c>
      <c r="F52" s="1">
        <v>65.0</v>
      </c>
      <c r="G52" s="1">
        <v>43.0</v>
      </c>
      <c r="H52" s="1">
        <v>5.0</v>
      </c>
      <c r="I52" s="1">
        <v>3.0</v>
      </c>
      <c r="J52" s="1">
        <v>1.0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166.0</v>
      </c>
      <c r="C2" s="1">
        <v>170.0</v>
      </c>
      <c r="D2" s="1">
        <v>174.0</v>
      </c>
      <c r="E2" s="1">
        <v>183.0</v>
      </c>
      <c r="F2" s="1">
        <v>186.0</v>
      </c>
      <c r="G2" s="1">
        <v>223.0</v>
      </c>
      <c r="H2" s="1">
        <v>220.0</v>
      </c>
      <c r="I2" s="1">
        <v>235.0</v>
      </c>
      <c r="J2" s="1">
        <v>241.0</v>
      </c>
      <c r="K2" s="1">
        <v>249.0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32.0</v>
      </c>
      <c r="C3" s="1">
        <v>32.0</v>
      </c>
      <c r="D3" s="1">
        <v>34.0</v>
      </c>
      <c r="E3" s="1">
        <v>35.0</v>
      </c>
      <c r="F3" s="1">
        <v>35.0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5.0</v>
      </c>
      <c r="C4" s="1">
        <v>6.0</v>
      </c>
      <c r="D4" s="1">
        <v>9.0</v>
      </c>
      <c r="E4" s="1">
        <v>9.0</v>
      </c>
      <c r="F4" s="1">
        <v>6.0</v>
      </c>
      <c r="G4" s="1">
        <v>8.0</v>
      </c>
      <c r="H4" s="1">
        <v>4.0</v>
      </c>
      <c r="I4" s="1">
        <v>4.0</v>
      </c>
      <c r="J4" s="1">
        <v>5.0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204.0</v>
      </c>
      <c r="C5" s="1">
        <v>209.0</v>
      </c>
      <c r="D5" s="1">
        <v>217.0</v>
      </c>
      <c r="E5" s="1">
        <v>227.0</v>
      </c>
      <c r="F5" s="1">
        <v>228.0</v>
      </c>
      <c r="G5" s="1">
        <v>232.0</v>
      </c>
      <c r="H5" s="1">
        <v>225.0</v>
      </c>
      <c r="I5" s="1">
        <v>239.0</v>
      </c>
      <c r="J5" s="1">
        <v>246.0</v>
      </c>
      <c r="K5" s="1">
        <v>257.0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50.0</v>
      </c>
      <c r="C6" s="1">
        <v>50.0</v>
      </c>
      <c r="D6" s="1">
        <v>52.0</v>
      </c>
      <c r="E6" s="1">
        <v>54.0</v>
      </c>
      <c r="F6" s="1">
        <v>55.0</v>
      </c>
      <c r="G6" s="1">
        <v>57.0</v>
      </c>
      <c r="H6" s="1">
        <v>58.0</v>
      </c>
      <c r="I6" s="1">
        <v>61.0</v>
      </c>
      <c r="J6" s="1">
        <v>64.0</v>
      </c>
      <c r="K6" s="1">
        <v>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15.0</v>
      </c>
      <c r="C7" s="1">
        <v>16.0</v>
      </c>
      <c r="D7" s="1">
        <v>17.0</v>
      </c>
      <c r="E7" s="1">
        <v>18.0</v>
      </c>
      <c r="F7" s="1">
        <v>18.0</v>
      </c>
      <c r="G7" s="1">
        <v>20.0</v>
      </c>
      <c r="H7" s="1">
        <v>19.0</v>
      </c>
      <c r="I7" s="1">
        <v>20.0</v>
      </c>
      <c r="J7" s="1">
        <v>22.0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41.0</v>
      </c>
      <c r="C8" s="1">
        <v>42.0</v>
      </c>
      <c r="D8" s="1">
        <v>44.0</v>
      </c>
      <c r="E8" s="1">
        <v>45.0</v>
      </c>
      <c r="F8" s="1">
        <v>45.0</v>
      </c>
      <c r="G8" s="1">
        <v>46.0</v>
      </c>
      <c r="H8" s="1">
        <v>51.0</v>
      </c>
      <c r="I8" s="1">
        <v>50.0</v>
      </c>
      <c r="J8" s="1">
        <v>48.0</v>
      </c>
      <c r="K8" s="1">
        <v>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-68.0</v>
      </c>
      <c r="C9" s="1">
        <v>-91.0</v>
      </c>
      <c r="D9" s="1">
        <v>-1.0</v>
      </c>
      <c r="E9" s="1">
        <v>-90.0</v>
      </c>
      <c r="F9" s="1">
        <v>-68.0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-1.0</v>
      </c>
      <c r="C10" s="1">
        <v>0.0</v>
      </c>
      <c r="D10" s="1">
        <v>0.0</v>
      </c>
      <c r="E10" s="1">
        <v>0.0</v>
      </c>
      <c r="F10" s="1">
        <v>-27.0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106.0</v>
      </c>
      <c r="C11" s="1">
        <v>110.0</v>
      </c>
      <c r="D11" s="1">
        <v>116.0</v>
      </c>
      <c r="E11" s="1">
        <v>119.0</v>
      </c>
      <c r="F11" s="1">
        <v>120.0</v>
      </c>
      <c r="G11" s="1">
        <v>125.0</v>
      </c>
      <c r="H11" s="1">
        <v>129.0</v>
      </c>
      <c r="I11" s="1">
        <v>132.0</v>
      </c>
      <c r="J11" s="1">
        <v>136.0</v>
      </c>
      <c r="K11" s="1">
        <v>139.0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97.0</v>
      </c>
      <c r="C12" s="1">
        <v>98.0</v>
      </c>
      <c r="D12" s="1">
        <v>101.0</v>
      </c>
      <c r="E12" s="1">
        <v>108.0</v>
      </c>
      <c r="F12" s="1">
        <v>108.0</v>
      </c>
      <c r="G12" s="1">
        <v>106.0</v>
      </c>
      <c r="H12" s="1">
        <v>96.0</v>
      </c>
      <c r="I12" s="1">
        <v>107.0</v>
      </c>
      <c r="J12" s="1">
        <v>110.0</v>
      </c>
      <c r="K12" s="1">
        <v>118.0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-46.0</v>
      </c>
      <c r="C13" s="1">
        <v>-45.0</v>
      </c>
      <c r="D13" s="1">
        <v>-45.0</v>
      </c>
      <c r="E13" s="1">
        <v>-47.0</v>
      </c>
      <c r="F13" s="1">
        <v>-45.0</v>
      </c>
      <c r="G13" s="1">
        <v>-42.0</v>
      </c>
      <c r="H13" s="1">
        <v>-46.0</v>
      </c>
      <c r="I13" s="1">
        <v>-45.0</v>
      </c>
      <c r="J13" s="1">
        <v>-44.0</v>
      </c>
      <c r="K13" s="1">
        <v>-49.0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24.0</v>
      </c>
      <c r="H14" s="1">
        <v>14.0</v>
      </c>
      <c r="I14" s="1">
        <v>0.0</v>
      </c>
      <c r="J14" s="1">
        <v>7.0</v>
      </c>
      <c r="K14" s="1">
        <v>29.0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-46.0</v>
      </c>
      <c r="C15" s="1">
        <v>-45.0</v>
      </c>
      <c r="D15" s="1">
        <v>-45.0</v>
      </c>
      <c r="E15" s="1">
        <v>-47.0</v>
      </c>
      <c r="F15" s="1">
        <v>-45.0</v>
      </c>
      <c r="G15" s="1">
        <v>-41.0</v>
      </c>
      <c r="H15" s="1">
        <v>-46.0</v>
      </c>
      <c r="I15" s="1">
        <v>-45.0</v>
      </c>
      <c r="J15" s="1">
        <v>-43.0</v>
      </c>
      <c r="K15" s="1">
        <v>-49.0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-43.0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51.0</v>
      </c>
      <c r="C17" s="1">
        <v>53.0</v>
      </c>
      <c r="D17" s="1">
        <v>55.0</v>
      </c>
      <c r="E17" s="1">
        <v>60.0</v>
      </c>
      <c r="F17" s="1">
        <v>62.0</v>
      </c>
      <c r="G17" s="1">
        <v>64.0</v>
      </c>
      <c r="H17" s="1">
        <v>50.0</v>
      </c>
      <c r="I17" s="1">
        <v>61.0</v>
      </c>
      <c r="J17" s="1">
        <v>66.0</v>
      </c>
      <c r="K17" s="1">
        <v>69.0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6.0</v>
      </c>
      <c r="C18" s="1">
        <v>1.0</v>
      </c>
      <c r="D18" s="1">
        <v>1.0</v>
      </c>
      <c r="E18" s="1">
        <v>0.0</v>
      </c>
      <c r="F18" s="1">
        <v>50.0</v>
      </c>
      <c r="G18" s="1">
        <v>0.0</v>
      </c>
      <c r="H18" s="1">
        <v>27.0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-70.0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50.0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-64.0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57.0</v>
      </c>
      <c r="C21" s="1">
        <v>52.0</v>
      </c>
      <c r="D21" s="1">
        <v>56.0</v>
      </c>
      <c r="E21" s="1">
        <v>60.0</v>
      </c>
      <c r="F21" s="1">
        <v>63.0</v>
      </c>
      <c r="G21" s="1">
        <v>64.0</v>
      </c>
      <c r="H21" s="1">
        <v>50.0</v>
      </c>
      <c r="I21" s="1">
        <v>61.0</v>
      </c>
      <c r="J21" s="1">
        <v>65.0</v>
      </c>
      <c r="K21" s="1">
        <v>69.0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57.0</v>
      </c>
      <c r="C22" s="1">
        <v>52.0</v>
      </c>
      <c r="D22" s="1">
        <v>56.0</v>
      </c>
      <c r="E22" s="1">
        <v>60.0</v>
      </c>
      <c r="F22" s="1">
        <v>63.0</v>
      </c>
      <c r="G22" s="1">
        <v>64.0</v>
      </c>
      <c r="H22" s="1">
        <v>50.0</v>
      </c>
      <c r="I22" s="1">
        <v>61.0</v>
      </c>
      <c r="J22" s="1">
        <v>65.0</v>
      </c>
      <c r="K22" s="1">
        <v>69.0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57.0</v>
      </c>
      <c r="C23" s="1">
        <v>52.0</v>
      </c>
      <c r="D23" s="1">
        <v>56.0</v>
      </c>
      <c r="E23" s="1">
        <v>60.0</v>
      </c>
      <c r="F23" s="1">
        <v>63.0</v>
      </c>
      <c r="G23" s="1">
        <v>64.0</v>
      </c>
      <c r="H23" s="1">
        <v>50.0</v>
      </c>
      <c r="I23" s="1">
        <v>61.0</v>
      </c>
      <c r="J23" s="1">
        <v>65.0</v>
      </c>
      <c r="K23" s="1">
        <v>69.0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-11.0</v>
      </c>
      <c r="C24" s="1">
        <v>-10.0</v>
      </c>
      <c r="D24" s="1">
        <v>-11.0</v>
      </c>
      <c r="E24" s="1">
        <v>-12.0</v>
      </c>
      <c r="F24" s="1">
        <v>-12.0</v>
      </c>
      <c r="G24" s="1">
        <v>-12.0</v>
      </c>
      <c r="H24" s="1">
        <v>-9.0</v>
      </c>
      <c r="I24" s="1">
        <v>-13.0</v>
      </c>
      <c r="J24" s="1">
        <v>-15.0</v>
      </c>
      <c r="K24" s="1">
        <v>-16.0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46.0</v>
      </c>
      <c r="C25" s="1">
        <v>42.0</v>
      </c>
      <c r="D25" s="1">
        <v>45.0</v>
      </c>
      <c r="E25" s="1">
        <v>48.0</v>
      </c>
      <c r="F25" s="1">
        <v>50.0</v>
      </c>
      <c r="G25" s="1">
        <v>51.0</v>
      </c>
      <c r="H25" s="1">
        <v>40.0</v>
      </c>
      <c r="I25" s="1">
        <v>48.0</v>
      </c>
      <c r="J25" s="1">
        <v>50.0</v>
      </c>
      <c r="K25" s="1">
        <v>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14.0</v>
      </c>
      <c r="C26" s="1">
        <v>12.0</v>
      </c>
      <c r="D26" s="1">
        <v>12.0</v>
      </c>
      <c r="E26" s="1">
        <v>12.0</v>
      </c>
      <c r="F26" s="1">
        <v>14.0</v>
      </c>
      <c r="G26" s="1">
        <v>15.0</v>
      </c>
      <c r="H26" s="1">
        <v>11.0</v>
      </c>
      <c r="I26" s="1">
        <v>11.0</v>
      </c>
      <c r="J26" s="1">
        <v>11.0</v>
      </c>
      <c r="K26" s="1">
        <v>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32.0</v>
      </c>
      <c r="C27" s="1">
        <v>30.0</v>
      </c>
      <c r="D27" s="1">
        <v>32.0</v>
      </c>
      <c r="E27" s="1">
        <v>35.0</v>
      </c>
      <c r="F27" s="1">
        <v>35.0</v>
      </c>
      <c r="G27" s="1">
        <v>36.0</v>
      </c>
      <c r="H27" s="1">
        <v>29.0</v>
      </c>
      <c r="I27" s="1">
        <v>37.0</v>
      </c>
      <c r="J27" s="1">
        <v>39.0</v>
      </c>
      <c r="K27" s="1">
        <v>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32.0</v>
      </c>
      <c r="C28" s="1">
        <v>30.0</v>
      </c>
      <c r="D28" s="1">
        <v>32.0</v>
      </c>
      <c r="E28" s="1">
        <v>35.0</v>
      </c>
      <c r="F28" s="1">
        <v>35.0</v>
      </c>
      <c r="G28" s="1">
        <v>36.0</v>
      </c>
      <c r="H28" s="1">
        <v>29.0</v>
      </c>
      <c r="I28" s="1">
        <v>37.0</v>
      </c>
      <c r="J28" s="1">
        <v>39.0</v>
      </c>
      <c r="K28" s="1">
        <v>41.0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157</v>
      </c>
      <c r="C30" s="1" t="s">
        <v>158</v>
      </c>
      <c r="D30" s="1" t="s">
        <v>159</v>
      </c>
      <c r="E30" s="1" t="s">
        <v>160</v>
      </c>
      <c r="F30" s="1" t="s">
        <v>161</v>
      </c>
      <c r="G30" s="1" t="s">
        <v>162</v>
      </c>
      <c r="H30" s="1" t="s">
        <v>163</v>
      </c>
      <c r="I30" s="1" t="s">
        <v>164</v>
      </c>
      <c r="J30" s="1" t="s">
        <v>165</v>
      </c>
      <c r="K30" s="1" t="s">
        <v>166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1" t="s">
        <v>162</v>
      </c>
      <c r="H31" s="1" t="s">
        <v>163</v>
      </c>
      <c r="I31" s="1" t="s">
        <v>164</v>
      </c>
      <c r="J31" s="1" t="s">
        <v>165</v>
      </c>
      <c r="K31" s="1" t="s">
        <v>166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20.0</v>
      </c>
      <c r="C32" s="1">
        <v>21.0</v>
      </c>
      <c r="D32" s="1">
        <v>21.0</v>
      </c>
      <c r="E32" s="1">
        <v>21.0</v>
      </c>
      <c r="F32" s="1">
        <v>22.0</v>
      </c>
      <c r="G32" s="1">
        <v>23.0</v>
      </c>
      <c r="H32" s="1">
        <v>23.0</v>
      </c>
      <c r="I32" s="1">
        <v>23.0</v>
      </c>
      <c r="J32" s="1">
        <v>23.0</v>
      </c>
      <c r="K32" s="1">
        <v>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170</v>
      </c>
      <c r="C33" s="1" t="s">
        <v>158</v>
      </c>
      <c r="D33" s="1" t="s">
        <v>171</v>
      </c>
      <c r="E33" s="1" t="s">
        <v>165</v>
      </c>
      <c r="F33" s="1" t="s">
        <v>172</v>
      </c>
      <c r="G33" s="1" t="s">
        <v>164</v>
      </c>
      <c r="H33" s="1" t="s">
        <v>163</v>
      </c>
      <c r="I33" s="1" t="s">
        <v>164</v>
      </c>
      <c r="J33" s="1" t="s">
        <v>165</v>
      </c>
      <c r="K33" s="1" t="s">
        <v>166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 t="s">
        <v>170</v>
      </c>
      <c r="C34" s="1" t="s">
        <v>158</v>
      </c>
      <c r="D34" s="1" t="s">
        <v>171</v>
      </c>
      <c r="E34" s="1" t="s">
        <v>165</v>
      </c>
      <c r="F34" s="1" t="s">
        <v>172</v>
      </c>
      <c r="G34" s="1" t="s">
        <v>164</v>
      </c>
      <c r="H34" s="1" t="s">
        <v>163</v>
      </c>
      <c r="I34" s="1" t="s">
        <v>164</v>
      </c>
      <c r="J34" s="1" t="s">
        <v>165</v>
      </c>
      <c r="K34" s="1" t="s">
        <v>166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20.0</v>
      </c>
      <c r="C35" s="1">
        <v>21.0</v>
      </c>
      <c r="D35" s="1">
        <v>21.0</v>
      </c>
      <c r="E35" s="1">
        <v>22.0</v>
      </c>
      <c r="F35" s="1">
        <v>22.0</v>
      </c>
      <c r="G35" s="1">
        <v>23.0</v>
      </c>
      <c r="H35" s="1">
        <v>23.0</v>
      </c>
      <c r="I35" s="1">
        <v>23.0</v>
      </c>
      <c r="J35" s="1">
        <v>23.0</v>
      </c>
      <c r="K35" s="1">
        <v>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 t="s">
        <v>176</v>
      </c>
      <c r="C36" s="1" t="s">
        <v>177</v>
      </c>
      <c r="D36" s="1" t="s">
        <v>177</v>
      </c>
      <c r="E36" s="1" t="s">
        <v>178</v>
      </c>
      <c r="F36" s="1" t="s">
        <v>179</v>
      </c>
      <c r="G36" s="1" t="s">
        <v>180</v>
      </c>
      <c r="H36" s="1" t="s">
        <v>181</v>
      </c>
      <c r="I36" s="1" t="s">
        <v>182</v>
      </c>
      <c r="J36" s="1" t="s">
        <v>177</v>
      </c>
      <c r="K36" s="1" t="s">
        <v>183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 t="s">
        <v>185</v>
      </c>
      <c r="C37" s="1" t="s">
        <v>177</v>
      </c>
      <c r="D37" s="1" t="s">
        <v>186</v>
      </c>
      <c r="E37" s="1" t="s">
        <v>178</v>
      </c>
      <c r="F37" s="1" t="s">
        <v>179</v>
      </c>
      <c r="G37" s="1" t="s">
        <v>180</v>
      </c>
      <c r="H37" s="1" t="s">
        <v>181</v>
      </c>
      <c r="I37" s="1" t="s">
        <v>182</v>
      </c>
      <c r="J37" s="1" t="s">
        <v>177</v>
      </c>
      <c r="K37" s="1" t="s">
        <v>183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 t="s">
        <v>172</v>
      </c>
      <c r="C38" s="1" t="s">
        <v>188</v>
      </c>
      <c r="D38" s="1" t="s">
        <v>189</v>
      </c>
      <c r="E38" s="1" t="s">
        <v>190</v>
      </c>
      <c r="F38" s="1" t="s">
        <v>191</v>
      </c>
      <c r="G38" s="1" t="s">
        <v>192</v>
      </c>
      <c r="H38" s="1" t="s">
        <v>192</v>
      </c>
      <c r="I38" s="1" t="s">
        <v>193</v>
      </c>
      <c r="J38" s="1" t="s">
        <v>194</v>
      </c>
      <c r="K38" s="1" t="s">
        <v>195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198</v>
      </c>
      <c r="D39" s="1" t="s">
        <v>199</v>
      </c>
      <c r="E39" s="1" t="s">
        <v>200</v>
      </c>
      <c r="F39" s="1" t="s">
        <v>201</v>
      </c>
      <c r="G39" s="1" t="s">
        <v>202</v>
      </c>
      <c r="H39" s="1" t="s">
        <v>203</v>
      </c>
      <c r="I39" s="1" t="s">
        <v>204</v>
      </c>
      <c r="J39" s="1" t="s">
        <v>205</v>
      </c>
      <c r="K39" s="1" t="s">
        <v>206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207</v>
      </c>
      <c r="B41" s="1">
        <v>133.0</v>
      </c>
      <c r="C41" s="1">
        <v>136.0</v>
      </c>
      <c r="D41" s="1">
        <v>140.0</v>
      </c>
      <c r="E41" s="1">
        <v>148.0</v>
      </c>
      <c r="F41" s="1">
        <v>147.0</v>
      </c>
      <c r="G41" s="1">
        <v>147.0</v>
      </c>
      <c r="H41" s="1">
        <v>142.0</v>
      </c>
      <c r="I41" s="1">
        <v>153.0</v>
      </c>
      <c r="J41" s="1">
        <v>155.0</v>
      </c>
      <c r="K41" s="1">
        <v>162.0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208</v>
      </c>
      <c r="B42" s="1">
        <v>97.0</v>
      </c>
      <c r="C42" s="1">
        <v>98.0</v>
      </c>
      <c r="D42" s="1">
        <v>101.0</v>
      </c>
      <c r="E42" s="1">
        <v>108.0</v>
      </c>
      <c r="F42" s="1">
        <v>108.0</v>
      </c>
      <c r="G42" s="1">
        <v>106.0</v>
      </c>
      <c r="H42" s="1">
        <v>96.0</v>
      </c>
      <c r="I42" s="1">
        <v>107.0</v>
      </c>
      <c r="J42" s="1">
        <v>110.0</v>
      </c>
      <c r="K42" s="1">
        <v>118.0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209</v>
      </c>
      <c r="B43" s="1">
        <v>97.0</v>
      </c>
      <c r="C43" s="1">
        <v>98.0</v>
      </c>
      <c r="D43" s="1">
        <v>101.0</v>
      </c>
      <c r="E43" s="1">
        <v>108.0</v>
      </c>
      <c r="F43" s="1">
        <v>108.0</v>
      </c>
      <c r="G43" s="1">
        <v>106.0</v>
      </c>
      <c r="H43" s="1">
        <v>96.0</v>
      </c>
      <c r="I43" s="1">
        <v>107.0</v>
      </c>
      <c r="J43" s="1">
        <v>110.0</v>
      </c>
      <c r="K43" s="1">
        <v>118.0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210</v>
      </c>
      <c r="B44" s="1">
        <v>134.0</v>
      </c>
      <c r="C44" s="1">
        <v>137.0</v>
      </c>
      <c r="D44" s="1">
        <v>141.0</v>
      </c>
      <c r="E44" s="1">
        <v>149.0</v>
      </c>
      <c r="F44" s="1">
        <v>148.0</v>
      </c>
      <c r="G44" s="1">
        <v>148.0</v>
      </c>
      <c r="H44" s="1">
        <v>143.0</v>
      </c>
      <c r="I44" s="1">
        <v>153.0</v>
      </c>
      <c r="J44" s="1">
        <v>155.0</v>
      </c>
      <c r="K44" s="1">
        <v>163.0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>
        <v>207.0</v>
      </c>
      <c r="C45" s="1">
        <v>209.0</v>
      </c>
      <c r="D45" s="1">
        <v>217.0</v>
      </c>
      <c r="E45" s="1">
        <v>227.0</v>
      </c>
      <c r="F45" s="1">
        <v>228.0</v>
      </c>
      <c r="G45" s="1">
        <v>232.0</v>
      </c>
      <c r="H45" s="1">
        <v>225.0</v>
      </c>
      <c r="I45" s="1">
        <v>239.0</v>
      </c>
      <c r="J45" s="1">
        <v>246.0</v>
      </c>
      <c r="K45" s="1">
        <v>257.0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21.0</v>
      </c>
      <c r="C46" s="1">
        <v>23.0</v>
      </c>
      <c r="D46" s="1">
        <v>23.0</v>
      </c>
      <c r="E46" s="1">
        <v>25.0</v>
      </c>
      <c r="F46" s="1">
        <v>26.0</v>
      </c>
      <c r="G46" s="1">
        <v>27.0</v>
      </c>
      <c r="H46" s="1">
        <v>21.0</v>
      </c>
      <c r="I46" s="1">
        <v>25.0</v>
      </c>
      <c r="J46" s="1">
        <v>26.0</v>
      </c>
      <c r="K46" s="1">
        <v>26.0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>
        <v>68.0</v>
      </c>
      <c r="C47" s="1">
        <v>2.0</v>
      </c>
      <c r="D47" s="1">
        <v>2.0</v>
      </c>
      <c r="E47" s="1">
        <v>3.0</v>
      </c>
      <c r="F47" s="1">
        <v>6.0</v>
      </c>
      <c r="G47" s="1">
        <v>11.0</v>
      </c>
      <c r="H47" s="1">
        <v>6.0</v>
      </c>
      <c r="I47" s="1">
        <v>6.0</v>
      </c>
      <c r="J47" s="1">
        <v>11.0</v>
      </c>
      <c r="K47" s="1">
        <v>19.0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46.0</v>
      </c>
      <c r="C48" s="1">
        <v>47.0</v>
      </c>
      <c r="D48" s="1">
        <v>48.0</v>
      </c>
      <c r="E48" s="1">
        <v>50.0</v>
      </c>
      <c r="F48" s="1">
        <v>51.0</v>
      </c>
      <c r="G48" s="1">
        <v>53.0</v>
      </c>
      <c r="H48" s="1">
        <v>72.0</v>
      </c>
      <c r="I48" s="1">
        <v>52.0</v>
      </c>
      <c r="J48" s="1">
        <v>55.0</v>
      </c>
      <c r="K48" s="1">
        <v>68.0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19.0</v>
      </c>
      <c r="C49" s="1">
        <v>22.0</v>
      </c>
      <c r="D49" s="1">
        <v>25.0</v>
      </c>
      <c r="E49" s="1">
        <v>22.0</v>
      </c>
      <c r="F49" s="1">
        <v>28.0</v>
      </c>
      <c r="G49" s="1">
        <v>34.0</v>
      </c>
      <c r="H49" s="1">
        <v>24.0</v>
      </c>
      <c r="I49" s="1">
        <v>23.0</v>
      </c>
      <c r="J49" s="1">
        <v>33.0</v>
      </c>
      <c r="K49" s="1">
        <v>39.0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217</v>
      </c>
      <c r="B51" s="1">
        <v>15.0</v>
      </c>
      <c r="C51" s="1">
        <v>15.0</v>
      </c>
      <c r="D51" s="1">
        <v>16.0</v>
      </c>
      <c r="E51" s="1">
        <v>17.0</v>
      </c>
      <c r="F51" s="1">
        <v>17.0</v>
      </c>
      <c r="G51" s="1">
        <v>19.0</v>
      </c>
      <c r="H51" s="1">
        <v>18.0</v>
      </c>
      <c r="I51" s="1">
        <v>19.0</v>
      </c>
      <c r="J51" s="1">
        <v>21.0</v>
      </c>
      <c r="K51" s="1">
        <v>22.0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218</v>
      </c>
      <c r="B52" s="1">
        <v>1.0</v>
      </c>
      <c r="C52" s="1">
        <v>1.0</v>
      </c>
      <c r="D52" s="1">
        <v>1.0</v>
      </c>
      <c r="E52" s="1">
        <v>78.0</v>
      </c>
      <c r="F52" s="1">
        <v>78.0</v>
      </c>
      <c r="G52" s="1">
        <v>80.0</v>
      </c>
      <c r="H52" s="1">
        <v>79.0</v>
      </c>
      <c r="I52" s="1">
        <v>80.0</v>
      </c>
      <c r="J52" s="1">
        <v>82.0</v>
      </c>
      <c r="K52" s="1">
        <v>87.0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219</v>
      </c>
      <c r="B53" s="1">
        <v>45.0</v>
      </c>
      <c r="C53" s="1">
        <v>47.0</v>
      </c>
      <c r="D53" s="1">
        <v>43.0</v>
      </c>
      <c r="E53" s="1">
        <v>34.0</v>
      </c>
      <c r="F53" s="1">
        <v>32.0</v>
      </c>
      <c r="G53" s="1">
        <v>32.0</v>
      </c>
      <c r="H53" s="1">
        <v>30.0</v>
      </c>
      <c r="I53" s="1">
        <v>29.0</v>
      </c>
      <c r="J53" s="1">
        <v>30.0</v>
      </c>
      <c r="K53" s="1">
        <v>36.0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220</v>
      </c>
      <c r="B54" s="1">
        <v>56.0</v>
      </c>
      <c r="C54" s="1">
        <v>60.0</v>
      </c>
      <c r="D54" s="1">
        <v>56.0</v>
      </c>
      <c r="E54" s="1">
        <v>44.0</v>
      </c>
      <c r="F54" s="1">
        <v>45.0</v>
      </c>
      <c r="G54" s="1">
        <v>48.0</v>
      </c>
      <c r="H54" s="1">
        <v>49.0</v>
      </c>
      <c r="I54" s="1">
        <v>50.0</v>
      </c>
      <c r="J54" s="1">
        <v>51.0</v>
      </c>
      <c r="K54" s="1">
        <v>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221</v>
      </c>
      <c r="B55" s="1">
        <v>11.0</v>
      </c>
      <c r="C55" s="1">
        <v>11.0</v>
      </c>
      <c r="D55" s="1">
        <v>11.0</v>
      </c>
      <c r="E55" s="1">
        <v>11.0</v>
      </c>
      <c r="F55" s="1">
        <v>11.0</v>
      </c>
      <c r="G55" s="1">
        <v>12.0</v>
      </c>
      <c r="H55" s="1">
        <v>11.0</v>
      </c>
      <c r="I55" s="1">
        <v>13.0</v>
      </c>
      <c r="J55" s="1">
        <v>15.0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222</v>
      </c>
      <c r="B56" s="1">
        <v>0.0</v>
      </c>
      <c r="C56" s="1">
        <v>1.0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1.0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223</v>
      </c>
      <c r="B57" s="1">
        <v>1.0</v>
      </c>
      <c r="C57" s="1">
        <v>13.0</v>
      </c>
      <c r="D57" s="1">
        <v>10.0</v>
      </c>
      <c r="E57" s="1">
        <v>5.0</v>
      </c>
      <c r="F57" s="1">
        <v>3.0</v>
      </c>
      <c r="G57" s="1">
        <v>25.0</v>
      </c>
      <c r="H57" s="1">
        <v>23.0</v>
      </c>
      <c r="I57" s="1">
        <v>26.0</v>
      </c>
      <c r="J57" s="1">
        <v>22.0</v>
      </c>
      <c r="K57" s="1">
        <v>22.0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224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1">
        <v>1.0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1" t="s">
        <v>233</v>
      </c>
      <c r="J3" s="1" t="s">
        <v>234</v>
      </c>
      <c r="K3" s="1" t="s">
        <v>235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236</v>
      </c>
      <c r="B4" s="1" t="s">
        <v>237</v>
      </c>
      <c r="C4" s="1" t="s">
        <v>238</v>
      </c>
      <c r="D4" s="1" t="s">
        <v>239</v>
      </c>
      <c r="E4" s="1" t="s">
        <v>240</v>
      </c>
      <c r="F4" s="1" t="s">
        <v>228</v>
      </c>
      <c r="G4" s="1" t="s">
        <v>241</v>
      </c>
      <c r="H4" s="1" t="s">
        <v>242</v>
      </c>
      <c r="I4" s="1" t="s">
        <v>243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 t="s">
        <v>247</v>
      </c>
      <c r="C5" s="1" t="s">
        <v>248</v>
      </c>
      <c r="D5" s="1" t="s">
        <v>249</v>
      </c>
      <c r="E5" s="1" t="s">
        <v>250</v>
      </c>
      <c r="F5" s="1" t="s">
        <v>251</v>
      </c>
      <c r="G5" s="1" t="s">
        <v>252</v>
      </c>
      <c r="H5" s="1" t="s">
        <v>253</v>
      </c>
      <c r="I5" s="1" t="s">
        <v>254</v>
      </c>
      <c r="J5" s="1" t="s">
        <v>255</v>
      </c>
      <c r="K5" s="1" t="s">
        <v>256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257</v>
      </c>
      <c r="B6" s="1" t="s">
        <v>258</v>
      </c>
      <c r="C6" s="1" t="s">
        <v>259</v>
      </c>
      <c r="D6" s="1" t="s">
        <v>260</v>
      </c>
      <c r="E6" s="1" t="s">
        <v>261</v>
      </c>
      <c r="F6" s="1" t="s">
        <v>262</v>
      </c>
      <c r="G6" s="1" t="s">
        <v>263</v>
      </c>
      <c r="H6" s="1" t="s">
        <v>264</v>
      </c>
      <c r="I6" s="1" t="s">
        <v>265</v>
      </c>
      <c r="J6" s="1" t="s">
        <v>266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1" t="s">
        <v>279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>
        <v>8.0</v>
      </c>
      <c r="F9" s="1" t="s">
        <v>284</v>
      </c>
      <c r="G9" s="1" t="s">
        <v>285</v>
      </c>
      <c r="H9" s="1" t="s">
        <v>286</v>
      </c>
      <c r="I9" s="1" t="s">
        <v>287</v>
      </c>
      <c r="J9" s="1" t="s">
        <v>288</v>
      </c>
      <c r="K9" s="1" t="s">
        <v>289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 t="s">
        <v>291</v>
      </c>
      <c r="C10" s="1" t="s">
        <v>292</v>
      </c>
      <c r="D10" s="1" t="s">
        <v>293</v>
      </c>
      <c r="E10" s="1" t="s">
        <v>294</v>
      </c>
      <c r="F10" s="1" t="s">
        <v>295</v>
      </c>
      <c r="G10" s="1" t="s">
        <v>296</v>
      </c>
      <c r="H10" s="1" t="s">
        <v>297</v>
      </c>
      <c r="I10" s="1" t="s">
        <v>298</v>
      </c>
      <c r="J10" s="1" t="s">
        <v>299</v>
      </c>
      <c r="K10" s="1" t="s">
        <v>300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301</v>
      </c>
      <c r="B11" s="1" t="s">
        <v>302</v>
      </c>
      <c r="C11" s="1" t="s">
        <v>303</v>
      </c>
      <c r="D11" s="1" t="s">
        <v>304</v>
      </c>
      <c r="E11" s="1" t="s">
        <v>305</v>
      </c>
      <c r="F11" s="1" t="s">
        <v>306</v>
      </c>
      <c r="G11" s="1" t="s">
        <v>307</v>
      </c>
      <c r="H11" s="1" t="s">
        <v>308</v>
      </c>
      <c r="I11" s="1" t="s">
        <v>309</v>
      </c>
      <c r="J11" s="1" t="s">
        <v>310</v>
      </c>
      <c r="K11" s="1" t="s">
        <v>311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302</v>
      </c>
      <c r="C12" s="1" t="s">
        <v>303</v>
      </c>
      <c r="D12" s="1" t="s">
        <v>304</v>
      </c>
      <c r="E12" s="1" t="s">
        <v>305</v>
      </c>
      <c r="F12" s="1" t="s">
        <v>306</v>
      </c>
      <c r="G12" s="1" t="s">
        <v>307</v>
      </c>
      <c r="H12" s="1" t="s">
        <v>308</v>
      </c>
      <c r="I12" s="1" t="s">
        <v>309</v>
      </c>
      <c r="J12" s="1" t="s">
        <v>310</v>
      </c>
      <c r="K12" s="1" t="s">
        <v>311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 t="s">
        <v>314</v>
      </c>
      <c r="C13" s="1" t="s">
        <v>315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320</v>
      </c>
      <c r="H14" s="1" t="s">
        <v>330</v>
      </c>
      <c r="I14" s="1" t="s">
        <v>331</v>
      </c>
      <c r="J14" s="1" t="s">
        <v>332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335</v>
      </c>
      <c r="C15" s="1" t="s">
        <v>336</v>
      </c>
      <c r="D15" s="1" t="s">
        <v>337</v>
      </c>
      <c r="E15" s="1" t="s">
        <v>338</v>
      </c>
      <c r="F15" s="1" t="s">
        <v>339</v>
      </c>
      <c r="G15" s="1" t="s">
        <v>340</v>
      </c>
      <c r="H15" s="1" t="s">
        <v>341</v>
      </c>
      <c r="I15" s="1" t="s">
        <v>342</v>
      </c>
      <c r="J15" s="1" t="s">
        <v>343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 t="s">
        <v>357</v>
      </c>
      <c r="C17" s="1" t="s">
        <v>358</v>
      </c>
      <c r="D17" s="1" t="s">
        <v>359</v>
      </c>
      <c r="E17" s="1">
        <v>37.0</v>
      </c>
      <c r="F17" s="1" t="s">
        <v>360</v>
      </c>
      <c r="G17" s="1" t="s">
        <v>361</v>
      </c>
      <c r="H17" s="1" t="s">
        <v>362</v>
      </c>
      <c r="I17" s="1" t="s">
        <v>363</v>
      </c>
      <c r="J17" s="1" t="s">
        <v>364</v>
      </c>
      <c r="K17" s="1" t="s">
        <v>365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 t="s">
        <v>367</v>
      </c>
      <c r="C18" s="1" t="s">
        <v>368</v>
      </c>
      <c r="D18" s="1" t="s">
        <v>369</v>
      </c>
      <c r="E18" s="1" t="s">
        <v>370</v>
      </c>
      <c r="F18" s="1" t="s">
        <v>371</v>
      </c>
      <c r="G18" s="1" t="s">
        <v>372</v>
      </c>
      <c r="H18" s="1" t="s">
        <v>373</v>
      </c>
      <c r="I18" s="1" t="s">
        <v>374</v>
      </c>
      <c r="J18" s="1" t="s">
        <v>375</v>
      </c>
      <c r="K18" s="1" t="s">
        <v>376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377</v>
      </c>
      <c r="B20" s="1" t="s">
        <v>378</v>
      </c>
      <c r="C20" s="1" t="s">
        <v>379</v>
      </c>
      <c r="D20" s="1" t="s">
        <v>379</v>
      </c>
      <c r="E20" s="1" t="s">
        <v>379</v>
      </c>
      <c r="F20" s="1" t="s">
        <v>380</v>
      </c>
      <c r="G20" s="1" t="s">
        <v>380</v>
      </c>
      <c r="H20" s="1" t="s">
        <v>381</v>
      </c>
      <c r="I20" s="1" t="s">
        <v>381</v>
      </c>
      <c r="J20" s="1" t="s">
        <v>381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 t="s">
        <v>384</v>
      </c>
      <c r="C21" s="1" t="s">
        <v>384</v>
      </c>
      <c r="D21" s="1" t="s">
        <v>384</v>
      </c>
      <c r="E21" s="1" t="s">
        <v>384</v>
      </c>
      <c r="F21" s="1" t="s">
        <v>378</v>
      </c>
      <c r="G21" s="1" t="s">
        <v>379</v>
      </c>
      <c r="H21" s="1" t="s">
        <v>380</v>
      </c>
      <c r="I21" s="1" t="s">
        <v>380</v>
      </c>
      <c r="J21" s="1" t="s">
        <v>380</v>
      </c>
      <c r="K21" s="1" t="s">
        <v>381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385</v>
      </c>
      <c r="B22" s="1" t="s">
        <v>386</v>
      </c>
      <c r="C22" s="1" t="s">
        <v>387</v>
      </c>
      <c r="D22" s="1">
        <v>4.0</v>
      </c>
      <c r="E22" s="1" t="s">
        <v>388</v>
      </c>
      <c r="F22" s="1" t="s">
        <v>389</v>
      </c>
      <c r="G22" s="1" t="s">
        <v>390</v>
      </c>
      <c r="H22" s="1" t="s">
        <v>391</v>
      </c>
      <c r="I22" s="1" t="s">
        <v>392</v>
      </c>
      <c r="J22" s="1" t="s">
        <v>393</v>
      </c>
      <c r="K22" s="1" t="s">
        <v>241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395</v>
      </c>
      <c r="B24" s="1" t="s">
        <v>396</v>
      </c>
      <c r="C24" s="1" t="s">
        <v>397</v>
      </c>
      <c r="D24" s="1" t="s">
        <v>398</v>
      </c>
      <c r="E24" s="1" t="s">
        <v>399</v>
      </c>
      <c r="F24" s="1" t="s">
        <v>159</v>
      </c>
      <c r="G24" s="1" t="s">
        <v>400</v>
      </c>
      <c r="H24" s="1" t="s">
        <v>401</v>
      </c>
      <c r="I24" s="1" t="s">
        <v>402</v>
      </c>
      <c r="J24" s="1" t="s">
        <v>403</v>
      </c>
      <c r="K24" s="1" t="s">
        <v>404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405</v>
      </c>
      <c r="B25" s="1" t="s">
        <v>406</v>
      </c>
      <c r="C25" s="1" t="s">
        <v>407</v>
      </c>
      <c r="D25" s="1" t="s">
        <v>408</v>
      </c>
      <c r="E25" s="1" t="s">
        <v>409</v>
      </c>
      <c r="F25" s="1" t="s">
        <v>400</v>
      </c>
      <c r="G25" s="1" t="s">
        <v>410</v>
      </c>
      <c r="H25" s="1" t="s">
        <v>411</v>
      </c>
      <c r="I25" s="1" t="s">
        <v>402</v>
      </c>
      <c r="J25" s="1" t="s">
        <v>403</v>
      </c>
      <c r="K25" s="1" t="s">
        <v>404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412</v>
      </c>
      <c r="B26" s="1" t="s">
        <v>413</v>
      </c>
      <c r="C26" s="1" t="s">
        <v>400</v>
      </c>
      <c r="D26" s="1" t="s">
        <v>414</v>
      </c>
      <c r="E26" s="1" t="s">
        <v>415</v>
      </c>
      <c r="F26" s="1" t="s">
        <v>416</v>
      </c>
      <c r="G26" s="1" t="s">
        <v>416</v>
      </c>
      <c r="H26" s="1" t="s">
        <v>417</v>
      </c>
      <c r="I26" s="1" t="s">
        <v>418</v>
      </c>
      <c r="J26" s="1" t="s">
        <v>190</v>
      </c>
      <c r="K26" s="1" t="s">
        <v>419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420</v>
      </c>
      <c r="B27" s="1" t="s">
        <v>421</v>
      </c>
      <c r="C27" s="1" t="s">
        <v>422</v>
      </c>
      <c r="D27" s="1" t="s">
        <v>423</v>
      </c>
      <c r="E27" s="1" t="s">
        <v>424</v>
      </c>
      <c r="F27" s="1" t="s">
        <v>425</v>
      </c>
      <c r="G27" s="1" t="s">
        <v>426</v>
      </c>
      <c r="H27" s="1" t="s">
        <v>427</v>
      </c>
      <c r="I27" s="1" t="s">
        <v>428</v>
      </c>
      <c r="J27" s="1" t="s">
        <v>429</v>
      </c>
      <c r="K27" s="1" t="s">
        <v>430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431</v>
      </c>
      <c r="B28" s="1" t="s">
        <v>432</v>
      </c>
      <c r="C28" s="1" t="s">
        <v>433</v>
      </c>
      <c r="D28" s="1" t="s">
        <v>434</v>
      </c>
      <c r="E28" s="1" t="s">
        <v>435</v>
      </c>
      <c r="F28" s="1" t="s">
        <v>436</v>
      </c>
      <c r="G28" s="1" t="s">
        <v>437</v>
      </c>
      <c r="H28" s="1" t="s">
        <v>438</v>
      </c>
      <c r="I28" s="1" t="s">
        <v>439</v>
      </c>
      <c r="J28" s="1" t="s">
        <v>440</v>
      </c>
      <c r="K28" s="1" t="s">
        <v>441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443</v>
      </c>
      <c r="B30" s="1" t="s">
        <v>444</v>
      </c>
      <c r="C30" s="1" t="s">
        <v>445</v>
      </c>
      <c r="D30" s="1" t="s">
        <v>446</v>
      </c>
      <c r="E30" s="1" t="s">
        <v>447</v>
      </c>
      <c r="F30" s="1" t="s">
        <v>448</v>
      </c>
      <c r="G30" s="1" t="s">
        <v>449</v>
      </c>
      <c r="H30" s="1" t="s">
        <v>450</v>
      </c>
      <c r="I30" s="1" t="s">
        <v>451</v>
      </c>
      <c r="J30" s="1" t="s">
        <v>452</v>
      </c>
      <c r="K30" s="1" t="s">
        <v>453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454</v>
      </c>
      <c r="B31" s="1" t="s">
        <v>455</v>
      </c>
      <c r="C31" s="1" t="s">
        <v>456</v>
      </c>
      <c r="D31" s="1" t="s">
        <v>457</v>
      </c>
      <c r="E31" s="1" t="s">
        <v>458</v>
      </c>
      <c r="F31" s="1" t="s">
        <v>459</v>
      </c>
      <c r="G31" s="1" t="s">
        <v>460</v>
      </c>
      <c r="H31" s="1" t="s">
        <v>461</v>
      </c>
      <c r="I31" s="1" t="s">
        <v>462</v>
      </c>
      <c r="J31" s="1" t="s">
        <v>463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465</v>
      </c>
      <c r="B32" s="1" t="s">
        <v>466</v>
      </c>
      <c r="C32" s="1" t="s">
        <v>467</v>
      </c>
      <c r="D32" s="1" t="s">
        <v>446</v>
      </c>
      <c r="E32" s="1" t="s">
        <v>468</v>
      </c>
      <c r="F32" s="1" t="s">
        <v>448</v>
      </c>
      <c r="G32" s="1" t="s">
        <v>449</v>
      </c>
      <c r="H32" s="1" t="s">
        <v>450</v>
      </c>
      <c r="I32" s="1" t="s">
        <v>451</v>
      </c>
      <c r="J32" s="1" t="s">
        <v>452</v>
      </c>
      <c r="K32" s="1" t="s">
        <v>453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469</v>
      </c>
      <c r="B33" s="1" t="s">
        <v>470</v>
      </c>
      <c r="C33" s="1" t="s">
        <v>471</v>
      </c>
      <c r="D33" s="1" t="s">
        <v>457</v>
      </c>
      <c r="E33" s="1" t="s">
        <v>472</v>
      </c>
      <c r="F33" s="1" t="s">
        <v>459</v>
      </c>
      <c r="G33" s="1" t="s">
        <v>460</v>
      </c>
      <c r="H33" s="1" t="s">
        <v>461</v>
      </c>
      <c r="I33" s="1" t="s">
        <v>462</v>
      </c>
      <c r="J33" s="1" t="s">
        <v>463</v>
      </c>
      <c r="K33" s="1" t="s">
        <v>464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473</v>
      </c>
      <c r="B34" s="1" t="s">
        <v>474</v>
      </c>
      <c r="C34" s="1" t="s">
        <v>475</v>
      </c>
      <c r="D34" s="1" t="s">
        <v>476</v>
      </c>
      <c r="E34" s="1" t="s">
        <v>477</v>
      </c>
      <c r="F34" s="1" t="s">
        <v>478</v>
      </c>
      <c r="G34" s="1" t="s">
        <v>479</v>
      </c>
      <c r="H34" s="1" t="s">
        <v>480</v>
      </c>
      <c r="I34" s="1" t="s">
        <v>481</v>
      </c>
      <c r="J34" s="1" t="s">
        <v>482</v>
      </c>
      <c r="K34" s="1" t="s">
        <v>483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484</v>
      </c>
      <c r="B35" s="1" t="s">
        <v>192</v>
      </c>
      <c r="C35" s="1" t="s">
        <v>485</v>
      </c>
      <c r="D35" s="1" t="s">
        <v>486</v>
      </c>
      <c r="E35" s="1" t="s">
        <v>487</v>
      </c>
      <c r="F35" s="1" t="s">
        <v>488</v>
      </c>
      <c r="G35" s="1" t="s">
        <v>489</v>
      </c>
      <c r="H35" s="1" t="s">
        <v>490</v>
      </c>
      <c r="I35" s="1" t="s">
        <v>195</v>
      </c>
      <c r="J35" s="1" t="s">
        <v>491</v>
      </c>
      <c r="K35" s="1" t="s">
        <v>488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492</v>
      </c>
      <c r="B36" s="1" t="s">
        <v>493</v>
      </c>
      <c r="C36" s="1" t="s">
        <v>494</v>
      </c>
      <c r="D36" s="1" t="s">
        <v>495</v>
      </c>
      <c r="E36" s="1" t="s">
        <v>496</v>
      </c>
      <c r="F36" s="1" t="s">
        <v>497</v>
      </c>
      <c r="G36" s="1" t="s">
        <v>498</v>
      </c>
      <c r="H36" s="1" t="s">
        <v>495</v>
      </c>
      <c r="I36" s="1" t="s">
        <v>499</v>
      </c>
      <c r="J36" s="1" t="s">
        <v>500</v>
      </c>
      <c r="K36" s="1" t="s">
        <v>501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502</v>
      </c>
      <c r="B37" s="1" t="s">
        <v>493</v>
      </c>
      <c r="C37" s="1" t="s">
        <v>494</v>
      </c>
      <c r="D37" s="1" t="s">
        <v>495</v>
      </c>
      <c r="E37" s="1" t="s">
        <v>496</v>
      </c>
      <c r="F37" s="1" t="s">
        <v>497</v>
      </c>
      <c r="G37" s="1" t="s">
        <v>498</v>
      </c>
      <c r="H37" s="1" t="s">
        <v>495</v>
      </c>
      <c r="I37" s="1" t="s">
        <v>499</v>
      </c>
      <c r="J37" s="1" t="s">
        <v>500</v>
      </c>
      <c r="K37" s="1" t="s">
        <v>501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503</v>
      </c>
      <c r="B38" s="1" t="s">
        <v>504</v>
      </c>
      <c r="C38" s="1" t="s">
        <v>505</v>
      </c>
      <c r="D38" s="1" t="s">
        <v>506</v>
      </c>
      <c r="E38" s="1" t="s">
        <v>507</v>
      </c>
      <c r="F38" s="1" t="s">
        <v>508</v>
      </c>
      <c r="G38" s="1" t="s">
        <v>509</v>
      </c>
      <c r="H38" s="1" t="s">
        <v>510</v>
      </c>
      <c r="I38" s="1" t="s">
        <v>511</v>
      </c>
      <c r="J38" s="1" t="s">
        <v>512</v>
      </c>
      <c r="K38" s="1" t="s">
        <v>513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514</v>
      </c>
      <c r="B39" s="1" t="s">
        <v>515</v>
      </c>
      <c r="C39" s="1" t="s">
        <v>516</v>
      </c>
      <c r="D39" s="1" t="s">
        <v>102</v>
      </c>
      <c r="E39" s="1" t="s">
        <v>517</v>
      </c>
      <c r="F39" s="1" t="s">
        <v>518</v>
      </c>
      <c r="G39" s="1" t="s">
        <v>519</v>
      </c>
      <c r="H39" s="1" t="s">
        <v>520</v>
      </c>
      <c r="I39" s="1" t="s">
        <v>521</v>
      </c>
      <c r="J39" s="1" t="s">
        <v>522</v>
      </c>
      <c r="K39" s="1" t="s">
        <v>523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524</v>
      </c>
      <c r="B40" s="1" t="s">
        <v>504</v>
      </c>
      <c r="C40" s="1" t="s">
        <v>505</v>
      </c>
      <c r="D40" s="1" t="s">
        <v>506</v>
      </c>
      <c r="E40" s="1" t="s">
        <v>507</v>
      </c>
      <c r="F40" s="1" t="s">
        <v>508</v>
      </c>
      <c r="G40" s="1" t="s">
        <v>509</v>
      </c>
      <c r="H40" s="1" t="s">
        <v>510</v>
      </c>
      <c r="I40" s="1" t="s">
        <v>511</v>
      </c>
      <c r="J40" s="1" t="s">
        <v>512</v>
      </c>
      <c r="K40" s="1" t="s">
        <v>513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525</v>
      </c>
      <c r="B41" s="1" t="s">
        <v>515</v>
      </c>
      <c r="C41" s="1" t="s">
        <v>516</v>
      </c>
      <c r="D41" s="1" t="s">
        <v>102</v>
      </c>
      <c r="E41" s="1" t="s">
        <v>517</v>
      </c>
      <c r="F41" s="1" t="s">
        <v>518</v>
      </c>
      <c r="G41" s="1" t="s">
        <v>519</v>
      </c>
      <c r="H41" s="1" t="s">
        <v>520</v>
      </c>
      <c r="I41" s="1" t="s">
        <v>521</v>
      </c>
      <c r="J41" s="1" t="s">
        <v>522</v>
      </c>
      <c r="K41" s="1" t="s">
        <v>523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527</v>
      </c>
      <c r="B43" s="1" t="s">
        <v>528</v>
      </c>
      <c r="C43" s="1" t="s">
        <v>418</v>
      </c>
      <c r="D43" s="1" t="s">
        <v>392</v>
      </c>
      <c r="E43" s="1" t="s">
        <v>529</v>
      </c>
      <c r="F43" s="1" t="s">
        <v>530</v>
      </c>
      <c r="G43" s="1" t="s">
        <v>531</v>
      </c>
      <c r="H43" s="1" t="s">
        <v>532</v>
      </c>
      <c r="I43" s="1" t="s">
        <v>533</v>
      </c>
      <c r="J43" s="1" t="s">
        <v>534</v>
      </c>
      <c r="K43" s="1" t="s">
        <v>535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536</v>
      </c>
      <c r="B44" s="1" t="s">
        <v>537</v>
      </c>
      <c r="C44" s="1" t="s">
        <v>538</v>
      </c>
      <c r="D44" s="1" t="s">
        <v>539</v>
      </c>
      <c r="E44" s="1" t="s">
        <v>540</v>
      </c>
      <c r="F44" s="1" t="s">
        <v>541</v>
      </c>
      <c r="G44" s="1" t="s">
        <v>542</v>
      </c>
      <c r="H44" s="1" t="s">
        <v>543</v>
      </c>
      <c r="I44" s="1" t="s">
        <v>507</v>
      </c>
      <c r="J44" s="1" t="s">
        <v>544</v>
      </c>
      <c r="K44" s="1" t="s">
        <v>545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546</v>
      </c>
      <c r="B45" s="1" t="s">
        <v>547</v>
      </c>
      <c r="C45" s="1" t="s">
        <v>548</v>
      </c>
      <c r="D45" s="1" t="s">
        <v>549</v>
      </c>
      <c r="E45" s="1" t="s">
        <v>550</v>
      </c>
      <c r="F45" s="1" t="s">
        <v>551</v>
      </c>
      <c r="G45" s="1" t="s">
        <v>552</v>
      </c>
      <c r="H45" s="1" t="s">
        <v>553</v>
      </c>
      <c r="I45" s="1" t="s">
        <v>554</v>
      </c>
      <c r="J45" s="1" t="s">
        <v>555</v>
      </c>
      <c r="K45" s="1" t="s">
        <v>556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557</v>
      </c>
      <c r="B46" s="1" t="s">
        <v>558</v>
      </c>
      <c r="C46" s="1" t="s">
        <v>559</v>
      </c>
      <c r="D46" s="1" t="s">
        <v>560</v>
      </c>
      <c r="E46" s="1" t="s">
        <v>561</v>
      </c>
      <c r="F46" s="1" t="s">
        <v>562</v>
      </c>
      <c r="G46" s="1" t="s">
        <v>563</v>
      </c>
      <c r="H46" s="1" t="s">
        <v>564</v>
      </c>
      <c r="I46" s="1" t="s">
        <v>565</v>
      </c>
      <c r="J46" s="1" t="s">
        <v>566</v>
      </c>
      <c r="K46" s="1" t="s">
        <v>511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567</v>
      </c>
      <c r="B47" s="1" t="s">
        <v>558</v>
      </c>
      <c r="C47" s="1" t="s">
        <v>559</v>
      </c>
      <c r="D47" s="1" t="s">
        <v>560</v>
      </c>
      <c r="E47" s="1" t="s">
        <v>561</v>
      </c>
      <c r="F47" s="1" t="s">
        <v>562</v>
      </c>
      <c r="G47" s="1" t="s">
        <v>563</v>
      </c>
      <c r="H47" s="1" t="s">
        <v>564</v>
      </c>
      <c r="I47" s="1" t="s">
        <v>565</v>
      </c>
      <c r="J47" s="1" t="s">
        <v>566</v>
      </c>
      <c r="K47" s="1" t="s">
        <v>511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568</v>
      </c>
      <c r="B48" s="1" t="s">
        <v>569</v>
      </c>
      <c r="C48" s="1" t="s">
        <v>570</v>
      </c>
      <c r="D48" s="1" t="s">
        <v>571</v>
      </c>
      <c r="E48" s="1" t="s">
        <v>572</v>
      </c>
      <c r="F48" s="1" t="s">
        <v>573</v>
      </c>
      <c r="G48" s="1" t="s">
        <v>548</v>
      </c>
      <c r="H48" s="1" t="s">
        <v>574</v>
      </c>
      <c r="I48" s="1" t="s">
        <v>575</v>
      </c>
      <c r="J48" s="1" t="s">
        <v>576</v>
      </c>
      <c r="K48" s="1" t="s">
        <v>577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578</v>
      </c>
      <c r="B49" s="1" t="s">
        <v>579</v>
      </c>
      <c r="C49" s="1" t="s">
        <v>580</v>
      </c>
      <c r="D49" s="1" t="s">
        <v>547</v>
      </c>
      <c r="E49" s="1" t="s">
        <v>581</v>
      </c>
      <c r="F49" s="1" t="s">
        <v>582</v>
      </c>
      <c r="G49" s="1" t="s">
        <v>583</v>
      </c>
      <c r="H49" s="1" t="s">
        <v>584</v>
      </c>
      <c r="I49" s="1" t="s">
        <v>585</v>
      </c>
      <c r="J49" s="1" t="s">
        <v>586</v>
      </c>
      <c r="K49" s="1" t="s">
        <v>587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588</v>
      </c>
      <c r="B50" s="1" t="s">
        <v>589</v>
      </c>
      <c r="C50" s="1" t="s">
        <v>590</v>
      </c>
      <c r="D50" s="1" t="s">
        <v>591</v>
      </c>
      <c r="E50" s="1" t="s">
        <v>592</v>
      </c>
      <c r="F50" s="1" t="s">
        <v>593</v>
      </c>
      <c r="G50" s="1" t="s">
        <v>594</v>
      </c>
      <c r="H50" s="1" t="s">
        <v>595</v>
      </c>
      <c r="I50" s="1" t="s">
        <v>596</v>
      </c>
      <c r="J50" s="1" t="s">
        <v>597</v>
      </c>
      <c r="K50" s="1" t="s">
        <v>598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599</v>
      </c>
      <c r="B51" s="1" t="s">
        <v>600</v>
      </c>
      <c r="C51" s="1" t="s">
        <v>601</v>
      </c>
      <c r="D51" s="1" t="s">
        <v>158</v>
      </c>
      <c r="E51" s="1" t="s">
        <v>288</v>
      </c>
      <c r="F51" s="1" t="s">
        <v>602</v>
      </c>
      <c r="G51" s="1" t="s">
        <v>603</v>
      </c>
      <c r="H51" s="1" t="s">
        <v>604</v>
      </c>
      <c r="I51" s="1" t="s">
        <v>605</v>
      </c>
      <c r="J51" s="1" t="s">
        <v>606</v>
      </c>
      <c r="K51" s="1" t="s">
        <v>607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608</v>
      </c>
      <c r="B52" s="1" t="s">
        <v>609</v>
      </c>
      <c r="C52" s="1" t="s">
        <v>493</v>
      </c>
      <c r="D52" s="1" t="s">
        <v>610</v>
      </c>
      <c r="E52" s="1" t="s">
        <v>611</v>
      </c>
      <c r="F52" s="1" t="s">
        <v>105</v>
      </c>
      <c r="G52" s="1" t="s">
        <v>612</v>
      </c>
      <c r="H52" s="1" t="s">
        <v>613</v>
      </c>
      <c r="I52" s="1" t="s">
        <v>112</v>
      </c>
      <c r="J52" s="1" t="s">
        <v>614</v>
      </c>
      <c r="K52" s="1" t="s">
        <v>615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616</v>
      </c>
      <c r="B53" s="1" t="s">
        <v>617</v>
      </c>
      <c r="C53" s="1" t="s">
        <v>618</v>
      </c>
      <c r="D53" s="1" t="s">
        <v>619</v>
      </c>
      <c r="E53" s="1" t="s">
        <v>620</v>
      </c>
      <c r="F53" s="1" t="s">
        <v>621</v>
      </c>
      <c r="G53" s="1" t="s">
        <v>622</v>
      </c>
      <c r="H53" s="1" t="s">
        <v>623</v>
      </c>
      <c r="I53" s="1" t="s">
        <v>624</v>
      </c>
      <c r="J53" s="1" t="s">
        <v>625</v>
      </c>
      <c r="K53" s="1" t="s">
        <v>626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627</v>
      </c>
      <c r="B54" s="1" t="s">
        <v>628</v>
      </c>
      <c r="C54" s="1" t="s">
        <v>629</v>
      </c>
      <c r="D54" s="1" t="s">
        <v>630</v>
      </c>
      <c r="E54" s="1" t="s">
        <v>631</v>
      </c>
      <c r="F54" s="1" t="s">
        <v>632</v>
      </c>
      <c r="G54" s="1" t="s">
        <v>633</v>
      </c>
      <c r="H54" s="1" t="s">
        <v>634</v>
      </c>
      <c r="I54" s="1" t="s">
        <v>635</v>
      </c>
      <c r="J54" s="1" t="s">
        <v>636</v>
      </c>
      <c r="K54" s="1" t="s">
        <v>637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638</v>
      </c>
      <c r="B55" s="1" t="s">
        <v>639</v>
      </c>
      <c r="C55" s="1" t="s">
        <v>640</v>
      </c>
      <c r="D55" s="1" t="s">
        <v>641</v>
      </c>
      <c r="E55" s="1" t="s">
        <v>642</v>
      </c>
      <c r="F55" s="1" t="s">
        <v>643</v>
      </c>
      <c r="G55" s="1">
        <v>8.0</v>
      </c>
      <c r="H55" s="1" t="s">
        <v>644</v>
      </c>
      <c r="I55" s="1" t="s">
        <v>645</v>
      </c>
      <c r="J55" s="1" t="s">
        <v>646</v>
      </c>
      <c r="K55" s="1" t="s">
        <v>647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648</v>
      </c>
      <c r="B56" s="1" t="s">
        <v>649</v>
      </c>
      <c r="C56" s="1" t="s">
        <v>640</v>
      </c>
      <c r="D56" s="1" t="s">
        <v>641</v>
      </c>
      <c r="E56" s="1" t="s">
        <v>256</v>
      </c>
      <c r="F56" s="1" t="s">
        <v>650</v>
      </c>
      <c r="G56" s="1" t="s">
        <v>651</v>
      </c>
      <c r="H56" s="1" t="s">
        <v>644</v>
      </c>
      <c r="I56" s="1" t="s">
        <v>652</v>
      </c>
      <c r="J56" s="1" t="s">
        <v>653</v>
      </c>
      <c r="K56" s="1" t="s">
        <v>654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655</v>
      </c>
      <c r="B57" s="1" t="s">
        <v>656</v>
      </c>
      <c r="C57" s="1" t="s">
        <v>418</v>
      </c>
      <c r="D57" s="1" t="s">
        <v>657</v>
      </c>
      <c r="E57" s="1" t="s">
        <v>658</v>
      </c>
      <c r="F57" s="1" t="s">
        <v>617</v>
      </c>
      <c r="G57" s="1" t="s">
        <v>659</v>
      </c>
      <c r="H57" s="1" t="s">
        <v>660</v>
      </c>
      <c r="I57" s="1" t="s">
        <v>661</v>
      </c>
      <c r="J57" s="1" t="s">
        <v>662</v>
      </c>
      <c r="K57" s="1" t="s">
        <v>663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664</v>
      </c>
      <c r="B58" s="1" t="s">
        <v>665</v>
      </c>
      <c r="C58" s="1" t="s">
        <v>666</v>
      </c>
      <c r="D58" s="1" t="s">
        <v>667</v>
      </c>
      <c r="E58" s="1" t="s">
        <v>668</v>
      </c>
      <c r="F58" s="1" t="s">
        <v>669</v>
      </c>
      <c r="G58" s="1" t="s">
        <v>670</v>
      </c>
      <c r="H58" s="1" t="s">
        <v>671</v>
      </c>
      <c r="I58" s="1" t="s">
        <v>672</v>
      </c>
      <c r="J58" s="1" t="s">
        <v>673</v>
      </c>
      <c r="K58" s="1" t="s">
        <v>674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675</v>
      </c>
      <c r="B59" s="1" t="s">
        <v>676</v>
      </c>
      <c r="C59" s="1" t="s">
        <v>621</v>
      </c>
      <c r="D59" s="1" t="s">
        <v>185</v>
      </c>
      <c r="E59" s="1" t="s">
        <v>500</v>
      </c>
      <c r="F59" s="1" t="s">
        <v>677</v>
      </c>
      <c r="G59" s="1" t="s">
        <v>678</v>
      </c>
      <c r="H59" s="1" t="s">
        <v>679</v>
      </c>
      <c r="I59" s="1" t="s">
        <v>680</v>
      </c>
      <c r="J59" s="1" t="s">
        <v>681</v>
      </c>
      <c r="K59" s="1" t="s">
        <v>682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683</v>
      </c>
      <c r="B60" s="1" t="s">
        <v>684</v>
      </c>
      <c r="C60" s="1" t="s">
        <v>685</v>
      </c>
      <c r="D60" s="1" t="s">
        <v>686</v>
      </c>
      <c r="E60" s="1" t="s">
        <v>117</v>
      </c>
      <c r="F60" s="1" t="s">
        <v>687</v>
      </c>
      <c r="G60" s="1" t="s">
        <v>688</v>
      </c>
      <c r="H60" s="1" t="s">
        <v>689</v>
      </c>
      <c r="I60" s="1" t="s">
        <v>610</v>
      </c>
      <c r="J60" s="1" t="s">
        <v>515</v>
      </c>
      <c r="K60" s="1" t="s">
        <v>690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692</v>
      </c>
      <c r="B62" s="1" t="s">
        <v>693</v>
      </c>
      <c r="C62" s="1" t="s">
        <v>607</v>
      </c>
      <c r="D62" s="1" t="s">
        <v>694</v>
      </c>
      <c r="E62" s="1" t="s">
        <v>695</v>
      </c>
      <c r="F62" s="1" t="s">
        <v>606</v>
      </c>
      <c r="G62" s="1" t="s">
        <v>696</v>
      </c>
      <c r="H62" s="1" t="s">
        <v>697</v>
      </c>
      <c r="I62" s="1" t="s">
        <v>698</v>
      </c>
      <c r="J62" s="1" t="s">
        <v>699</v>
      </c>
      <c r="K62" s="1" t="s">
        <v>700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701</v>
      </c>
      <c r="B63" s="1" t="s">
        <v>702</v>
      </c>
      <c r="C63" s="1" t="s">
        <v>703</v>
      </c>
      <c r="D63" s="1" t="s">
        <v>704</v>
      </c>
      <c r="E63" s="1" t="s">
        <v>705</v>
      </c>
      <c r="F63" s="1" t="s">
        <v>693</v>
      </c>
      <c r="G63" s="1" t="s">
        <v>706</v>
      </c>
      <c r="H63" s="1" t="s">
        <v>707</v>
      </c>
      <c r="I63" s="1" t="s">
        <v>696</v>
      </c>
      <c r="J63" s="1" t="s">
        <v>708</v>
      </c>
      <c r="K63" s="1" t="s">
        <v>709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710</v>
      </c>
      <c r="B64" s="1" t="s">
        <v>711</v>
      </c>
      <c r="C64" s="1" t="s">
        <v>712</v>
      </c>
      <c r="D64" s="1" t="s">
        <v>491</v>
      </c>
      <c r="E64" s="1" t="s">
        <v>713</v>
      </c>
      <c r="F64" s="1" t="s">
        <v>714</v>
      </c>
      <c r="G64" s="1" t="s">
        <v>715</v>
      </c>
      <c r="H64" s="1" t="s">
        <v>716</v>
      </c>
      <c r="I64" s="1" t="s">
        <v>531</v>
      </c>
      <c r="J64" s="1" t="s">
        <v>712</v>
      </c>
      <c r="K64" s="1" t="s">
        <v>717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718</v>
      </c>
      <c r="B65" s="1" t="s">
        <v>620</v>
      </c>
      <c r="C65" s="1" t="s">
        <v>719</v>
      </c>
      <c r="D65" s="1">
        <v>2.0</v>
      </c>
      <c r="E65" s="1" t="s">
        <v>720</v>
      </c>
      <c r="F65" s="1" t="s">
        <v>494</v>
      </c>
      <c r="G65" s="1" t="s">
        <v>721</v>
      </c>
      <c r="H65" s="1" t="s">
        <v>722</v>
      </c>
      <c r="I65" s="1" t="s">
        <v>723</v>
      </c>
      <c r="J65" s="1" t="s">
        <v>724</v>
      </c>
      <c r="K65" s="1" t="s">
        <v>725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726</v>
      </c>
      <c r="B66" s="1" t="s">
        <v>620</v>
      </c>
      <c r="C66" s="1" t="s">
        <v>719</v>
      </c>
      <c r="D66" s="1">
        <v>2.0</v>
      </c>
      <c r="E66" s="1" t="s">
        <v>720</v>
      </c>
      <c r="F66" s="1" t="s">
        <v>494</v>
      </c>
      <c r="G66" s="1" t="s">
        <v>721</v>
      </c>
      <c r="H66" s="1" t="s">
        <v>722</v>
      </c>
      <c r="I66" s="1" t="s">
        <v>723</v>
      </c>
      <c r="J66" s="1" t="s">
        <v>724</v>
      </c>
      <c r="K66" s="1" t="s">
        <v>725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727</v>
      </c>
      <c r="B67" s="1" t="s">
        <v>728</v>
      </c>
      <c r="C67" s="1" t="s">
        <v>729</v>
      </c>
      <c r="D67" s="1" t="s">
        <v>730</v>
      </c>
      <c r="E67" s="1" t="s">
        <v>731</v>
      </c>
      <c r="F67" s="1" t="s">
        <v>614</v>
      </c>
      <c r="G67" s="1" t="s">
        <v>732</v>
      </c>
      <c r="H67" s="1" t="s">
        <v>733</v>
      </c>
      <c r="I67" s="1">
        <v>-2.0</v>
      </c>
      <c r="J67" s="1">
        <v>14.0</v>
      </c>
      <c r="K67" s="1" t="s">
        <v>734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735</v>
      </c>
      <c r="B68" s="1" t="s">
        <v>736</v>
      </c>
      <c r="C68" s="1" t="s">
        <v>737</v>
      </c>
      <c r="D68" s="1" t="s">
        <v>738</v>
      </c>
      <c r="E68" s="1" t="s">
        <v>739</v>
      </c>
      <c r="F68" s="1" t="s">
        <v>740</v>
      </c>
      <c r="G68" s="1" t="s">
        <v>500</v>
      </c>
      <c r="H68" s="1" t="s">
        <v>741</v>
      </c>
      <c r="I68" s="1" t="s">
        <v>742</v>
      </c>
      <c r="J68" s="1" t="s">
        <v>743</v>
      </c>
      <c r="K68" s="1" t="s">
        <v>744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745</v>
      </c>
      <c r="B69" s="1" t="s">
        <v>746</v>
      </c>
      <c r="C69" s="1" t="s">
        <v>747</v>
      </c>
      <c r="D69" s="1" t="s">
        <v>748</v>
      </c>
      <c r="E69" s="1" t="s">
        <v>749</v>
      </c>
      <c r="F69" s="1" t="s">
        <v>750</v>
      </c>
      <c r="G69" s="1" t="s">
        <v>751</v>
      </c>
      <c r="H69" s="1" t="s">
        <v>752</v>
      </c>
      <c r="I69" s="1" t="s">
        <v>689</v>
      </c>
      <c r="J69" s="1" t="s">
        <v>753</v>
      </c>
      <c r="K69" s="1" t="s">
        <v>754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755</v>
      </c>
      <c r="B70" s="1" t="s">
        <v>756</v>
      </c>
      <c r="C70" s="1" t="s">
        <v>757</v>
      </c>
      <c r="D70" s="1" t="s">
        <v>758</v>
      </c>
      <c r="E70" s="1" t="s">
        <v>759</v>
      </c>
      <c r="F70" s="1" t="s">
        <v>760</v>
      </c>
      <c r="G70" s="1" t="s">
        <v>761</v>
      </c>
      <c r="H70" s="1" t="s">
        <v>762</v>
      </c>
      <c r="I70" s="1" t="s">
        <v>763</v>
      </c>
      <c r="J70" s="1" t="s">
        <v>764</v>
      </c>
      <c r="K70" s="1" t="s">
        <v>765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766</v>
      </c>
      <c r="B71" s="1" t="s">
        <v>767</v>
      </c>
      <c r="C71" s="1" t="s">
        <v>537</v>
      </c>
      <c r="D71" s="1" t="s">
        <v>538</v>
      </c>
      <c r="E71" s="1" t="s">
        <v>228</v>
      </c>
      <c r="F71" s="1">
        <v>7.0</v>
      </c>
      <c r="G71" s="1" t="s">
        <v>685</v>
      </c>
      <c r="H71" s="1" t="s">
        <v>501</v>
      </c>
      <c r="I71" s="1" t="s">
        <v>768</v>
      </c>
      <c r="J71" s="1" t="s">
        <v>769</v>
      </c>
      <c r="K71" s="1" t="s">
        <v>770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771</v>
      </c>
      <c r="B72" s="1" t="s">
        <v>102</v>
      </c>
      <c r="C72" s="1" t="s">
        <v>772</v>
      </c>
      <c r="D72" s="1" t="s">
        <v>505</v>
      </c>
      <c r="E72" s="1" t="s">
        <v>528</v>
      </c>
      <c r="F72" s="1" t="s">
        <v>773</v>
      </c>
      <c r="G72" s="1" t="s">
        <v>774</v>
      </c>
      <c r="H72" s="1" t="s">
        <v>775</v>
      </c>
      <c r="I72" s="1">
        <v>6.0</v>
      </c>
      <c r="J72" s="1" t="s">
        <v>776</v>
      </c>
      <c r="K72" s="1" t="s">
        <v>777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778</v>
      </c>
      <c r="B73" s="1" t="s">
        <v>779</v>
      </c>
      <c r="C73" s="1" t="s">
        <v>780</v>
      </c>
      <c r="D73" s="1" t="s">
        <v>781</v>
      </c>
      <c r="E73" s="1" t="s">
        <v>782</v>
      </c>
      <c r="F73" s="1" t="s">
        <v>760</v>
      </c>
      <c r="G73" s="1" t="s">
        <v>617</v>
      </c>
      <c r="H73" s="1" t="s">
        <v>391</v>
      </c>
      <c r="I73" s="1" t="s">
        <v>783</v>
      </c>
      <c r="J73" s="1" t="s">
        <v>784</v>
      </c>
      <c r="K73" s="1" t="s">
        <v>785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786</v>
      </c>
      <c r="B74" s="1" t="s">
        <v>787</v>
      </c>
      <c r="C74" s="1" t="s">
        <v>788</v>
      </c>
      <c r="D74" s="1" t="s">
        <v>789</v>
      </c>
      <c r="E74" s="1" t="s">
        <v>790</v>
      </c>
      <c r="F74" s="1" t="s">
        <v>791</v>
      </c>
      <c r="G74" s="1" t="s">
        <v>792</v>
      </c>
      <c r="H74" s="1" t="s">
        <v>793</v>
      </c>
      <c r="I74" s="1" t="s">
        <v>114</v>
      </c>
      <c r="J74" s="1" t="s">
        <v>794</v>
      </c>
      <c r="K74" s="1" t="s">
        <v>795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796</v>
      </c>
      <c r="B75" s="1" t="s">
        <v>797</v>
      </c>
      <c r="C75" s="1" t="s">
        <v>341</v>
      </c>
      <c r="D75" s="1" t="s">
        <v>789</v>
      </c>
      <c r="E75" s="1" t="s">
        <v>790</v>
      </c>
      <c r="F75" s="1" t="s">
        <v>798</v>
      </c>
      <c r="G75" s="1" t="s">
        <v>799</v>
      </c>
      <c r="H75" s="1" t="s">
        <v>176</v>
      </c>
      <c r="I75" s="1" t="s">
        <v>800</v>
      </c>
      <c r="J75" s="1" t="s">
        <v>801</v>
      </c>
      <c r="K75" s="1" t="s">
        <v>802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803</v>
      </c>
      <c r="B76" s="1" t="s">
        <v>725</v>
      </c>
      <c r="C76" s="1" t="s">
        <v>804</v>
      </c>
      <c r="D76" s="1" t="s">
        <v>805</v>
      </c>
      <c r="E76" s="1" t="s">
        <v>806</v>
      </c>
      <c r="F76" s="1" t="s">
        <v>807</v>
      </c>
      <c r="G76" s="1" t="s">
        <v>808</v>
      </c>
      <c r="H76" s="1" t="s">
        <v>809</v>
      </c>
      <c r="I76" s="1" t="s">
        <v>810</v>
      </c>
      <c r="J76" s="1" t="s">
        <v>811</v>
      </c>
      <c r="K76" s="1" t="s">
        <v>812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813</v>
      </c>
      <c r="B77" s="1" t="s">
        <v>814</v>
      </c>
      <c r="C77" s="1" t="s">
        <v>815</v>
      </c>
      <c r="D77" s="1" t="s">
        <v>816</v>
      </c>
      <c r="E77" s="1" t="s">
        <v>817</v>
      </c>
      <c r="F77" s="1" t="s">
        <v>818</v>
      </c>
      <c r="G77" s="1">
        <v>4.0</v>
      </c>
      <c r="H77" s="1" t="s">
        <v>819</v>
      </c>
      <c r="I77" s="1" t="s">
        <v>820</v>
      </c>
      <c r="J77" s="1" t="s">
        <v>821</v>
      </c>
      <c r="K77" s="1" t="s">
        <v>822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823</v>
      </c>
      <c r="B78" s="1" t="s">
        <v>824</v>
      </c>
      <c r="C78" s="1" t="s">
        <v>825</v>
      </c>
      <c r="D78" s="1" t="s">
        <v>826</v>
      </c>
      <c r="E78" s="1" t="s">
        <v>827</v>
      </c>
      <c r="F78" s="1" t="s">
        <v>511</v>
      </c>
      <c r="G78" s="1" t="s">
        <v>172</v>
      </c>
      <c r="H78" s="1" t="s">
        <v>828</v>
      </c>
      <c r="I78" s="1" t="s">
        <v>573</v>
      </c>
      <c r="J78" s="1" t="s">
        <v>829</v>
      </c>
      <c r="K78" s="1" t="s">
        <v>830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831</v>
      </c>
      <c r="B79" s="1" t="s">
        <v>832</v>
      </c>
      <c r="C79" s="1" t="s">
        <v>833</v>
      </c>
      <c r="D79" s="1" t="s">
        <v>834</v>
      </c>
      <c r="E79" s="1" t="s">
        <v>835</v>
      </c>
      <c r="F79" s="1" t="s">
        <v>836</v>
      </c>
      <c r="G79" s="1" t="s">
        <v>837</v>
      </c>
      <c r="H79" s="1" t="s">
        <v>399</v>
      </c>
      <c r="I79" s="1" t="s">
        <v>838</v>
      </c>
      <c r="J79" s="1" t="s">
        <v>725</v>
      </c>
      <c r="K79" s="1" t="s">
        <v>839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841</v>
      </c>
      <c r="B81" s="1" t="s">
        <v>842</v>
      </c>
      <c r="C81" s="1" t="s">
        <v>843</v>
      </c>
      <c r="D81" s="1" t="s">
        <v>844</v>
      </c>
      <c r="E81" s="1" t="s">
        <v>845</v>
      </c>
      <c r="F81" s="1" t="s">
        <v>846</v>
      </c>
      <c r="G81" s="1" t="s">
        <v>847</v>
      </c>
      <c r="H81" s="1" t="s">
        <v>848</v>
      </c>
      <c r="I81" s="1" t="s">
        <v>166</v>
      </c>
      <c r="J81" s="1" t="s">
        <v>849</v>
      </c>
      <c r="K81" s="1" t="s">
        <v>850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851</v>
      </c>
      <c r="B82" s="1" t="s">
        <v>852</v>
      </c>
      <c r="C82" s="1" t="s">
        <v>853</v>
      </c>
      <c r="D82" s="1" t="s">
        <v>392</v>
      </c>
      <c r="E82" s="1">
        <v>4.0</v>
      </c>
      <c r="F82" s="1" t="s">
        <v>854</v>
      </c>
      <c r="G82" s="1" t="s">
        <v>822</v>
      </c>
      <c r="H82" s="1" t="s">
        <v>855</v>
      </c>
      <c r="I82" s="1" t="s">
        <v>542</v>
      </c>
      <c r="J82" s="1" t="s">
        <v>856</v>
      </c>
      <c r="K82" s="1" t="s">
        <v>827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857</v>
      </c>
      <c r="B83" s="1" t="s">
        <v>858</v>
      </c>
      <c r="C83" s="1" t="s">
        <v>854</v>
      </c>
      <c r="D83" s="1" t="s">
        <v>859</v>
      </c>
      <c r="E83" s="1" t="s">
        <v>539</v>
      </c>
      <c r="F83" s="1" t="s">
        <v>534</v>
      </c>
      <c r="G83" s="1" t="s">
        <v>419</v>
      </c>
      <c r="H83" s="1" t="s">
        <v>860</v>
      </c>
      <c r="I83" s="1" t="s">
        <v>163</v>
      </c>
      <c r="J83" s="1" t="s">
        <v>861</v>
      </c>
      <c r="K83" s="1" t="s">
        <v>241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862</v>
      </c>
      <c r="B84" s="1" t="s">
        <v>863</v>
      </c>
      <c r="C84" s="1" t="s">
        <v>864</v>
      </c>
      <c r="D84" s="1" t="s">
        <v>243</v>
      </c>
      <c r="E84" s="1" t="s">
        <v>865</v>
      </c>
      <c r="F84" s="1" t="s">
        <v>844</v>
      </c>
      <c r="G84" s="1" t="s">
        <v>160</v>
      </c>
      <c r="H84" s="1" t="s">
        <v>866</v>
      </c>
      <c r="I84" s="1" t="s">
        <v>867</v>
      </c>
      <c r="J84" s="1" t="s">
        <v>177</v>
      </c>
      <c r="K84" s="1" t="s">
        <v>868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869</v>
      </c>
      <c r="B85" s="1" t="s">
        <v>863</v>
      </c>
      <c r="C85" s="1" t="s">
        <v>864</v>
      </c>
      <c r="D85" s="1" t="s">
        <v>243</v>
      </c>
      <c r="E85" s="1" t="s">
        <v>865</v>
      </c>
      <c r="F85" s="1" t="s">
        <v>844</v>
      </c>
      <c r="G85" s="1" t="s">
        <v>160</v>
      </c>
      <c r="H85" s="1" t="s">
        <v>866</v>
      </c>
      <c r="I85" s="1" t="s">
        <v>867</v>
      </c>
      <c r="J85" s="1" t="s">
        <v>177</v>
      </c>
      <c r="K85" s="1" t="s">
        <v>868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870</v>
      </c>
      <c r="B86" s="1" t="s">
        <v>871</v>
      </c>
      <c r="C86" s="1" t="s">
        <v>872</v>
      </c>
      <c r="D86" s="1" t="s">
        <v>873</v>
      </c>
      <c r="E86" s="1" t="s">
        <v>171</v>
      </c>
      <c r="F86" s="1" t="s">
        <v>598</v>
      </c>
      <c r="G86" s="1" t="s">
        <v>874</v>
      </c>
      <c r="H86" s="1" t="s">
        <v>875</v>
      </c>
      <c r="I86" s="1" t="s">
        <v>876</v>
      </c>
      <c r="J86" s="1" t="s">
        <v>877</v>
      </c>
      <c r="K86" s="1" t="s">
        <v>684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878</v>
      </c>
      <c r="B87" s="1" t="s">
        <v>879</v>
      </c>
      <c r="C87" s="1" t="s">
        <v>880</v>
      </c>
      <c r="D87" s="1" t="s">
        <v>881</v>
      </c>
      <c r="E87" s="1" t="s">
        <v>882</v>
      </c>
      <c r="F87" s="1" t="s">
        <v>883</v>
      </c>
      <c r="G87" s="1" t="s">
        <v>884</v>
      </c>
      <c r="H87" s="1" t="s">
        <v>885</v>
      </c>
      <c r="I87" s="1" t="s">
        <v>886</v>
      </c>
      <c r="J87" s="1">
        <v>-1.0</v>
      </c>
      <c r="K87" s="1" t="s">
        <v>887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888</v>
      </c>
      <c r="B88" s="1" t="s">
        <v>889</v>
      </c>
      <c r="C88" s="1" t="s">
        <v>811</v>
      </c>
      <c r="D88" s="1" t="s">
        <v>890</v>
      </c>
      <c r="E88" s="1" t="s">
        <v>891</v>
      </c>
      <c r="F88" s="1" t="s">
        <v>245</v>
      </c>
      <c r="G88" s="1" t="s">
        <v>186</v>
      </c>
      <c r="H88" s="1" t="s">
        <v>892</v>
      </c>
      <c r="I88" s="1" t="s">
        <v>893</v>
      </c>
      <c r="J88" s="1" t="s">
        <v>180</v>
      </c>
      <c r="K88" s="1" t="s">
        <v>894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895</v>
      </c>
      <c r="B89" s="1" t="s">
        <v>896</v>
      </c>
      <c r="C89" s="1" t="s">
        <v>897</v>
      </c>
      <c r="D89" s="1" t="s">
        <v>898</v>
      </c>
      <c r="E89" s="1" t="s">
        <v>899</v>
      </c>
      <c r="F89" s="1" t="s">
        <v>784</v>
      </c>
      <c r="G89" s="1" t="s">
        <v>900</v>
      </c>
      <c r="H89" s="1" t="s">
        <v>885</v>
      </c>
      <c r="I89" s="1" t="s">
        <v>901</v>
      </c>
      <c r="J89" s="1" t="s">
        <v>902</v>
      </c>
      <c r="K89" s="1" t="s">
        <v>903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904</v>
      </c>
      <c r="B90" s="1" t="s">
        <v>905</v>
      </c>
      <c r="C90" s="1" t="s">
        <v>906</v>
      </c>
      <c r="D90" s="1" t="s">
        <v>780</v>
      </c>
      <c r="E90" s="1" t="s">
        <v>907</v>
      </c>
      <c r="F90" s="1" t="s">
        <v>908</v>
      </c>
      <c r="G90" s="1" t="s">
        <v>508</v>
      </c>
      <c r="H90" s="1" t="s">
        <v>909</v>
      </c>
      <c r="I90" s="1" t="s">
        <v>910</v>
      </c>
      <c r="J90" s="1" t="s">
        <v>780</v>
      </c>
      <c r="K90" s="1" t="s">
        <v>911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912</v>
      </c>
      <c r="B91" s="1" t="s">
        <v>609</v>
      </c>
      <c r="C91" s="1" t="s">
        <v>620</v>
      </c>
      <c r="D91" s="1" t="s">
        <v>899</v>
      </c>
      <c r="E91" s="1" t="s">
        <v>227</v>
      </c>
      <c r="F91" s="1" t="s">
        <v>913</v>
      </c>
      <c r="G91" s="1" t="s">
        <v>914</v>
      </c>
      <c r="H91" s="1" t="s">
        <v>915</v>
      </c>
      <c r="I91" s="1" t="s">
        <v>916</v>
      </c>
      <c r="J91" s="1" t="s">
        <v>917</v>
      </c>
      <c r="K91" s="1" t="s">
        <v>918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919</v>
      </c>
      <c r="B92" s="1" t="s">
        <v>920</v>
      </c>
      <c r="C92" s="1" t="s">
        <v>921</v>
      </c>
      <c r="D92" s="1" t="s">
        <v>235</v>
      </c>
      <c r="E92" s="1" t="s">
        <v>922</v>
      </c>
      <c r="F92" s="1" t="s">
        <v>923</v>
      </c>
      <c r="G92" s="1" t="s">
        <v>517</v>
      </c>
      <c r="H92" s="1" t="s">
        <v>924</v>
      </c>
      <c r="I92" s="1" t="s">
        <v>659</v>
      </c>
      <c r="J92" s="1" t="s">
        <v>602</v>
      </c>
      <c r="K92" s="1" t="s">
        <v>925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926</v>
      </c>
      <c r="B93" s="1" t="s">
        <v>927</v>
      </c>
      <c r="C93" s="1" t="s">
        <v>928</v>
      </c>
      <c r="D93" s="1" t="s">
        <v>929</v>
      </c>
      <c r="E93" s="1" t="s">
        <v>930</v>
      </c>
      <c r="F93" s="1" t="s">
        <v>931</v>
      </c>
      <c r="G93" s="1" t="s">
        <v>684</v>
      </c>
      <c r="H93" s="1" t="s">
        <v>932</v>
      </c>
      <c r="I93" s="1" t="s">
        <v>933</v>
      </c>
      <c r="J93" s="1" t="s">
        <v>853</v>
      </c>
      <c r="K93" s="1" t="s">
        <v>934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935</v>
      </c>
      <c r="B94" s="1" t="s">
        <v>936</v>
      </c>
      <c r="C94" s="1" t="s">
        <v>937</v>
      </c>
      <c r="D94" s="1" t="s">
        <v>938</v>
      </c>
      <c r="E94" s="1" t="s">
        <v>930</v>
      </c>
      <c r="F94" s="1" t="s">
        <v>939</v>
      </c>
      <c r="G94" s="1" t="s">
        <v>940</v>
      </c>
      <c r="H94" s="1" t="s">
        <v>556</v>
      </c>
      <c r="I94" s="1" t="s">
        <v>941</v>
      </c>
      <c r="J94" s="1" t="s">
        <v>780</v>
      </c>
      <c r="K94" s="1" t="s">
        <v>942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943</v>
      </c>
      <c r="B95" s="1" t="s">
        <v>343</v>
      </c>
      <c r="C95" s="1" t="s">
        <v>708</v>
      </c>
      <c r="D95" s="1" t="s">
        <v>925</v>
      </c>
      <c r="E95" s="1" t="s">
        <v>944</v>
      </c>
      <c r="F95" s="1" t="s">
        <v>945</v>
      </c>
      <c r="G95" s="1">
        <v>9.0</v>
      </c>
      <c r="H95" s="1" t="s">
        <v>946</v>
      </c>
      <c r="I95" s="1" t="s">
        <v>947</v>
      </c>
      <c r="J95" s="1" t="s">
        <v>160</v>
      </c>
      <c r="K95" s="1" t="s">
        <v>948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949</v>
      </c>
      <c r="B96" s="1" t="s">
        <v>950</v>
      </c>
      <c r="C96" s="1" t="s">
        <v>537</v>
      </c>
      <c r="D96" s="1" t="s">
        <v>951</v>
      </c>
      <c r="E96" s="1" t="s">
        <v>952</v>
      </c>
      <c r="F96" s="1" t="s">
        <v>953</v>
      </c>
      <c r="G96" s="1" t="s">
        <v>780</v>
      </c>
      <c r="H96" s="1" t="s">
        <v>954</v>
      </c>
      <c r="I96" s="1" t="s">
        <v>955</v>
      </c>
      <c r="J96" s="1" t="s">
        <v>956</v>
      </c>
      <c r="K96" s="1" t="s">
        <v>957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958</v>
      </c>
      <c r="B97" s="1" t="s">
        <v>105</v>
      </c>
      <c r="C97" s="1" t="s">
        <v>959</v>
      </c>
      <c r="D97" s="1" t="s">
        <v>960</v>
      </c>
      <c r="E97" s="1" t="s">
        <v>662</v>
      </c>
      <c r="F97" s="1" t="s">
        <v>681</v>
      </c>
      <c r="G97" s="1" t="s">
        <v>961</v>
      </c>
      <c r="H97" s="1" t="s">
        <v>962</v>
      </c>
      <c r="I97" s="1" t="s">
        <v>963</v>
      </c>
      <c r="J97" s="1" t="s">
        <v>909</v>
      </c>
      <c r="K97" s="1" t="s">
        <v>964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965</v>
      </c>
      <c r="B98" s="1" t="s">
        <v>839</v>
      </c>
      <c r="C98" s="1" t="s">
        <v>966</v>
      </c>
      <c r="D98" s="1" t="s">
        <v>967</v>
      </c>
      <c r="E98" s="1" t="s">
        <v>968</v>
      </c>
      <c r="F98" s="1" t="s">
        <v>969</v>
      </c>
      <c r="G98" s="1" t="s">
        <v>970</v>
      </c>
      <c r="H98" s="1" t="s">
        <v>971</v>
      </c>
      <c r="I98" s="1" t="s">
        <v>188</v>
      </c>
      <c r="J98" s="1" t="s">
        <v>972</v>
      </c>
      <c r="K98" s="1" t="s">
        <v>668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974</v>
      </c>
      <c r="B100" s="1" t="s">
        <v>545</v>
      </c>
      <c r="C100" s="1" t="s">
        <v>975</v>
      </c>
      <c r="D100" s="1" t="s">
        <v>884</v>
      </c>
      <c r="E100" s="1" t="s">
        <v>668</v>
      </c>
      <c r="F100" s="1" t="s">
        <v>854</v>
      </c>
      <c r="G100" s="1" t="s">
        <v>750</v>
      </c>
      <c r="H100" s="1" t="s">
        <v>976</v>
      </c>
      <c r="I100" s="1" t="s">
        <v>977</v>
      </c>
      <c r="J100" s="1" t="s">
        <v>978</v>
      </c>
      <c r="K100" s="1" t="s">
        <v>714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979</v>
      </c>
      <c r="B101" s="1" t="s">
        <v>980</v>
      </c>
      <c r="C101" s="1" t="s">
        <v>981</v>
      </c>
      <c r="D101" s="1" t="s">
        <v>982</v>
      </c>
      <c r="E101" s="1" t="s">
        <v>780</v>
      </c>
      <c r="F101" s="1" t="s">
        <v>501</v>
      </c>
      <c r="G101" s="1" t="s">
        <v>921</v>
      </c>
      <c r="H101" s="1" t="s">
        <v>983</v>
      </c>
      <c r="I101" s="1" t="s">
        <v>984</v>
      </c>
      <c r="J101" s="1" t="s">
        <v>183</v>
      </c>
      <c r="K101" s="1" t="s">
        <v>985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986</v>
      </c>
      <c r="B102" s="1" t="s">
        <v>987</v>
      </c>
      <c r="C102" s="1" t="s">
        <v>988</v>
      </c>
      <c r="D102" s="1" t="s">
        <v>659</v>
      </c>
      <c r="E102" s="1" t="s">
        <v>989</v>
      </c>
      <c r="F102" s="1" t="s">
        <v>990</v>
      </c>
      <c r="G102" s="1" t="s">
        <v>398</v>
      </c>
      <c r="H102" s="1" t="s">
        <v>793</v>
      </c>
      <c r="I102" s="1" t="s">
        <v>991</v>
      </c>
      <c r="J102" s="1" t="s">
        <v>396</v>
      </c>
      <c r="K102" s="1">
        <v>2.0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992</v>
      </c>
      <c r="B103" s="1" t="s">
        <v>245</v>
      </c>
      <c r="C103" s="1" t="s">
        <v>993</v>
      </c>
      <c r="D103" s="1" t="s">
        <v>994</v>
      </c>
      <c r="E103" s="1" t="s">
        <v>995</v>
      </c>
      <c r="F103" s="1" t="s">
        <v>996</v>
      </c>
      <c r="G103" s="1" t="s">
        <v>997</v>
      </c>
      <c r="H103" s="1" t="s">
        <v>715</v>
      </c>
      <c r="I103" s="1" t="s">
        <v>998</v>
      </c>
      <c r="J103" s="1" t="s">
        <v>999</v>
      </c>
      <c r="K103" s="1" t="s">
        <v>687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1000</v>
      </c>
      <c r="B104" s="1" t="s">
        <v>245</v>
      </c>
      <c r="C104" s="1" t="s">
        <v>993</v>
      </c>
      <c r="D104" s="1" t="s">
        <v>994</v>
      </c>
      <c r="E104" s="1" t="s">
        <v>995</v>
      </c>
      <c r="F104" s="1" t="s">
        <v>996</v>
      </c>
      <c r="G104" s="1" t="s">
        <v>997</v>
      </c>
      <c r="H104" s="1" t="s">
        <v>715</v>
      </c>
      <c r="I104" s="1" t="s">
        <v>998</v>
      </c>
      <c r="J104" s="1" t="s">
        <v>999</v>
      </c>
      <c r="K104" s="1" t="s">
        <v>687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1001</v>
      </c>
      <c r="B105" s="1" t="s">
        <v>598</v>
      </c>
      <c r="C105" s="1" t="s">
        <v>611</v>
      </c>
      <c r="D105" s="1" t="s">
        <v>1002</v>
      </c>
      <c r="E105" s="1" t="s">
        <v>896</v>
      </c>
      <c r="F105" s="1" t="s">
        <v>1003</v>
      </c>
      <c r="G105" s="1" t="s">
        <v>190</v>
      </c>
      <c r="H105" s="1" t="s">
        <v>1004</v>
      </c>
      <c r="I105" s="1" t="s">
        <v>634</v>
      </c>
      <c r="J105" s="1" t="s">
        <v>1005</v>
      </c>
      <c r="K105" s="1" t="s">
        <v>408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1006</v>
      </c>
      <c r="B106" s="1" t="s">
        <v>1007</v>
      </c>
      <c r="C106" s="1" t="s">
        <v>629</v>
      </c>
      <c r="D106" s="1" t="s">
        <v>684</v>
      </c>
      <c r="E106" s="1" t="s">
        <v>1008</v>
      </c>
      <c r="F106" s="1" t="s">
        <v>1009</v>
      </c>
      <c r="G106" s="1" t="s">
        <v>417</v>
      </c>
      <c r="H106" s="1">
        <v>-1.0</v>
      </c>
      <c r="I106" s="1" t="s">
        <v>1010</v>
      </c>
      <c r="J106" s="1" t="s">
        <v>1011</v>
      </c>
      <c r="K106" s="1" t="s">
        <v>667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1012</v>
      </c>
      <c r="B107" s="1" t="s">
        <v>1013</v>
      </c>
      <c r="C107" s="1" t="s">
        <v>1014</v>
      </c>
      <c r="D107" s="1" t="s">
        <v>1015</v>
      </c>
      <c r="E107" s="1" t="s">
        <v>1016</v>
      </c>
      <c r="F107" s="1" t="s">
        <v>1017</v>
      </c>
      <c r="G107" s="1" t="s">
        <v>1018</v>
      </c>
      <c r="H107" s="1" t="s">
        <v>1019</v>
      </c>
      <c r="I107" s="1" t="s">
        <v>1020</v>
      </c>
      <c r="J107" s="1" t="s">
        <v>1021</v>
      </c>
      <c r="K107" s="1" t="s">
        <v>171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1022</v>
      </c>
      <c r="B108" s="1" t="s">
        <v>816</v>
      </c>
      <c r="C108" s="1" t="s">
        <v>694</v>
      </c>
      <c r="D108" s="1" t="s">
        <v>1023</v>
      </c>
      <c r="E108" s="1" t="s">
        <v>1024</v>
      </c>
      <c r="F108" s="1" t="s">
        <v>528</v>
      </c>
      <c r="G108" s="1" t="s">
        <v>577</v>
      </c>
      <c r="H108" s="1" t="s">
        <v>1025</v>
      </c>
      <c r="I108" s="1" t="s">
        <v>164</v>
      </c>
      <c r="J108" s="1" t="s">
        <v>898</v>
      </c>
      <c r="K108" s="1" t="s">
        <v>379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1026</v>
      </c>
      <c r="B109" s="1" t="s">
        <v>1027</v>
      </c>
      <c r="C109" s="1" t="s">
        <v>1028</v>
      </c>
      <c r="D109" s="1" t="s">
        <v>560</v>
      </c>
      <c r="E109" s="1" t="s">
        <v>1029</v>
      </c>
      <c r="F109" s="1" t="s">
        <v>1030</v>
      </c>
      <c r="G109" s="1" t="s">
        <v>1031</v>
      </c>
      <c r="H109" s="1" t="s">
        <v>1032</v>
      </c>
      <c r="I109" s="1" t="s">
        <v>1033</v>
      </c>
      <c r="J109" s="1" t="s">
        <v>784</v>
      </c>
      <c r="K109" s="1" t="s">
        <v>1034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1035</v>
      </c>
      <c r="B110" s="1" t="s">
        <v>1036</v>
      </c>
      <c r="C110" s="1">
        <v>7.0</v>
      </c>
      <c r="D110" s="1" t="s">
        <v>515</v>
      </c>
      <c r="E110" s="1" t="s">
        <v>1037</v>
      </c>
      <c r="F110" s="1" t="s">
        <v>922</v>
      </c>
      <c r="G110" s="1" t="s">
        <v>490</v>
      </c>
      <c r="H110" s="1" t="s">
        <v>582</v>
      </c>
      <c r="I110" s="1" t="s">
        <v>1038</v>
      </c>
      <c r="J110" s="1" t="s">
        <v>1039</v>
      </c>
      <c r="K110" s="1" t="s">
        <v>404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1040</v>
      </c>
      <c r="B111" s="1" t="s">
        <v>507</v>
      </c>
      <c r="C111" s="1" t="s">
        <v>1041</v>
      </c>
      <c r="D111" s="1" t="s">
        <v>1042</v>
      </c>
      <c r="E111" s="1" t="s">
        <v>990</v>
      </c>
      <c r="F111" s="1" t="s">
        <v>587</v>
      </c>
      <c r="G111" s="1" t="s">
        <v>556</v>
      </c>
      <c r="H111" s="1" t="s">
        <v>909</v>
      </c>
      <c r="I111" s="1" t="s">
        <v>842</v>
      </c>
      <c r="J111" s="1" t="s">
        <v>1043</v>
      </c>
      <c r="K111" s="1" t="s">
        <v>1044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1045</v>
      </c>
      <c r="B112" s="1" t="s">
        <v>1046</v>
      </c>
      <c r="C112" s="1" t="s">
        <v>1047</v>
      </c>
      <c r="D112" s="1" t="s">
        <v>1048</v>
      </c>
      <c r="E112" s="1" t="s">
        <v>1049</v>
      </c>
      <c r="F112" s="1" t="s">
        <v>1050</v>
      </c>
      <c r="G112" s="1" t="s">
        <v>1051</v>
      </c>
      <c r="H112" s="1" t="s">
        <v>825</v>
      </c>
      <c r="I112" s="1" t="s">
        <v>1052</v>
      </c>
      <c r="J112" s="1" t="s">
        <v>1053</v>
      </c>
      <c r="K112" s="1" t="s">
        <v>1054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1055</v>
      </c>
      <c r="B113" s="1" t="s">
        <v>1046</v>
      </c>
      <c r="C113" s="1" t="s">
        <v>1047</v>
      </c>
      <c r="D113" s="1" t="s">
        <v>1056</v>
      </c>
      <c r="E113" s="1" t="s">
        <v>1057</v>
      </c>
      <c r="F113" s="1" t="s">
        <v>1058</v>
      </c>
      <c r="G113" s="1" t="s">
        <v>1059</v>
      </c>
      <c r="H113" s="1" t="s">
        <v>1060</v>
      </c>
      <c r="I113" s="1" t="s">
        <v>775</v>
      </c>
      <c r="J113" s="1" t="s">
        <v>785</v>
      </c>
      <c r="K113" s="1" t="s">
        <v>1061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1062</v>
      </c>
      <c r="B114" s="1" t="s">
        <v>720</v>
      </c>
      <c r="C114" s="1" t="s">
        <v>1063</v>
      </c>
      <c r="D114" s="1" t="s">
        <v>1064</v>
      </c>
      <c r="E114" s="1" t="s">
        <v>628</v>
      </c>
      <c r="F114" s="1" t="s">
        <v>558</v>
      </c>
      <c r="G114" s="1" t="s">
        <v>631</v>
      </c>
      <c r="H114" s="1" t="s">
        <v>1065</v>
      </c>
      <c r="I114" s="1" t="s">
        <v>1066</v>
      </c>
      <c r="J114" s="1" t="s">
        <v>1067</v>
      </c>
      <c r="K114" s="1" t="s">
        <v>1068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1069</v>
      </c>
      <c r="B115" s="1" t="s">
        <v>1070</v>
      </c>
      <c r="C115" s="1" t="s">
        <v>1071</v>
      </c>
      <c r="D115" s="1" t="s">
        <v>104</v>
      </c>
      <c r="E115" s="1" t="s">
        <v>980</v>
      </c>
      <c r="F115" s="1" t="s">
        <v>1072</v>
      </c>
      <c r="G115" s="1" t="s">
        <v>1073</v>
      </c>
      <c r="H115" s="1" t="s">
        <v>1074</v>
      </c>
      <c r="I115" s="1" t="s">
        <v>884</v>
      </c>
      <c r="J115" s="1" t="s">
        <v>1031</v>
      </c>
      <c r="K115" s="1" t="s">
        <v>1075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1076</v>
      </c>
      <c r="B116" s="1" t="s">
        <v>238</v>
      </c>
      <c r="C116" s="1" t="s">
        <v>1077</v>
      </c>
      <c r="D116" s="1" t="s">
        <v>1028</v>
      </c>
      <c r="E116" s="1" t="s">
        <v>717</v>
      </c>
      <c r="F116" s="1" t="s">
        <v>1078</v>
      </c>
      <c r="G116" s="1" t="s">
        <v>1079</v>
      </c>
      <c r="H116" s="1" t="s">
        <v>1080</v>
      </c>
      <c r="I116" s="1" t="s">
        <v>711</v>
      </c>
      <c r="J116" s="1" t="s">
        <v>859</v>
      </c>
      <c r="K116" s="1" t="s">
        <v>688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1081</v>
      </c>
      <c r="B117" s="1" t="s">
        <v>1068</v>
      </c>
      <c r="C117" s="1" t="s">
        <v>1082</v>
      </c>
      <c r="D117" s="1" t="s">
        <v>908</v>
      </c>
      <c r="E117" s="1" t="s">
        <v>1083</v>
      </c>
      <c r="F117" s="1" t="s">
        <v>104</v>
      </c>
      <c r="G117" s="1" t="s">
        <v>1084</v>
      </c>
      <c r="H117" s="1" t="s">
        <v>708</v>
      </c>
      <c r="I117" s="1" t="s">
        <v>1085</v>
      </c>
      <c r="J117" s="1" t="s">
        <v>1086</v>
      </c>
      <c r="K117" s="1" t="s">
        <v>1087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1088</v>
      </c>
      <c r="C1" s="1" t="s">
        <v>1089</v>
      </c>
      <c r="D1" s="1" t="s">
        <v>1090</v>
      </c>
      <c r="E1" s="1" t="s">
        <v>1091</v>
      </c>
      <c r="F1" s="1" t="s">
        <v>1092</v>
      </c>
      <c r="G1" s="1" t="s">
        <v>1093</v>
      </c>
      <c r="H1" s="1" t="s">
        <v>1094</v>
      </c>
      <c r="I1" s="1" t="s">
        <v>1095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1096</v>
      </c>
      <c r="B2" s="1" t="s">
        <v>1097</v>
      </c>
      <c r="C2" s="1" t="s">
        <v>1098</v>
      </c>
      <c r="D2" s="1" t="s">
        <v>1099</v>
      </c>
      <c r="E2" s="1" t="s">
        <v>1100</v>
      </c>
      <c r="F2" s="1" t="s">
        <v>1101</v>
      </c>
      <c r="G2" s="1" t="s">
        <v>1102</v>
      </c>
      <c r="H2" s="1" t="s">
        <v>1102</v>
      </c>
      <c r="I2" s="1" t="s">
        <v>1103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1104</v>
      </c>
      <c r="B3" s="1" t="s">
        <v>1103</v>
      </c>
      <c r="C3" s="1" t="s">
        <v>1105</v>
      </c>
      <c r="D3" s="1" t="s">
        <v>1106</v>
      </c>
      <c r="E3" s="1" t="s">
        <v>1107</v>
      </c>
      <c r="F3" s="1" t="s">
        <v>1108</v>
      </c>
      <c r="G3" s="1" t="s">
        <v>1109</v>
      </c>
      <c r="H3" s="1" t="s">
        <v>1110</v>
      </c>
      <c r="I3" s="1" t="s">
        <v>1103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1111</v>
      </c>
      <c r="B4" s="1" t="s">
        <v>1097</v>
      </c>
      <c r="C4" s="1" t="s">
        <v>1098</v>
      </c>
      <c r="D4" s="1" t="s">
        <v>1099</v>
      </c>
      <c r="E4" s="1" t="s">
        <v>1100</v>
      </c>
      <c r="F4" s="1" t="s">
        <v>1101</v>
      </c>
      <c r="G4" s="1" t="s">
        <v>1102</v>
      </c>
      <c r="H4" s="1" t="s">
        <v>1102</v>
      </c>
      <c r="I4" s="1" t="s">
        <v>1102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1104</v>
      </c>
      <c r="B5" s="1" t="s">
        <v>1103</v>
      </c>
      <c r="C5" s="1" t="s">
        <v>1105</v>
      </c>
      <c r="D5" s="1" t="s">
        <v>1106</v>
      </c>
      <c r="E5" s="1" t="s">
        <v>1107</v>
      </c>
      <c r="F5" s="1" t="s">
        <v>1108</v>
      </c>
      <c r="G5" s="1" t="s">
        <v>1109</v>
      </c>
      <c r="H5" s="1" t="s">
        <v>1110</v>
      </c>
      <c r="I5" s="1" t="s">
        <v>1110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1112</v>
      </c>
      <c r="B6" s="1" t="s">
        <v>1103</v>
      </c>
      <c r="C6" s="1" t="s">
        <v>1103</v>
      </c>
      <c r="D6" s="1" t="s">
        <v>1103</v>
      </c>
      <c r="E6" s="1" t="s">
        <v>1103</v>
      </c>
      <c r="F6" s="1" t="s">
        <v>1113</v>
      </c>
      <c r="G6" s="1" t="s">
        <v>1114</v>
      </c>
      <c r="H6" s="1" t="s">
        <v>1115</v>
      </c>
      <c r="I6" s="1" t="s">
        <v>1116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1117</v>
      </c>
      <c r="B7" s="1" t="s">
        <v>1103</v>
      </c>
      <c r="C7" s="1" t="s">
        <v>1103</v>
      </c>
      <c r="D7" s="1" t="s">
        <v>1103</v>
      </c>
      <c r="E7" s="1" t="s">
        <v>1103</v>
      </c>
      <c r="F7" s="1" t="s">
        <v>1103</v>
      </c>
      <c r="G7" s="1" t="s">
        <v>1103</v>
      </c>
      <c r="H7" s="1" t="s">
        <v>1103</v>
      </c>
      <c r="I7" s="1" t="s">
        <v>1103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1118</v>
      </c>
      <c r="B8" s="1" t="s">
        <v>1103</v>
      </c>
      <c r="C8" s="1" t="s">
        <v>1103</v>
      </c>
      <c r="D8" s="1" t="s">
        <v>1103</v>
      </c>
      <c r="E8" s="1" t="s">
        <v>1103</v>
      </c>
      <c r="F8" s="1" t="s">
        <v>1103</v>
      </c>
      <c r="G8" s="1" t="s">
        <v>1119</v>
      </c>
      <c r="H8" s="1" t="s">
        <v>1120</v>
      </c>
      <c r="I8" s="1" t="s">
        <v>1121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1122</v>
      </c>
      <c r="B9" s="1" t="s">
        <v>1123</v>
      </c>
      <c r="C9" s="1" t="s">
        <v>1124</v>
      </c>
      <c r="D9" s="1" t="s">
        <v>1125</v>
      </c>
      <c r="E9" s="1" t="s">
        <v>1126</v>
      </c>
      <c r="F9" s="1" t="s">
        <v>1103</v>
      </c>
      <c r="G9" s="1" t="s">
        <v>1127</v>
      </c>
      <c r="H9" s="1" t="s">
        <v>1128</v>
      </c>
      <c r="I9" s="1" t="s">
        <v>1129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1130</v>
      </c>
      <c r="B10" s="1" t="s">
        <v>1131</v>
      </c>
      <c r="C10" s="1" t="s">
        <v>1131</v>
      </c>
      <c r="D10" s="1" t="s">
        <v>1131</v>
      </c>
      <c r="E10" s="1" t="s">
        <v>1131</v>
      </c>
      <c r="F10" s="1" t="s">
        <v>1103</v>
      </c>
      <c r="G10" s="1" t="s">
        <v>1127</v>
      </c>
      <c r="H10" s="1" t="s">
        <v>1128</v>
      </c>
      <c r="I10" s="1" t="s">
        <v>1129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1132</v>
      </c>
      <c r="B11" s="1" t="s">
        <v>1131</v>
      </c>
      <c r="C11" s="1" t="s">
        <v>1131</v>
      </c>
      <c r="D11" s="1" t="s">
        <v>1131</v>
      </c>
      <c r="E11" s="1" t="s">
        <v>1131</v>
      </c>
      <c r="F11" s="1" t="s">
        <v>1103</v>
      </c>
      <c r="G11" s="1" t="s">
        <v>1133</v>
      </c>
      <c r="H11" s="1" t="s">
        <v>1134</v>
      </c>
      <c r="I11" s="1" t="s">
        <v>1135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1136</v>
      </c>
      <c r="B12" s="1" t="s">
        <v>1103</v>
      </c>
      <c r="C12" s="1" t="s">
        <v>1103</v>
      </c>
      <c r="D12" s="1" t="s">
        <v>1103</v>
      </c>
      <c r="E12" s="1" t="s">
        <v>1103</v>
      </c>
      <c r="F12" s="1" t="s">
        <v>1103</v>
      </c>
      <c r="G12" s="1" t="s">
        <v>1103</v>
      </c>
      <c r="H12" s="1" t="s">
        <v>1103</v>
      </c>
      <c r="I12" s="1" t="s">
        <v>1103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1137</v>
      </c>
      <c r="B13" s="1" t="s">
        <v>1103</v>
      </c>
      <c r="C13" s="1" t="s">
        <v>1103</v>
      </c>
      <c r="D13" s="1" t="s">
        <v>1103</v>
      </c>
      <c r="E13" s="1" t="s">
        <v>1103</v>
      </c>
      <c r="F13" s="1" t="s">
        <v>1103</v>
      </c>
      <c r="G13" s="1" t="s">
        <v>1103</v>
      </c>
      <c r="H13" s="1" t="s">
        <v>1103</v>
      </c>
      <c r="I13" s="1" t="s">
        <v>1103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1138</v>
      </c>
      <c r="B14" s="1" t="s">
        <v>1103</v>
      </c>
      <c r="C14" s="1" t="s">
        <v>1103</v>
      </c>
      <c r="D14" s="1" t="s">
        <v>1103</v>
      </c>
      <c r="E14" s="1" t="s">
        <v>1103</v>
      </c>
      <c r="F14" s="1" t="s">
        <v>1103</v>
      </c>
      <c r="G14" s="1" t="s">
        <v>1103</v>
      </c>
      <c r="H14" s="1" t="s">
        <v>1103</v>
      </c>
      <c r="I14" s="1" t="s">
        <v>1103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1139</v>
      </c>
      <c r="B15" s="1" t="s">
        <v>192</v>
      </c>
      <c r="C15" s="1" t="s">
        <v>192</v>
      </c>
      <c r="D15" s="1" t="s">
        <v>193</v>
      </c>
      <c r="E15" s="1" t="s">
        <v>416</v>
      </c>
      <c r="F15" s="1" t="s">
        <v>1103</v>
      </c>
      <c r="G15" s="1" t="s">
        <v>195</v>
      </c>
      <c r="H15" s="1" t="s">
        <v>195</v>
      </c>
      <c r="I15" s="1" t="s">
        <v>195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1140</v>
      </c>
      <c r="B16" s="1" t="s">
        <v>1141</v>
      </c>
      <c r="C16" s="1" t="s">
        <v>1142</v>
      </c>
      <c r="D16" s="1" t="s">
        <v>1143</v>
      </c>
      <c r="E16" s="1" t="s">
        <v>1144</v>
      </c>
      <c r="F16" s="1" t="s">
        <v>1103</v>
      </c>
      <c r="G16" s="1" t="s">
        <v>1145</v>
      </c>
      <c r="H16" s="1" t="s">
        <v>1145</v>
      </c>
      <c r="I16" s="1" t="s">
        <v>1145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1146</v>
      </c>
      <c r="B17" s="1" t="s">
        <v>1103</v>
      </c>
      <c r="C17" s="1" t="s">
        <v>1103</v>
      </c>
      <c r="D17" s="1" t="s">
        <v>1103</v>
      </c>
      <c r="E17" s="1" t="s">
        <v>1103</v>
      </c>
      <c r="F17" s="1" t="s">
        <v>166</v>
      </c>
      <c r="G17" s="1" t="s">
        <v>991</v>
      </c>
      <c r="H17" s="1" t="s">
        <v>1075</v>
      </c>
      <c r="I17" s="1" t="s">
        <v>1068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1147</v>
      </c>
      <c r="B18" s="1" t="s">
        <v>1103</v>
      </c>
      <c r="C18" s="1" t="s">
        <v>1103</v>
      </c>
      <c r="D18" s="1" t="s">
        <v>1103</v>
      </c>
      <c r="E18" s="1" t="s">
        <v>1103</v>
      </c>
      <c r="F18" s="1" t="s">
        <v>1103</v>
      </c>
      <c r="G18" s="1" t="s">
        <v>1148</v>
      </c>
      <c r="H18" s="1" t="s">
        <v>1149</v>
      </c>
      <c r="I18" s="1" t="s">
        <v>1150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1151</v>
      </c>
      <c r="B19" s="1" t="s">
        <v>1152</v>
      </c>
      <c r="C19" s="1" t="s">
        <v>1153</v>
      </c>
      <c r="D19" s="1" t="s">
        <v>1154</v>
      </c>
      <c r="E19" s="1" t="s">
        <v>1155</v>
      </c>
      <c r="F19" s="1" t="s">
        <v>1103</v>
      </c>
      <c r="G19" s="1" t="s">
        <v>1156</v>
      </c>
      <c r="H19" s="1" t="s">
        <v>1157</v>
      </c>
      <c r="I19" s="1" t="s">
        <v>1158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1159</v>
      </c>
      <c r="B20" s="1" t="s">
        <v>1160</v>
      </c>
      <c r="C20" s="1" t="s">
        <v>1161</v>
      </c>
      <c r="D20" s="1" t="s">
        <v>1162</v>
      </c>
      <c r="E20" s="1" t="s">
        <v>1163</v>
      </c>
      <c r="F20" s="1" t="s">
        <v>1103</v>
      </c>
      <c r="G20" s="1" t="s">
        <v>1164</v>
      </c>
      <c r="H20" s="1" t="s">
        <v>1165</v>
      </c>
      <c r="I20" s="1" t="s">
        <v>1166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 t="s">
        <v>1103</v>
      </c>
      <c r="C21" s="1" t="s">
        <v>1103</v>
      </c>
      <c r="D21" s="1" t="s">
        <v>1103</v>
      </c>
      <c r="E21" s="1" t="s">
        <v>1103</v>
      </c>
      <c r="F21" s="1" t="s">
        <v>1103</v>
      </c>
      <c r="G21" s="1" t="s">
        <v>1103</v>
      </c>
      <c r="H21" s="1" t="s">
        <v>1103</v>
      </c>
      <c r="I21" s="1" t="s">
        <v>1103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1167</v>
      </c>
      <c r="B22" s="1" t="s">
        <v>1168</v>
      </c>
      <c r="C22" s="1" t="s">
        <v>1103</v>
      </c>
      <c r="D22" s="1" t="s">
        <v>1169</v>
      </c>
      <c r="E22" s="1" t="s">
        <v>1170</v>
      </c>
      <c r="F22" s="1" t="s">
        <v>1171</v>
      </c>
      <c r="G22" s="1" t="s">
        <v>1172</v>
      </c>
      <c r="H22" s="1" t="s">
        <v>1173</v>
      </c>
      <c r="I22" s="1" t="s">
        <v>1174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1103</v>
      </c>
      <c r="C23" s="1" t="s">
        <v>1103</v>
      </c>
      <c r="D23" s="1" t="s">
        <v>1103</v>
      </c>
      <c r="E23" s="1" t="s">
        <v>1103</v>
      </c>
      <c r="F23" s="1" t="s">
        <v>1103</v>
      </c>
      <c r="G23" s="1" t="s">
        <v>1103</v>
      </c>
      <c r="H23" s="1" t="s">
        <v>1103</v>
      </c>
      <c r="I23" s="1" t="s">
        <v>1103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1175</v>
      </c>
      <c r="B24" s="1" t="s">
        <v>1176</v>
      </c>
      <c r="C24" s="1" t="s">
        <v>1177</v>
      </c>
      <c r="D24" s="1" t="s">
        <v>1178</v>
      </c>
      <c r="E24" s="1" t="s">
        <v>1179</v>
      </c>
      <c r="F24" s="1" t="s">
        <v>1180</v>
      </c>
      <c r="G24" s="1" t="s">
        <v>1181</v>
      </c>
      <c r="H24" s="1" t="s">
        <v>1181</v>
      </c>
      <c r="I24" s="1" t="s">
        <v>1181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1182</v>
      </c>
      <c r="B25" s="1" t="s">
        <v>1183</v>
      </c>
      <c r="C25" s="1" t="s">
        <v>1184</v>
      </c>
      <c r="D25" s="1" t="s">
        <v>1185</v>
      </c>
      <c r="E25" s="1" t="s">
        <v>1186</v>
      </c>
      <c r="F25" s="1" t="s">
        <v>1187</v>
      </c>
      <c r="G25" s="1" t="s">
        <v>1188</v>
      </c>
      <c r="H25" s="1" t="s">
        <v>1188</v>
      </c>
      <c r="I25" s="1" t="s">
        <v>1103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1189</v>
      </c>
      <c r="B26" s="1" t="s">
        <v>1190</v>
      </c>
      <c r="C26" s="1" t="s">
        <v>1191</v>
      </c>
      <c r="D26" s="1" t="s">
        <v>1192</v>
      </c>
      <c r="E26" s="1" t="s">
        <v>1193</v>
      </c>
      <c r="F26" s="1" t="s">
        <v>1194</v>
      </c>
      <c r="G26" s="1" t="s">
        <v>1103</v>
      </c>
      <c r="H26" s="1" t="s">
        <v>1103</v>
      </c>
      <c r="I26" s="1" t="s">
        <v>1103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1195</v>
      </c>
      <c r="B2" s="1" t="s">
        <v>1196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1197</v>
      </c>
      <c r="B3" s="1" t="s">
        <v>1198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1199</v>
      </c>
      <c r="B4" s="1" t="s">
        <v>1200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 t="s">
        <v>1202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1203</v>
      </c>
      <c r="B6" s="1" t="s">
        <v>1204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1206</v>
      </c>
      <c r="B8" s="1" t="s">
        <v>1207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1208</v>
      </c>
      <c r="B9" s="1" t="s">
        <v>1209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1210</v>
      </c>
      <c r="B10" s="4" t="s">
        <v>1211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1212</v>
      </c>
      <c r="B11" s="1" t="s">
        <v>1213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1214</v>
      </c>
      <c r="B12" s="1" t="s">
        <v>1215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1216</v>
      </c>
      <c r="B13" s="1" t="s">
        <v>1213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1217</v>
      </c>
      <c r="B14" s="1" t="s">
        <v>1218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1219</v>
      </c>
      <c r="B15" s="1" t="s">
        <v>1220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1221</v>
      </c>
      <c r="B16" s="1" t="s">
        <v>1218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1222</v>
      </c>
      <c r="B17" s="1" t="s">
        <v>1223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1224</v>
      </c>
      <c r="B18" s="1">
        <v>132.0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1225</v>
      </c>
      <c r="B19" s="1" t="s">
        <v>1226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1227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1228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1229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1230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1231</v>
      </c>
      <c r="B24" s="1">
        <v>9.0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1232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1233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1234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1235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1236</v>
      </c>
      <c r="B29" s="1">
        <v>37.5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1237</v>
      </c>
      <c r="B30" s="1">
        <v>37.02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1238</v>
      </c>
      <c r="B31" s="1">
        <v>36.15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1239</v>
      </c>
      <c r="B32" s="1">
        <v>37.3408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1240</v>
      </c>
      <c r="B33" s="1">
        <v>37.5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1241</v>
      </c>
      <c r="B34" s="1">
        <v>37.02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1242</v>
      </c>
      <c r="B35" s="1">
        <v>36.15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1243</v>
      </c>
      <c r="B36" s="1">
        <v>37.3408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1244</v>
      </c>
      <c r="B37" s="1">
        <v>2.36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1245</v>
      </c>
      <c r="B38" s="1">
        <v>0.0646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1246</v>
      </c>
      <c r="B39" s="1">
        <v>1.7368992E9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1247</v>
      </c>
      <c r="B40" s="1">
        <v>1.2688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1248</v>
      </c>
      <c r="B41" s="1">
        <v>5.81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1249</v>
      </c>
      <c r="B42" s="1">
        <v>1.096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1250</v>
      </c>
      <c r="B43" s="1">
        <v>19.634409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1251</v>
      </c>
      <c r="B44" s="1">
        <v>25.900711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1252</v>
      </c>
      <c r="B45" s="1">
        <v>43924.0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1253</v>
      </c>
      <c r="B46" s="1">
        <v>43924.0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1254</v>
      </c>
      <c r="B47" s="1">
        <v>42419.0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1255</v>
      </c>
      <c r="B48" s="1">
        <v>42370.0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1256</v>
      </c>
      <c r="B49" s="1">
        <v>42370.0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1257</v>
      </c>
      <c r="B50" s="1">
        <v>14.64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1258</v>
      </c>
      <c r="B51" s="1">
        <v>41.85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1259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1260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1261</v>
      </c>
      <c r="B54" s="1">
        <v>1.26142272E9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1262</v>
      </c>
      <c r="B55" s="1">
        <v>34.87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1263</v>
      </c>
      <c r="B56" s="1">
        <v>42.39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1264</v>
      </c>
      <c r="B57" s="1">
        <v>4.7137313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1265</v>
      </c>
      <c r="B58" s="1">
        <v>39.6436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1266</v>
      </c>
      <c r="B59" s="1">
        <v>38.6347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1267</v>
      </c>
      <c r="B60" s="1">
        <v>2.36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1268</v>
      </c>
      <c r="B61" s="1">
        <v>0.06293333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1269</v>
      </c>
      <c r="B62" s="1" t="s">
        <v>1270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1271</v>
      </c>
      <c r="B63" s="1">
        <v>2.720928E9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1272</v>
      </c>
      <c r="B64" s="1">
        <v>0.20838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1273</v>
      </c>
      <c r="B65" s="1">
        <v>1.3454923E7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1274</v>
      </c>
      <c r="B66" s="1">
        <v>2.41708E7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1275</v>
      </c>
      <c r="B67" s="1">
        <v>98445.0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1276</v>
      </c>
      <c r="B68" s="1">
        <v>89615.0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1277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1278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1279</v>
      </c>
      <c r="B71" s="1">
        <v>0.0041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1280</v>
      </c>
      <c r="B72" s="1">
        <v>0.47994998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1281</v>
      </c>
      <c r="B73" s="1">
        <v>0.46355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1282</v>
      </c>
      <c r="B74" s="1">
        <v>2.68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1283</v>
      </c>
      <c r="B75" s="1">
        <v>0.008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1284</v>
      </c>
      <c r="B76" s="1">
        <v>8800000.0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1285</v>
      </c>
      <c r="B77" s="1">
        <v>6.46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1286</v>
      </c>
      <c r="B78" s="1">
        <v>5.6532507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1287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1288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1289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1290</v>
      </c>
      <c r="B82" s="1">
        <v>0.13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1291</v>
      </c>
      <c r="B83" s="1">
        <v>4.4571E7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1292</v>
      </c>
      <c r="B84" s="1">
        <v>1.86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1293</v>
      </c>
      <c r="B85" s="1">
        <v>1.36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1294</v>
      </c>
      <c r="B86" s="1">
        <v>10.168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1295</v>
      </c>
      <c r="B87" s="1">
        <v>16.177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1296</v>
      </c>
      <c r="B88" s="1">
        <v>-0.05633074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1297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1298</v>
      </c>
      <c r="B90" s="1">
        <v>0.59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1299</v>
      </c>
      <c r="B91" s="1">
        <v>1.7289504E9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1300</v>
      </c>
      <c r="B92" s="1" t="s">
        <v>1301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1302</v>
      </c>
      <c r="B93" s="1" t="s">
        <v>1303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1304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1305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1306</v>
      </c>
      <c r="B96" s="1" t="s">
        <v>1307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1308</v>
      </c>
      <c r="B97" s="1" t="s">
        <v>1307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1309</v>
      </c>
      <c r="B98" s="1">
        <v>7.45767E8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1310</v>
      </c>
      <c r="B99" s="1" t="s">
        <v>1311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1312</v>
      </c>
      <c r="B100" s="1" t="s">
        <v>1313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1314</v>
      </c>
      <c r="B101" s="1" t="s">
        <v>1315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1316</v>
      </c>
      <c r="B102" s="1" t="s">
        <v>1317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1318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1319</v>
      </c>
      <c r="B104" s="1">
        <v>36.52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1320</v>
      </c>
      <c r="B105" s="1">
        <v>47.0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1321</v>
      </c>
      <c r="B106" s="1">
        <v>47.0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1322</v>
      </c>
      <c r="B107" s="1">
        <v>47.0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1323</v>
      </c>
      <c r="B108" s="1">
        <v>47.0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1324</v>
      </c>
      <c r="B109" s="1" t="s">
        <v>1325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1326</v>
      </c>
      <c r="B110" s="1">
        <v>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1327</v>
      </c>
      <c r="B111" s="1">
        <v>8510000.0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1328</v>
      </c>
      <c r="B112" s="1">
        <v>0.352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1329</v>
      </c>
      <c r="B113" s="1">
        <v>1.68195008E8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1330</v>
      </c>
      <c r="B114" s="1">
        <v>1.494882048E9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1331</v>
      </c>
      <c r="B115" s="1">
        <v>0.873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1332</v>
      </c>
      <c r="B116" s="1">
        <v>0.873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1333</v>
      </c>
      <c r="B117" s="1">
        <v>2.67606E8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1334</v>
      </c>
      <c r="B118" s="1">
        <v>293.872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1335</v>
      </c>
      <c r="B119" s="1">
        <v>11.102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1336</v>
      </c>
      <c r="B120" s="1">
        <v>0.0381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1337</v>
      </c>
      <c r="B121" s="1">
        <v>0.14668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1338</v>
      </c>
      <c r="B122" s="1">
        <v>9.659E7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1339</v>
      </c>
      <c r="B123" s="1">
        <v>1.25135E8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1340</v>
      </c>
      <c r="B124" s="1">
        <v>0.152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1341</v>
      </c>
      <c r="B125" s="1">
        <v>0.055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1342</v>
      </c>
      <c r="B126" s="1">
        <v>0.73763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1343</v>
      </c>
      <c r="B127" s="1">
        <v>0.62852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1344</v>
      </c>
      <c r="B128" s="1">
        <v>0.47267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1345</v>
      </c>
      <c r="B129" s="1" t="s">
        <v>1270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1346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102.0</v>
      </c>
      <c r="C3" s="1">
        <v>103.0</v>
      </c>
      <c r="D3" s="1">
        <v>104.0</v>
      </c>
      <c r="E3" s="1">
        <v>112.0</v>
      </c>
      <c r="F3" s="1">
        <v>125.0</v>
      </c>
      <c r="G3" s="1">
        <v>117.0</v>
      </c>
      <c r="H3" s="1">
        <v>88.0</v>
      </c>
      <c r="I3" s="1">
        <v>128.0</v>
      </c>
      <c r="J3" s="1">
        <v>137.0</v>
      </c>
      <c r="K3" s="1">
        <v>136.0</v>
      </c>
      <c r="L3" s="1">
        <f>IF(K3*FORECAST(L2,B3:K3,B2:K2)&gt;0,FORECAST(L2,B3:K3,B2:K2),K3)*$X$1</f>
        <v>134.6666667</v>
      </c>
      <c r="M3" s="1">
        <f>IF(L3*FORECAST(M2,B3:L3,B2:L2)&gt;0,FORECAST(M2,B3:L3,B2:L2),L3)*$X$1</f>
        <v>138.2060606</v>
      </c>
      <c r="N3" s="1">
        <f>IF(M3*FORECAST(N2,B3:M3,B2:M2)&gt;0,FORECAST(N2,B3:M3,B2:M2),M3)*$X$1</f>
        <v>141.7454545</v>
      </c>
      <c r="O3" s="1">
        <f>IF(N3*FORECAST(O2,B3:N3,B2:N2)&gt;0,FORECAST(O2,B3:N3,B2:N2),N3)*$X$1</f>
        <v>145.2848485</v>
      </c>
      <c r="P3" s="1">
        <f>IF(O3*FORECAST(P2,B3:O3,B2:O2)&gt;0,FORECAST(P2,B3:O3,B2:O2),O3)*$X$1</f>
        <v>148.8242424</v>
      </c>
      <c r="Q3" s="1">
        <f>IF(P3*FORECAST(Q2,B3:P3,B2:P2)&gt;0,FORECAST(Q2,B3:P3,B2:P2),P3)*$X$1</f>
        <v>152.3636364</v>
      </c>
      <c r="R3" s="1">
        <f>IF(Q3*FORECAST(R2,B3:Q3,B2:Q2)&gt;0,FORECAST(R2,B3:Q3,B2:Q2),Q3)*$X$1</f>
        <v>155.9030303</v>
      </c>
      <c r="S3" s="5">
        <f>IF(R3*FORECAST(S2,B3:R3,B2:R2)&gt;0,FORECAST(S2,B3:R3,B2:R2),R3)*$X$1</f>
        <v>159.4424242</v>
      </c>
      <c r="T3" s="5">
        <f>IF(S3*FORECAST(T2,B3:S3,B2:S2)&gt;0,FORECAST(T2,B3:S3,B2:S2),S3)*$X$1</f>
        <v>162.9818182</v>
      </c>
      <c r="U3" s="5">
        <f>IF(T3*FORECAST(U2,B3:T3,B2:T2)&gt;0,FORECAST(U2,B3:T3,B2:T2),T3)*$X$1</f>
        <v>166.5212121</v>
      </c>
      <c r="V3" s="5">
        <f>IF(U3*FORECAST(V2,B3:U3,B2:U2)&gt;0,FORECAST(V2,B3:U3,B2:U2),U3)*$X$1</f>
        <v>170.0606061</v>
      </c>
      <c r="W3" s="5">
        <f>IF(V3*FORECAST(W2,B3:V3,B2:V2)&gt;0,FORECAST(W2,B3:V3,B2:V2),V3)*$X$1</f>
        <v>173.6</v>
      </c>
      <c r="X3" s="2"/>
      <c r="Y3" s="2"/>
      <c r="Z3" s="2"/>
    </row>
    <row r="4">
      <c r="A4" s="3" t="s">
        <v>118</v>
      </c>
      <c r="B4" s="1">
        <v>848.0</v>
      </c>
      <c r="C4" s="1">
        <v>868.0</v>
      </c>
      <c r="D4" s="1">
        <v>894.0</v>
      </c>
      <c r="E4" s="1">
        <v>949.0</v>
      </c>
      <c r="F4" s="1">
        <v>1010.0</v>
      </c>
      <c r="G4" s="1">
        <v>1080.0</v>
      </c>
      <c r="H4" s="1">
        <v>1120.0</v>
      </c>
      <c r="I4" s="1">
        <v>1130.0</v>
      </c>
      <c r="J4" s="1">
        <v>1210.0</v>
      </c>
      <c r="K4" s="1">
        <v>1380.0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1347</v>
      </c>
      <c r="B5" s="1">
        <v>20.0</v>
      </c>
      <c r="C5" s="1">
        <v>21.0</v>
      </c>
      <c r="D5" s="1">
        <v>21.0</v>
      </c>
      <c r="E5" s="1">
        <v>22.0</v>
      </c>
      <c r="F5" s="1">
        <v>22.0</v>
      </c>
      <c r="G5" s="1">
        <v>23.0</v>
      </c>
      <c r="H5" s="1">
        <v>23.0</v>
      </c>
      <c r="I5" s="1">
        <v>23.0</v>
      </c>
      <c r="J5" s="1">
        <v>23.0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1348</v>
      </c>
      <c r="L7" s="1">
        <f>IF(W3*FORECAST(W2,B3:W3,B2:W2)&gt;0,FORECAST(W2,B3:W3,B2:W2),V3)*$X$1 * (1+0.02)/(0.0765-0.02)</f>
        <v>3134.017699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1349</v>
      </c>
      <c r="L8" s="6">
        <f t="array" ref="L8">NPV(0.0765,M3:W3)</f>
        <v>1113.394333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1350</v>
      </c>
      <c r="L9" s="6">
        <f t="array" ref="L9">NPV(0.0765,M16:W16)</f>
        <v>1392.987018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1351</v>
      </c>
      <c r="L10" s="6">
        <f>L8 + L9</f>
        <v>2506.381351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1352</v>
      </c>
      <c r="L12" s="6">
        <f>L10 - L11</f>
        <v>1126.381351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1353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46.93255628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3134.017699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57.0</v>
      </c>
      <c r="C3" s="1">
        <v>52.0</v>
      </c>
      <c r="D3" s="1">
        <v>56.0</v>
      </c>
      <c r="E3" s="1">
        <v>60.0</v>
      </c>
      <c r="F3" s="1">
        <v>63.0</v>
      </c>
      <c r="G3" s="1">
        <v>64.0</v>
      </c>
      <c r="H3" s="1">
        <v>50.0</v>
      </c>
      <c r="I3" s="1">
        <v>61.0</v>
      </c>
      <c r="J3" s="1">
        <v>65.0</v>
      </c>
      <c r="K3" s="1">
        <v>69.0</v>
      </c>
      <c r="L3" s="1">
        <f>IF(K3*FORECAST(L2,B3:K3,B2:K2)&gt;0,FORECAST(L2,B3:K3,B2:K2),K3)*$X$1</f>
        <v>66.2</v>
      </c>
      <c r="M3" s="1">
        <f>IF(L3*FORECAST(M2,B3:L3,B2:L2)&gt;0,FORECAST(M2,B3:L3,B2:L2),L3)*$X$1</f>
        <v>67.38181818</v>
      </c>
      <c r="N3" s="1">
        <f>IF(M3*FORECAST(N2,B3:M3,B2:M2)&gt;0,FORECAST(N2,B3:M3,B2:M2),M3)*$X$1</f>
        <v>68.56363636</v>
      </c>
      <c r="O3" s="1">
        <f>IF(N3*FORECAST(O2,B3:N3,B2:N2)&gt;0,FORECAST(O2,B3:N3,B2:N2),N3)*$X$1</f>
        <v>69.74545455</v>
      </c>
      <c r="P3" s="1">
        <f>IF(O3*FORECAST(P2,B3:O3,B2:O2)&gt;0,FORECAST(P2,B3:O3,B2:O2),O3)*$X$1</f>
        <v>70.92727273</v>
      </c>
      <c r="Q3" s="1">
        <f>IF(P3*FORECAST(Q2,B3:P3,B2:P2)&gt;0,FORECAST(Q2,B3:P3,B2:P2),P3)*$X$1</f>
        <v>72.10909091</v>
      </c>
      <c r="R3" s="1">
        <f>IF(Q3*FORECAST(R2,B3:Q3,B2:Q2)&gt;0,FORECAST(R2,B3:Q3,B2:Q2),Q3)*$X$1</f>
        <v>73.29090909</v>
      </c>
      <c r="S3" s="5">
        <f>IF(R3*FORECAST(S2,B3:R3,B2:R2)&gt;0,FORECAST(S2,B3:R3,B2:R2),R3)*$X$1</f>
        <v>74.47272727</v>
      </c>
      <c r="T3" s="5">
        <f>IF(S3*FORECAST(T2,B3:S3,B2:S2)&gt;0,FORECAST(T2,B3:S3,B2:S2),S3)*$X$1</f>
        <v>75.65454545</v>
      </c>
      <c r="U3" s="5">
        <f>IF(T3*FORECAST(U2,B3:T3,B2:T2)&gt;0,FORECAST(U2,B3:T3,B2:T2),T3)*$X$1</f>
        <v>76.83636364</v>
      </c>
      <c r="V3" s="5">
        <f>IF(U3*FORECAST(V2,B3:U3,B2:U2)&gt;0,FORECAST(V2,B3:U3,B2:U2),U3)*$X$1</f>
        <v>78.01818182</v>
      </c>
      <c r="W3" s="5">
        <f>IF(V3*FORECAST(W2,B3:V3,B2:V2)&gt;0,FORECAST(W2,B3:V3,B2:V2),V3)*$X$1</f>
        <v>79.2</v>
      </c>
      <c r="X3" s="2"/>
      <c r="Y3" s="2"/>
      <c r="Z3" s="2"/>
    </row>
    <row r="4">
      <c r="A4" s="3" t="s">
        <v>118</v>
      </c>
      <c r="B4" s="1">
        <v>848.0</v>
      </c>
      <c r="C4" s="1">
        <v>868.0</v>
      </c>
      <c r="D4" s="1">
        <v>894.0</v>
      </c>
      <c r="E4" s="1">
        <v>949.0</v>
      </c>
      <c r="F4" s="1">
        <v>1010.0</v>
      </c>
      <c r="G4" s="1">
        <v>1080.0</v>
      </c>
      <c r="H4" s="1">
        <v>1120.0</v>
      </c>
      <c r="I4" s="1">
        <v>1130.0</v>
      </c>
      <c r="J4" s="1">
        <v>1210.0</v>
      </c>
      <c r="K4" s="1">
        <v>1380.0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1347</v>
      </c>
      <c r="B5" s="1">
        <v>20.0</v>
      </c>
      <c r="C5" s="1">
        <v>21.0</v>
      </c>
      <c r="D5" s="1">
        <v>21.0</v>
      </c>
      <c r="E5" s="1">
        <v>22.0</v>
      </c>
      <c r="F5" s="1">
        <v>22.0</v>
      </c>
      <c r="G5" s="1">
        <v>23.0</v>
      </c>
      <c r="H5" s="1">
        <v>23.0</v>
      </c>
      <c r="I5" s="1">
        <v>23.0</v>
      </c>
      <c r="J5" s="1">
        <v>23.0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1348</v>
      </c>
      <c r="L7" s="1">
        <f>IF(W3*FORECAST(W2,B3:W3,B2:W2)&gt;0,FORECAST(W2,B3:W3,B2:W2),V3)*$X$1 * (1+0.02)/(0.0765-0.02)</f>
        <v>1429.80531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1349</v>
      </c>
      <c r="L8" s="6">
        <f t="array" ref="L8">NPV(0.0765,M3:W3)</f>
        <v>525.9655326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1350</v>
      </c>
      <c r="L9" s="6">
        <f t="array" ref="L9">NPV(0.0765,M16:W16)</f>
        <v>635.5102064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1351</v>
      </c>
      <c r="L10" s="6">
        <f>L8 + L9</f>
        <v>1161.475739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1352</v>
      </c>
      <c r="L12" s="6">
        <f>L10 - L11</f>
        <v>-218.524261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1353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-9.105177541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1429.80531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