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<sst xmlns="http://schemas.openxmlformats.org/spreadsheetml/2006/main" count="1123" uniqueCount="907">
  <si>
    <t>ticker</t>
  </si>
  <si>
    <t>BFLY</t>
  </si>
  <si>
    <t>nombre</t>
  </si>
  <si>
    <t>BUTTERFLY NETWORK INC</t>
  </si>
  <si>
    <t>empresa</t>
  </si>
  <si>
    <t>Advanced Medical Equipment &amp; Technology</t>
  </si>
  <si>
    <t>Open</t>
  </si>
  <si>
    <t>Target Price</t>
  </si>
  <si>
    <t>Upside</t>
  </si>
  <si>
    <t>-596.73%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</si>
  <si>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</si>
  <si>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</si>
  <si>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</si>
  <si>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</si>
  <si>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</si>
  <si>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</si>
  <si>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</si>
  <si>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</si>
  <si>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</si>
  <si>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</si>
  <si>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</si>
  <si>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</si>
  <si>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</si>
  <si>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</si>
  <si>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</si>
  <si>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</si>
  <si>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</si>
  <si>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</si>
  <si>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</si>
  <si>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</si>
  <si>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</si>
  <si>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</si>
  <si>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</si>
  <si>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</si>
  <si>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</si>
  <si>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</si>
  <si>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</si>
  <si>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</si>
  <si>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</si>
  <si>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</si>
  <si>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</si>
  <si>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</si>
  <si>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</si>
  <si>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</si>
  <si>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</si>
  <si>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</si>
  <si>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</si>
  <si>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</si>
  <si>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</si>
  <si>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</si>
  <si>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</si>
  <si>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</si>
  <si>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</si>
  <si>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</si>
  <si>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</si>
  <si>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</si>
  <si>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</si>
  <si>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</si>
  <si>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</si>
  <si>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</si>
  <si>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</si>
  <si>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</si>
  <si>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</si>
  <si>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</si>
  <si>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</si>
  <si>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</si>
  <si>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</si>
  <si>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</si>
  <si>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</si>
  <si>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</si>
  <si>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</si>
  <si>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</si>
  <si>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</si>
  <si>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</si>
  <si>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</si>
  <si>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</si>
  <si>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</si>
  <si>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</si>
  <si>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</si>
  <si>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</si>
  <si>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</si>
  <si>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</si>
  <si>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</si>
  <si>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</si>
  <si>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</si>
  <si>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</si>
  <si>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</si>
  <si>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</si>
  <si>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</si>
  <si>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</si>
  <si>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</si>
  <si>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</si>
  <si>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-22.57</t>
  </si>
  <si>
    <t>-37.11</t>
  </si>
  <si>
    <t>2.26</t>
  </si>
  <si>
    <t>1.62</t>
  </si>
  <si>
    <t>1.06</t>
  </si>
  <si>
    <t>Tangible Book Value</t>
  </si>
  <si>
    <t>Tangible Book Value Per Share</t>
  </si>
  <si>
    <t>0.97</t>
  </si>
  <si>
    <t>Total Debt</t>
  </si>
  <si>
    <t>0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</si>
  <si>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</si>
  <si>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</si>
  <si>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</si>
  <si>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</si>
  <si>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</si>
  <si>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</si>
  <si>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</si>
  <si>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</si>
  <si>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</si>
  <si>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</si>
  <si>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</si>
  <si>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</si>
  <si>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</si>
  <si>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</si>
  <si>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</si>
  <si>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</si>
  <si>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</si>
  <si>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</si>
  <si>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</si>
  <si>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</si>
  <si>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</si>
  <si>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</si>
  <si>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</si>
  <si>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</si>
  <si>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Gain (Loss) On Sale Of Investments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</si>
  <si>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</si>
  <si>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</si>
  <si>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</si>
  <si>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</si>
  <si>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</si>
  <si>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</si>
  <si>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</si>
  <si>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</si>
  <si>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</si>
  <si>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</si>
  <si>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</si>
  <si>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</si>
  <si>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-9.63</t>
  </si>
  <si>
    <t>-17.73</t>
  </si>
  <si>
    <t>-27.9</t>
  </si>
  <si>
    <t>-0.19</t>
  </si>
  <si>
    <t>-0.84</t>
  </si>
  <si>
    <t>-0.65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</si>
  <si>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</si>
  <si>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</si>
  <si>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</si>
  <si>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</si>
  <si>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</si>
  <si>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</si>
  <si>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-6.02</t>
  </si>
  <si>
    <t>-11.08</t>
  </si>
  <si>
    <t>-17.16</t>
  </si>
  <si>
    <t>-0.05</t>
  </si>
  <si>
    <t>-0.52</t>
  </si>
  <si>
    <t>-0.35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</si>
  <si>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</si>
  <si>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</si>
  <si>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</si>
  <si>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</si>
  <si>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</si>
  <si>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</si>
  <si>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</si>
  <si>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-0.02</t>
  </si>
  <si>
    <t>-0.37</t>
  </si>
  <si>
    <t>-0.06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</si>
  <si>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</si>
  <si>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</si>
  <si>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</si>
  <si>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</si>
  <si>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</si>
  <si>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</si>
  <si>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</si>
  <si>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</si>
  <si>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</si>
  <si>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</si>
  <si>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</si>
  <si>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</si>
  <si>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</si>
  <si>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</si>
  <si>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</si>
  <si>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</si>
  <si>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</si>
  <si>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-30.95</t>
  </si>
  <si>
    <t>-63.65</t>
  </si>
  <si>
    <t>-30.13</t>
  </si>
  <si>
    <t>-24.16</t>
  </si>
  <si>
    <t>-22.07</t>
  </si>
  <si>
    <t>Return on Total Capital</t>
  </si>
  <si>
    <t>-32.73</t>
  </si>
  <si>
    <t>-98.64</t>
  </si>
  <si>
    <t>-40.91</t>
  </si>
  <si>
    <t>-28.66</t>
  </si>
  <si>
    <t>-26.45</t>
  </si>
  <si>
    <t>Return On Equity %</t>
  </si>
  <si>
    <t>-51.04</t>
  </si>
  <si>
    <t>-220.42</t>
  </si>
  <si>
    <t>-14.51</t>
  </si>
  <si>
    <t>-43.65</t>
  </si>
  <si>
    <t>-49.03</t>
  </si>
  <si>
    <t>Return on Common Equity</t>
  </si>
  <si>
    <t>60.2</t>
  </si>
  <si>
    <t>56.68</t>
  </si>
  <si>
    <t>-75.58</t>
  </si>
  <si>
    <t>Margin Analysis</t>
  </si>
  <si>
    <t>Gross Profit Margin %</t>
  </si>
  <si>
    <t>-47.77</t>
  </si>
  <si>
    <t>-75.75</t>
  </si>
  <si>
    <t>-126.81</t>
  </si>
  <si>
    <t>49.61</t>
  </si>
  <si>
    <t>53.77</t>
  </si>
  <si>
    <t>25.58</t>
  </si>
  <si>
    <t>SG&amp;A Margin</t>
  </si>
  <si>
    <t>117.71</t>
  </si>
  <si>
    <t>109.53</t>
  </si>
  <si>
    <t>207.66</t>
  </si>
  <si>
    <t>194.31</t>
  </si>
  <si>
    <t>134.58</t>
  </si>
  <si>
    <t>EBITDA Margin %</t>
  </si>
  <si>
    <t>-368.12</t>
  </si>
  <si>
    <t>-341.03</t>
  </si>
  <si>
    <t>-273.72</t>
  </si>
  <si>
    <t>-256.98</t>
  </si>
  <si>
    <t>-188.42</t>
  </si>
  <si>
    <t>EBITA Margin %</t>
  </si>
  <si>
    <t>-370.87</t>
  </si>
  <si>
    <t>-343.87</t>
  </si>
  <si>
    <t>-277.06</t>
  </si>
  <si>
    <t>-260.57</t>
  </si>
  <si>
    <t>-193.39</t>
  </si>
  <si>
    <t>EBIT Margin %</t>
  </si>
  <si>
    <t>Income From Continuing Operations Margin %</t>
  </si>
  <si>
    <t>-361.44</t>
  </si>
  <si>
    <t>-351.87</t>
  </si>
  <si>
    <t>-51.8</t>
  </si>
  <si>
    <t>-229.9</t>
  </si>
  <si>
    <t>-202.88</t>
  </si>
  <si>
    <t>Net Income Margin %</t>
  </si>
  <si>
    <t>Net Avail. For Common Margin %</t>
  </si>
  <si>
    <t>Normalized Net Income Margin</t>
  </si>
  <si>
    <t>-225.9</t>
  </si>
  <si>
    <t>-216.39</t>
  </si>
  <si>
    <t>-12.89</t>
  </si>
  <si>
    <t>-141.87</t>
  </si>
  <si>
    <t>-109.5</t>
  </si>
  <si>
    <t>Levered Free Cash Flow Margin</t>
  </si>
  <si>
    <t>-116.05</t>
  </si>
  <si>
    <t>-223.65</t>
  </si>
  <si>
    <t>-161.68</t>
  </si>
  <si>
    <t>-51.6</t>
  </si>
  <si>
    <t>Unlevered Free Cash Flow Margin</t>
  </si>
  <si>
    <t>-114.51</t>
  </si>
  <si>
    <t>-161.67</t>
  </si>
  <si>
    <t>Asset Turnover</t>
  </si>
  <si>
    <t>0.13</t>
  </si>
  <si>
    <t>0.3</t>
  </si>
  <si>
    <t>0.17</t>
  </si>
  <si>
    <t>0.15</t>
  </si>
  <si>
    <t>0.18</t>
  </si>
  <si>
    <t>Fixed Assets Turnover</t>
  </si>
  <si>
    <t>7.95</t>
  </si>
  <si>
    <t>7.59</t>
  </si>
  <si>
    <t>2.74</t>
  </si>
  <si>
    <t>1.6</t>
  </si>
  <si>
    <t>1.76</t>
  </si>
  <si>
    <t>Receivables Turnover (Average Receivables)</t>
  </si>
  <si>
    <t>20.38</t>
  </si>
  <si>
    <t>12.01</t>
  </si>
  <si>
    <t>7.07</t>
  </si>
  <si>
    <t>5.51</t>
  </si>
  <si>
    <t>4.69</t>
  </si>
  <si>
    <t>Inventory Turnover (Average Inventory)</t>
  </si>
  <si>
    <t>4.8</t>
  </si>
  <si>
    <t>5.95</t>
  </si>
  <si>
    <t>1.02</t>
  </si>
  <si>
    <t>0.71</t>
  </si>
  <si>
    <t>0.74</t>
  </si>
  <si>
    <t>Short Term Liquidity</t>
  </si>
  <si>
    <t>Current Ratio</t>
  </si>
  <si>
    <t>40.1</t>
  </si>
  <si>
    <t>7.13</t>
  </si>
  <si>
    <t>1.4</t>
  </si>
  <si>
    <t>10.27</t>
  </si>
  <si>
    <t>6.96</t>
  </si>
  <si>
    <t>5.22</t>
  </si>
  <si>
    <t>Quick Ratio</t>
  </si>
  <si>
    <t>36.18</t>
  </si>
  <si>
    <t>0.95</t>
  </si>
  <si>
    <t>8.73</t>
  </si>
  <si>
    <t>4.92</t>
  </si>
  <si>
    <t>3.34</t>
  </si>
  <si>
    <t>Operating Cash Flow to Current Liabilities</t>
  </si>
  <si>
    <t>-11.66</t>
  </si>
  <si>
    <t>-7.86</t>
  </si>
  <si>
    <t>-1.17</t>
  </si>
  <si>
    <t>-3.8</t>
  </si>
  <si>
    <t>-3.29</t>
  </si>
  <si>
    <t>-2.23</t>
  </si>
  <si>
    <t>Days Sales Outstanding (Average Receivables)</t>
  </si>
  <si>
    <t>17.91</t>
  </si>
  <si>
    <t>30.48</t>
  </si>
  <si>
    <t>51.59</t>
  </si>
  <si>
    <t>66.2</t>
  </si>
  <si>
    <t>77.83</t>
  </si>
  <si>
    <t>Days Outstanding Inventory (Average Inventory)</t>
  </si>
  <si>
    <t>76.07</t>
  </si>
  <si>
    <t>61.48</t>
  </si>
  <si>
    <t>359.21</t>
  </si>
  <si>
    <t>517.5</t>
  </si>
  <si>
    <t>494.88</t>
  </si>
  <si>
    <t>Average Days Payable Outstanding</t>
  </si>
  <si>
    <t>30.14</t>
  </si>
  <si>
    <t>32.55</t>
  </si>
  <si>
    <t>96.54</t>
  </si>
  <si>
    <t>41.18</t>
  </si>
  <si>
    <t>36.15</t>
  </si>
  <si>
    <t>Cash Conversion Cycle (Average Days)</t>
  </si>
  <si>
    <t>63.84</t>
  </si>
  <si>
    <t>59.41</t>
  </si>
  <si>
    <t>314.26</t>
  </si>
  <si>
    <t>542.52</t>
  </si>
  <si>
    <t>536.56</t>
  </si>
  <si>
    <t>Long Term Solvency</t>
  </si>
  <si>
    <t>Total Debt/Equity</t>
  </si>
  <si>
    <t>6.5</t>
  </si>
  <si>
    <t>9.8</t>
  </si>
  <si>
    <t>11.37</t>
  </si>
  <si>
    <t>Total Debt / Total Capital</t>
  </si>
  <si>
    <t>101.88</t>
  </si>
  <si>
    <t>6.1</t>
  </si>
  <si>
    <t>8.93</t>
  </si>
  <si>
    <t>10.21</t>
  </si>
  <si>
    <t>LT Debt/Equity</t>
  </si>
  <si>
    <t>6.18</t>
  </si>
  <si>
    <t>9.21</t>
  </si>
  <si>
    <t>10.38</t>
  </si>
  <si>
    <t>Long-Term Debt / Total Capital</t>
  </si>
  <si>
    <t>5.81</t>
  </si>
  <si>
    <t>8.39</t>
  </si>
  <si>
    <t>9.32</t>
  </si>
  <si>
    <t>Total Liabilities / Total Assets</t>
  </si>
  <si>
    <t>2.45</t>
  </si>
  <si>
    <t>9.98</t>
  </si>
  <si>
    <t>100.68</t>
  </si>
  <si>
    <t>21.73</t>
  </si>
  <si>
    <t>22.08</t>
  </si>
  <si>
    <t>27.68</t>
  </si>
  <si>
    <t>EBIT / Interest Expense</t>
  </si>
  <si>
    <t>-139.39</t>
  </si>
  <si>
    <t>-266.27</t>
  </si>
  <si>
    <t>EBITDA / Interest Expense</t>
  </si>
  <si>
    <t>-138.24</t>
  </si>
  <si>
    <t>-257.97</t>
  </si>
  <si>
    <t>(EBITDA - Capex) / Interest Expense</t>
  </si>
  <si>
    <t>-140.32</t>
  </si>
  <si>
    <t>-270.07</t>
  </si>
  <si>
    <t>Total Debt / EBITDA</t>
  </si>
  <si>
    <t>-0.34</t>
  </si>
  <si>
    <t>-0.17</t>
  </si>
  <si>
    <t>-0.21</t>
  </si>
  <si>
    <t>Net Debt / EBITDA</t>
  </si>
  <si>
    <t>4.07</t>
  </si>
  <si>
    <t>0.89</t>
  </si>
  <si>
    <t>0.04</t>
  </si>
  <si>
    <t>2.34</t>
  </si>
  <si>
    <t>1.12</t>
  </si>
  <si>
    <t>0.91</t>
  </si>
  <si>
    <t>Total Debt / (EBITDA - Capex)</t>
  </si>
  <si>
    <t>-0.16</t>
  </si>
  <si>
    <t>-0.2</t>
  </si>
  <si>
    <t>Net Debt / (EBITDA - Capex)</t>
  </si>
  <si>
    <t>3.99</t>
  </si>
  <si>
    <t>0.85</t>
  </si>
  <si>
    <t>2.24</t>
  </si>
  <si>
    <t>0.87</t>
  </si>
  <si>
    <t>Growth Over Prior Year</t>
  </si>
  <si>
    <t>Total Revenues, 1 Yr. Growth %</t>
  </si>
  <si>
    <t>67.68</t>
  </si>
  <si>
    <t>35.27</t>
  </si>
  <si>
    <t>17.3</t>
  </si>
  <si>
    <t>-10.21</t>
  </si>
  <si>
    <t>Gross Profit, 1 Yr. Growth %</t>
  </si>
  <si>
    <t>180.7</t>
  </si>
  <si>
    <t>27.21</t>
  </si>
  <si>
    <t>-57.28</t>
  </si>
  <si>
    <t>EBITDA, 1 Yr. Growth %</t>
  </si>
  <si>
    <t>92.69</t>
  </si>
  <si>
    <t>55.34</t>
  </si>
  <si>
    <t>75.43</t>
  </si>
  <si>
    <t>6.45</t>
  </si>
  <si>
    <t>-32.16</t>
  </si>
  <si>
    <t>EBITA, 1 Yr. Growth %</t>
  </si>
  <si>
    <t>92.7</t>
  </si>
  <si>
    <t>55.48</t>
  </si>
  <si>
    <t>75.21</t>
  </si>
  <si>
    <t>6.97</t>
  </si>
  <si>
    <t>-31.36</t>
  </si>
  <si>
    <t>EBIT, 1 Yr. Growth %</t>
  </si>
  <si>
    <t>Earnings From Cont. Operations, 1 Yr. Growth %</t>
  </si>
  <si>
    <t>96.39</t>
  </si>
  <si>
    <t>63.24</t>
  </si>
  <si>
    <t>-80.09</t>
  </si>
  <si>
    <t>420.61</t>
  </si>
  <si>
    <t>-20.76</t>
  </si>
  <si>
    <t>Net Income, 1 Yr. Growth %</t>
  </si>
  <si>
    <t>Normalized Net Income, 1 Yr. Growth %</t>
  </si>
  <si>
    <t>60.62</t>
  </si>
  <si>
    <t>-87.1</t>
  </si>
  <si>
    <t>809.19</t>
  </si>
  <si>
    <t>-28.44</t>
  </si>
  <si>
    <t>Diluted EPS Before Extra, 1 Yr. Growth %</t>
  </si>
  <si>
    <t>84.03</t>
  </si>
  <si>
    <t>57.35</t>
  </si>
  <si>
    <t>-99.31</t>
  </si>
  <si>
    <t>352.78</t>
  </si>
  <si>
    <t>-22.89</t>
  </si>
  <si>
    <t>Accounts Receivable, 1 Yr. Growth %</t>
  </si>
  <si>
    <t>158.07</t>
  </si>
  <si>
    <t>194.82</t>
  </si>
  <si>
    <t>107.51</t>
  </si>
  <si>
    <t>23.03</t>
  </si>
  <si>
    <t>-8.63</t>
  </si>
  <si>
    <t>Inventory, 1 Yr. Growth %</t>
  </si>
  <si>
    <t>-12.31</t>
  </si>
  <si>
    <t>173.33</t>
  </si>
  <si>
    <t>40.45</t>
  </si>
  <si>
    <t>65.47</t>
  </si>
  <si>
    <t>21.76</t>
  </si>
  <si>
    <t>Net Property, Plant and Equip., 1 Yr. Growth %</t>
  </si>
  <si>
    <t>230.54</t>
  </si>
  <si>
    <t>29.01</t>
  </si>
  <si>
    <t>464.57</t>
  </si>
  <si>
    <t>36.38</t>
  </si>
  <si>
    <t>-22.3</t>
  </si>
  <si>
    <t>Total Assets, 1 Yr. Growth %</t>
  </si>
  <si>
    <t>-33.43</t>
  </si>
  <si>
    <t>-10.87</t>
  </si>
  <si>
    <t>288.59</t>
  </si>
  <si>
    <t>-26.99</t>
  </si>
  <si>
    <t>-27.13</t>
  </si>
  <si>
    <t>Tangible Book Value, 1 Yr. Growth %</t>
  </si>
  <si>
    <t>78.47</t>
  </si>
  <si>
    <t>70.5</t>
  </si>
  <si>
    <t>-223.7</t>
  </si>
  <si>
    <t>-27.32</t>
  </si>
  <si>
    <t>-35.96</t>
  </si>
  <si>
    <t>Common Equity, 1 Yr. Growth %</t>
  </si>
  <si>
    <t>-32.37</t>
  </si>
  <si>
    <t>Cash From Operations, 1 Yr. Growth %</t>
  </si>
  <si>
    <t>73.08</t>
  </si>
  <si>
    <t>131.56</t>
  </si>
  <si>
    <t>-10.61</t>
  </si>
  <si>
    <t>-41.57</t>
  </si>
  <si>
    <t>Capital Expenditures, 1 Yr. Growth %</t>
  </si>
  <si>
    <t>306.92</t>
  </si>
  <si>
    <t>-46.82</t>
  </si>
  <si>
    <t>231.52</t>
  </si>
  <si>
    <t>132.35</t>
  </si>
  <si>
    <t>-68.4</t>
  </si>
  <si>
    <t>Levered Free Cash Flow, 1 Yr. Growth %</t>
  </si>
  <si>
    <t>14.48</t>
  </si>
  <si>
    <t>768.74</t>
  </si>
  <si>
    <t>-17.21</t>
  </si>
  <si>
    <t>-70.48</t>
  </si>
  <si>
    <t>Unlevered Free Cash Flow, 1 Yr. Growth %</t>
  </si>
  <si>
    <t>12.96</t>
  </si>
  <si>
    <t>806.34</t>
  </si>
  <si>
    <t>-16.97</t>
  </si>
  <si>
    <t>Compound Annual Growth Rate Over Two Years</t>
  </si>
  <si>
    <t>Total Revenues, 2 Yr. CAGR %</t>
  </si>
  <si>
    <t>450.54</t>
  </si>
  <si>
    <t>50.61</t>
  </si>
  <si>
    <t>25.97</t>
  </si>
  <si>
    <t>2.63</t>
  </si>
  <si>
    <t>Gross Profit, 2 Yr. CAGR %</t>
  </si>
  <si>
    <t>796.98</t>
  </si>
  <si>
    <t>65.05</t>
  </si>
  <si>
    <t>496.23</t>
  </si>
  <si>
    <t>-26.28</t>
  </si>
  <si>
    <t>EBITDA, 2 Yr. CAGR %</t>
  </si>
  <si>
    <t>73.01</t>
  </si>
  <si>
    <t>36.41</t>
  </si>
  <si>
    <t>37.2</t>
  </si>
  <si>
    <t>-16.28</t>
  </si>
  <si>
    <t>EBITA, 2 Yr. CAGR %</t>
  </si>
  <si>
    <t>73.09</t>
  </si>
  <si>
    <t>36.67</t>
  </si>
  <si>
    <t>37.26</t>
  </si>
  <si>
    <t>-15.56</t>
  </si>
  <si>
    <t>EBIT, 2 Yr. CAGR %</t>
  </si>
  <si>
    <t>Earnings From Cont. Operations, 2 Yr. CAGR %</t>
  </si>
  <si>
    <t>79.05</t>
  </si>
  <si>
    <t>-42.98</t>
  </si>
  <si>
    <t>1.82</t>
  </si>
  <si>
    <t>103.11</t>
  </si>
  <si>
    <t>Net Income, 2 Yr. CAGR %</t>
  </si>
  <si>
    <t>Normalized Net Income, 2 Yr. CAGR %</t>
  </si>
  <si>
    <t>77.61</t>
  </si>
  <si>
    <t>-62.18</t>
  </si>
  <si>
    <t>27.43</t>
  </si>
  <si>
    <t>151.02</t>
  </si>
  <si>
    <t>Diluted EPS Before Extra, 2 Yr. CAGR %</t>
  </si>
  <si>
    <t>70.17</t>
  </si>
  <si>
    <t>-89.55</t>
  </si>
  <si>
    <t>-82.27</t>
  </si>
  <si>
    <t>86.85</t>
  </si>
  <si>
    <t>Accounts Receivable, 2 Yr. CAGR %</t>
  </si>
  <si>
    <t>175.83</t>
  </si>
  <si>
    <t>147.34</t>
  </si>
  <si>
    <t>59.78</t>
  </si>
  <si>
    <t>6.03</t>
  </si>
  <si>
    <t>Inventory, 2 Yr. CAGR %</t>
  </si>
  <si>
    <t>54.82</t>
  </si>
  <si>
    <t>95.93</t>
  </si>
  <si>
    <t>52.45</t>
  </si>
  <si>
    <t>41.94</t>
  </si>
  <si>
    <t>Net Property, Plant and Equip., 2 Yr. CAGR %</t>
  </si>
  <si>
    <t>106.5</t>
  </si>
  <si>
    <t>169.88</t>
  </si>
  <si>
    <t>177.49</t>
  </si>
  <si>
    <t>-8.22</t>
  </si>
  <si>
    <t>Total Assets, 2 Yr. CAGR %</t>
  </si>
  <si>
    <t>-22.97</t>
  </si>
  <si>
    <t>86.11</t>
  </si>
  <si>
    <t>68.43</t>
  </si>
  <si>
    <t>-27.06</t>
  </si>
  <si>
    <t>Tangible Book Value, 2 Yr. CAGR %</t>
  </si>
  <si>
    <t>74.44</t>
  </si>
  <si>
    <t>45.22</t>
  </si>
  <si>
    <t>-5.19</t>
  </si>
  <si>
    <t>-32.93</t>
  </si>
  <si>
    <t>Common Equity, 2 Yr. CAGR %</t>
  </si>
  <si>
    <t>-29.89</t>
  </si>
  <si>
    <t>Cash From Operations, 2 Yr. CAGR %</t>
  </si>
  <si>
    <t>8.36</t>
  </si>
  <si>
    <t>25.34</t>
  </si>
  <si>
    <t>43.87</t>
  </si>
  <si>
    <t>-27.73</t>
  </si>
  <si>
    <t>Capital Expenditures, 2 Yr. CAGR %</t>
  </si>
  <si>
    <t>47.1</t>
  </si>
  <si>
    <t>32.78</t>
  </si>
  <si>
    <t>177.54</t>
  </si>
  <si>
    <t>-14.32</t>
  </si>
  <si>
    <t>Levered Free Cash Flow, 2 Yr. CAGR %</t>
  </si>
  <si>
    <t>84.85</t>
  </si>
  <si>
    <t>158.82</t>
  </si>
  <si>
    <t>-51.29</t>
  </si>
  <si>
    <t>Unlevered Free Cash Flow, 2 Yr. CAGR %</t>
  </si>
  <si>
    <t>84.58</t>
  </si>
  <si>
    <t>164.19</t>
  </si>
  <si>
    <t>-51.22</t>
  </si>
  <si>
    <t>Compound Annual Growth Rate Over Three Years</t>
  </si>
  <si>
    <t>Total Revenues, 3 Yr. CAGR %</t>
  </si>
  <si>
    <t>244.82</t>
  </si>
  <si>
    <t>38.57</t>
  </si>
  <si>
    <t>12.53</t>
  </si>
  <si>
    <t>Gross Profit, 3 Yr. CAGR %</t>
  </si>
  <si>
    <t>249.2</t>
  </si>
  <si>
    <t>51.29</t>
  </si>
  <si>
    <t>147.63</t>
  </si>
  <si>
    <t>EBITDA, 3 Yr. CAGR %</t>
  </si>
  <si>
    <t>48.12</t>
  </si>
  <si>
    <t>27.01</t>
  </si>
  <si>
    <t>7.42</t>
  </si>
  <si>
    <t>EBITA, 3 Yr. CAGR %</t>
  </si>
  <si>
    <t>48.36</t>
  </si>
  <si>
    <t>27.26</t>
  </si>
  <si>
    <t>7.88</t>
  </si>
  <si>
    <t>EBIT, 3 Yr. CAGR %</t>
  </si>
  <si>
    <t>Earnings From Cont. Operations, 3 Yr. CAGR %</t>
  </si>
  <si>
    <t>-13.89</t>
  </si>
  <si>
    <t>19.17</t>
  </si>
  <si>
    <t>-6.34</t>
  </si>
  <si>
    <t>Net Income, 3 Yr. CAGR %</t>
  </si>
  <si>
    <t>Normalized Net Income, 3 Yr. CAGR %</t>
  </si>
  <si>
    <t>-36.66</t>
  </si>
  <si>
    <t>22.69</t>
  </si>
  <si>
    <t>4.02</t>
  </si>
  <si>
    <t>Diluted EPS Before Extra, 3 Yr. CAGR %</t>
  </si>
  <si>
    <t>-73.15</t>
  </si>
  <si>
    <t>-63.3</t>
  </si>
  <si>
    <t>-71.07</t>
  </si>
  <si>
    <t>Accounts Receivable, 3 Yr. CAGR %</t>
  </si>
  <si>
    <t>150.87</t>
  </si>
  <si>
    <t>95.98</t>
  </si>
  <si>
    <t>32.62</t>
  </si>
  <si>
    <t>Inventory, 3 Yr. CAGR %</t>
  </si>
  <si>
    <t>49.87</t>
  </si>
  <si>
    <t>85.2</t>
  </si>
  <si>
    <t>41.44</t>
  </si>
  <si>
    <t>Net Property, Plant and Equip., 3 Yr. CAGR %</t>
  </si>
  <si>
    <t>188.75</t>
  </si>
  <si>
    <t>114.97</t>
  </si>
  <si>
    <t>68.17</t>
  </si>
  <si>
    <t>Total Assets, 3 Yr. CAGR %</t>
  </si>
  <si>
    <t>32.11</t>
  </si>
  <si>
    <t>36.24</t>
  </si>
  <si>
    <t>27.39</t>
  </si>
  <si>
    <t>Tangible Book Value, 3 Yr. CAGR %</t>
  </si>
  <si>
    <t>55.55</t>
  </si>
  <si>
    <t>15.3</t>
  </si>
  <si>
    <t>-17.75</t>
  </si>
  <si>
    <t>Common Equity, 3 Yr. CAGR %</t>
  </si>
  <si>
    <t>-15.28</t>
  </si>
  <si>
    <t>Cash From Operations, 3 Yr. CAGR %</t>
  </si>
  <si>
    <t>39.57</t>
  </si>
  <si>
    <t>11.98</t>
  </si>
  <si>
    <t>6.55</t>
  </si>
  <si>
    <t>Capital Expenditures, 3 Yr. CAGR %</t>
  </si>
  <si>
    <t>92.86</t>
  </si>
  <si>
    <t>34.51</t>
  </si>
  <si>
    <t>Levered Free Cash Flow, 3 Yr. CAGR %</t>
  </si>
  <si>
    <t>42.56</t>
  </si>
  <si>
    <t>24.29</t>
  </si>
  <si>
    <t>Unlevered Free Cash Flow, 3 Yr. CAGR %</t>
  </si>
  <si>
    <t>Compound Annual Growth Rate Over Five Years</t>
  </si>
  <si>
    <t>Total Revenues, 5 Yr. CAGR %</t>
  </si>
  <si>
    <t>112.36</t>
  </si>
  <si>
    <t>Gross Profit, 5 Yr. CAGR %</t>
  </si>
  <si>
    <t>87.42</t>
  </si>
  <si>
    <t>EBITDA, 5 Yr. CAGR %</t>
  </si>
  <si>
    <t>18.7</t>
  </si>
  <si>
    <t>EBITA, 5 Yr. CAGR %</t>
  </si>
  <si>
    <t>19.14</t>
  </si>
  <si>
    <t>EBIT, 5 Yr. CAGR %</t>
  </si>
  <si>
    <t>Earnings From Cont. Operations, 5 Yr. CAGR %</t>
  </si>
  <si>
    <t>21.37</t>
  </si>
  <si>
    <t>Net Income, 5 Yr. CAGR %</t>
  </si>
  <si>
    <t>Normalized Net Income, 5 Yr. CAGR %</t>
  </si>
  <si>
    <t>17.86</t>
  </si>
  <si>
    <t>Diluted EPS Before Extra, 5 Yr. CAGR %</t>
  </si>
  <si>
    <t>-41.66</t>
  </si>
  <si>
    <t>Accounts Receivable, 5 Yr. CAGR %</t>
  </si>
  <si>
    <t>77.76</t>
  </si>
  <si>
    <t>Inventory, 5 Yr. CAGR %</t>
  </si>
  <si>
    <t>46.65</t>
  </si>
  <si>
    <t>Net Property, Plant and Equip., 5 Yr. CAGR %</t>
  </si>
  <si>
    <t>82.57</t>
  </si>
  <si>
    <t>Total Assets, 5 Yr. CAGR %</t>
  </si>
  <si>
    <t>4.17</t>
  </si>
  <si>
    <t>Tangible Book Value, 5 Yr. CAGR %</t>
  </si>
  <si>
    <t>11.11</t>
  </si>
  <si>
    <t>Common Equity, 5 Yr. CAGR %</t>
  </si>
  <si>
    <t>13.09</t>
  </si>
  <si>
    <t>Cash From Operations, 5 Yr. CAGR %</t>
  </si>
  <si>
    <t>7.27</t>
  </si>
  <si>
    <t>Capital Expenditures, 5 Yr. CAGR %</t>
  </si>
  <si>
    <t>39.42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</si>
  <si>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</si>
  <si>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</si>
  <si>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</si>
  <si>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</si>
  <si>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</si>
  <si>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</si>
  <si>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</si>
  <si>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</si>
  <si>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997.4</t>
  </si>
  <si>
    <t>1,320</t>
  </si>
  <si>
    <t>493.4</t>
  </si>
  <si>
    <t>223.7</t>
  </si>
  <si>
    <t>764.9</t>
  </si>
  <si>
    <t>-</t>
  </si>
  <si>
    <t>Change</t>
  </si>
  <si>
    <t>32.31%</t>
  </si>
  <si>
    <t>-62.61%</t>
  </si>
  <si>
    <t>-54.66%</t>
  </si>
  <si>
    <t>241.94%</t>
  </si>
  <si>
    <t>0%</t>
  </si>
  <si>
    <t>Enterprise Value (EV)</t>
  </si>
  <si>
    <t>896.8</t>
  </si>
  <si>
    <t>-10.09%</t>
  </si>
  <si>
    <t>-44.98%</t>
  </si>
  <si>
    <t>P/E ratio</t>
  </si>
  <si>
    <t>-0.71x</t>
  </si>
  <si>
    <t>-35.2x</t>
  </si>
  <si>
    <t>-2.93x</t>
  </si>
  <si>
    <t>-1.66x</t>
  </si>
  <si>
    <t>-10.6x</t>
  </si>
  <si>
    <t>-11x</t>
  </si>
  <si>
    <t>-13.3x</t>
  </si>
  <si>
    <t>PBR</t>
  </si>
  <si>
    <t>2.96x</t>
  </si>
  <si>
    <t>PEG</t>
  </si>
  <si>
    <t>0.4x</t>
  </si>
  <si>
    <t>-0x</t>
  </si>
  <si>
    <t>0.1x</t>
  </si>
  <si>
    <t>0.2x</t>
  </si>
  <si>
    <t>2.49x</t>
  </si>
  <si>
    <t>0.8x</t>
  </si>
  <si>
    <t>Capitalization / Revenue</t>
  </si>
  <si>
    <t>21.1x</t>
  </si>
  <si>
    <t>6.72x</t>
  </si>
  <si>
    <t>3.39x</t>
  </si>
  <si>
    <t>9.41x</t>
  </si>
  <si>
    <t>7.82x</t>
  </si>
  <si>
    <t>6.23x</t>
  </si>
  <si>
    <t>EV / Revenue</t>
  </si>
  <si>
    <t>0x</t>
  </si>
  <si>
    <t>EV / EBITDA</t>
  </si>
  <si>
    <t>-19.1x</t>
  </si>
  <si>
    <t>-30.7x</t>
  </si>
  <si>
    <t>-58.8x</t>
  </si>
  <si>
    <t>EV / EBIT</t>
  </si>
  <si>
    <t>-10x</t>
  </si>
  <si>
    <t>-10.7x</t>
  </si>
  <si>
    <t>-12.6x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</si>
  <si>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</si>
  <si>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</si>
  <si>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</si>
  <si>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</si>
  <si>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</si>
  <si>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-0.325</t>
  </si>
  <si>
    <t>-0.27</t>
  </si>
  <si>
    <t>Distribution rate</t>
  </si>
  <si>
    <t>Net sales
                                    1</t>
  </si>
  <si>
    <t>62.56</t>
  </si>
  <si>
    <t>73.39</t>
  </si>
  <si>
    <t>65.9</t>
  </si>
  <si>
    <t>81.25</t>
  </si>
  <si>
    <t>97.76</t>
  </si>
  <si>
    <t>122.8</t>
  </si>
  <si>
    <t>EBITDA
                                    1</t>
  </si>
  <si>
    <t>-121.8</t>
  </si>
  <si>
    <t>-140</t>
  </si>
  <si>
    <t>-67.5</t>
  </si>
  <si>
    <t>-40</t>
  </si>
  <si>
    <t>-24.9</t>
  </si>
  <si>
    <t>-13</t>
  </si>
  <si>
    <t>EBIT
                                    1</t>
  </si>
  <si>
    <t>-171.7</t>
  </si>
  <si>
    <t>-193</t>
  </si>
  <si>
    <t>-145.6</t>
  </si>
  <si>
    <t>-76.41</t>
  </si>
  <si>
    <t>-71.6</t>
  </si>
  <si>
    <t>-60.9</t>
  </si>
  <si>
    <t>Net income
                                    1</t>
  </si>
  <si>
    <t>-162.7</t>
  </si>
  <si>
    <t>-32.41</t>
  </si>
  <si>
    <t>-168.7</t>
  </si>
  <si>
    <t>-133.7</t>
  </si>
  <si>
    <t>-72.46</t>
  </si>
  <si>
    <t>-70.69</t>
  </si>
  <si>
    <t>-60.3</t>
  </si>
  <si>
    <t>-422.8</t>
  </si>
  <si>
    <t>Reference price
                                    2</t>
  </si>
  <si>
    <t>19.790</t>
  </si>
  <si>
    <t>6.690</t>
  </si>
  <si>
    <t>2.460</t>
  </si>
  <si>
    <t>1.080</t>
  </si>
  <si>
    <t>3.590</t>
  </si>
  <si>
    <t>Nbr of stocks (in thousands)</t>
  </si>
  <si>
    <t>50,400</t>
  </si>
  <si>
    <t>197,257</t>
  </si>
  <si>
    <t>200,566</t>
  </si>
  <si>
    <t>207,124</t>
  </si>
  <si>
    <t>213,062</t>
  </si>
  <si>
    <t>Announcement Date</t>
  </si>
  <si>
    <t>3/29/21</t>
  </si>
  <si>
    <t>2/28/22</t>
  </si>
  <si>
    <t>2/28/23</t>
  </si>
  <si>
    <t>2/28/24</t>
  </si>
  <si>
    <t>address1</t>
  </si>
  <si>
    <t>1600 District Avenue</t>
  </si>
  <si>
    <t>city</t>
  </si>
  <si>
    <t>Burlington</t>
  </si>
  <si>
    <t>state</t>
  </si>
  <si>
    <t>MA</t>
  </si>
  <si>
    <t>zip</t>
  </si>
  <si>
    <t>01803</t>
  </si>
  <si>
    <t>country</t>
  </si>
  <si>
    <t>phone</t>
  </si>
  <si>
    <t>781 557 4800</t>
  </si>
  <si>
    <t>website</t>
  </si>
  <si>
    <t>https://www.butterflynetwork.com</t>
  </si>
  <si>
    <t>industry</t>
  </si>
  <si>
    <t>Medical Devices</t>
  </si>
  <si>
    <t>industryKey</t>
  </si>
  <si>
    <t>medical-devices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</si>
  <si>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</si>
  <si>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</si>
  <si>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</si>
  <si>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</si>
  <si>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</si>
  <si>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</si>
  <si>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</si>
  <si>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Butterfly Network, Inc. develops, manufactures, and commercializes ultrasound imaging solutions in the United States and internationally. It offers Butterfly iQ, a handheld and single-probe whole body ultrasound system; Butterfly iQ+ and iQ3 ultrasound devices that can perform whole-body imaging in a single handheld probe integrated with the clinical workflow, and accessible on a user's smartphone, tablet, and almost any hospital computer system; and Butterfly iQ+ Vet, a handheld ultrasound system designed for veterinarians. The company also provides Butterfly system, which includes probes, and related accessories and software subscriptions to healthcare systems, physicians, and healthcare providers through a direct sales force, distributors, and eCommerce channel. In addition, it offers cloud-based software solutions to healthcare systems, teleguidance, in-app educational tutorials, and formal education programs through its Butterfly Academy software, as well as professional services for large scale deployments; and ScanLab, an education-only app provides written walkthroughs and reference imagery to guide real-time educational scanning, enhancing the learning process. Butterfly Network, Inc. was founded in 2011 and is headquartered in Burlington, Massachusetts.</t>
  </si>
  <si>
    <t>fullTimeEmployees</t>
  </si>
  <si>
    <t>companyOfficers</t>
  </si>
  <si>
    <t>[{'maxAge': 1, 'name': 'Mr. Joseph M. DeVivo', 'age': 57, 'title': 'CEO, President &amp; Chairman of the Board', 'yearBorn': 1967, 'fiscalYear': 2023, 'totalPay': 1691284, 'exercisedValue': 0, 'unexercisedValue': 0}, {'maxAge': 1, 'name': 'Dr. Jonathan M. Rothberg Ph.D.', 'age': 60, 'title': 'Founder &amp; Director', 'yearBorn': 1964, 'fiscalYear': 2023, 'totalPay': 67352, 'exercisedValue': 0, 'unexercisedValue': 0}, {'maxAge': 1, 'name': 'Ms. Heather C. Getz CPA, M.B.A.', 'age': 49, 'title': 'Executive VP, Chief Financial &amp; Operations Officer and Corporate Secretary', 'yearBorn': 1975, 'fiscalYear': 2023, 'totalPay': 917720, 'exercisedValue': 0, 'unexercisedValue': 0}, {'maxAge': 1, 'name': 'Dr. Andrei G. Stoica Ph.D.', 'age': 51, 'title': 'Senior VP &amp; CTO', 'yearBorn': 1973, 'fiscalYear': 2023, 'totalPay': 705216, 'exercisedValue': 0, 'unexercisedValue': 0}, {'maxAge': 1, 'name': 'Mr. David H. Ramsey', 'age': 54, 'title': 'Chief Information Officer', 'yearBorn': 1970, 'fiscalYear': 2023, 'exercisedValue': 0, 'unexercisedValue': 0}, {'maxAge': 1, 'name': 'Mr. Darius  Shahida', 'age': 32, 'title': 'Chief Strategy Officer &amp; Chief Business Development Officer', 'yearBorn': 1992, 'fiscalYear': 2023, 'totalPay': 1630000, 'exercisedValue': 0, 'unexercisedValue': 1280076}, {'maxAge': 1, 'name': 'Dr. John  Martin F.A.C.S., M.B.A., M.D.', 'age': 65, 'title': 'Chief Medical Officer', 'yearBorn': 1959, 'fiscalYear': 2023, 'exercisedValue': 0, 'unexercisedValue': 0}, {'maxAge': 1, 'name': 'Mr. John S. Soto', 'age': 60, 'title': 'Senior Vice President of International Sales', 'yearBorn': 1964, 'fiscalYear': 2023, 'exercisedValue': 0, 'unexercisedValue': 0}, {'maxAge': 1, 'name': 'Mr. Mark  Fullenwider', 'title': 'President of Golden Queen Mining LLC', 'fiscalYear': 2023, 'exercisedValue': 0, 'unexercisedValue': 0}, {'maxAge': 1, 'name': 'Mr. Steven  Cashman', 'title': 'Chief Business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</si>
  <si>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</si>
  <si>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</si>
  <si>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</si>
  <si>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</si>
  <si>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</si>
  <si>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</si>
  <si>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</si>
  <si>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</si>
  <si>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</si>
  <si>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</si>
  <si>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</si>
  <si>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</si>
  <si>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</si>
  <si>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</si>
  <si>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</si>
  <si>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</si>
  <si>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</si>
  <si>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</si>
  <si>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</si>
  <si>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</si>
  <si>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</si>
  <si>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</si>
  <si>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</si>
  <si>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</si>
  <si>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</si>
  <si>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</si>
  <si>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</si>
  <si>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</si>
  <si>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</si>
  <si>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</si>
  <si>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</si>
  <si>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</si>
  <si>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</si>
  <si>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</si>
  <si>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</si>
  <si>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</si>
  <si>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</si>
  <si>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</si>
  <si>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</si>
  <si>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</si>
  <si>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</si>
  <si>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</si>
  <si>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</si>
  <si>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</si>
  <si>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</si>
  <si>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</si>
  <si>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</si>
  <si>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</si>
  <si>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</si>
  <si>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</si>
  <si>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</si>
  <si>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</si>
  <si>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</si>
  <si>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</si>
  <si>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</si>
  <si>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</si>
  <si>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</si>
  <si>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</si>
  <si>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</si>
  <si>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</si>
  <si>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</si>
  <si>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</si>
  <si>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</si>
  <si>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</si>
  <si>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</si>
  <si>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</si>
  <si>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</si>
  <si>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</si>
  <si>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</si>
  <si>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Butterfly Network,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</si>
  <si>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</si>
  <si>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</si>
  <si>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</si>
  <si>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</si>
  <si>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</si>
  <si>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</si>
  <si>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</si>
  <si>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5f9449d1-1162-3804-a742-88e2f8b5fb0e</t>
  </si>
  <si>
    <t>messageBoardId</t>
  </si>
  <si>
    <t>finmb_275830634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</si>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</sst>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utterflynetwork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3.96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-19.67063909639705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7.64892544E8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0.854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-12.379311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-50.0</v>
      </c>
      <c r="C2" s="1">
        <v>-99.0</v>
      </c>
      <c r="D2" s="1">
        <v>-163.0</v>
      </c>
      <c r="E2" s="1">
        <v>-32.0</v>
      </c>
      <c r="F2" s="1">
        <v>-169.0</v>
      </c>
      <c r="G2" s="1">
        <v>-134.0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39.0</v>
      </c>
      <c r="C3" s="1">
        <v>75.0</v>
      </c>
      <c r="D3" s="1">
        <v>1.0</v>
      </c>
      <c r="E3" s="1">
        <v>2.0</v>
      </c>
      <c r="F3" s="1">
        <v>2.0</v>
      </c>
      <c r="G3" s="1">
        <v>3.0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39.0</v>
      </c>
      <c r="C4" s="1">
        <v>75.0</v>
      </c>
      <c r="D4" s="1">
        <v>1.0</v>
      </c>
      <c r="E4" s="1">
        <v>2.0</v>
      </c>
      <c r="F4" s="1">
        <v>2.0</v>
      </c>
      <c r="G4" s="1">
        <v>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0.0</v>
      </c>
      <c r="E5" s="1">
        <v>0.0</v>
      </c>
      <c r="F5" s="1">
        <v>3.0</v>
      </c>
      <c r="G5" s="1">
        <v>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2.0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9.0</v>
      </c>
      <c r="D7" s="1">
        <v>1.0</v>
      </c>
      <c r="E7" s="1">
        <v>58.0</v>
      </c>
      <c r="F7" s="1">
        <v>0.0</v>
      </c>
      <c r="G7" s="1">
        <v>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5.0</v>
      </c>
      <c r="C8" s="1">
        <v>6.0</v>
      </c>
      <c r="D8" s="1">
        <v>11.0</v>
      </c>
      <c r="E8" s="1">
        <v>47.0</v>
      </c>
      <c r="F8" s="1">
        <v>42.0</v>
      </c>
      <c r="G8" s="1">
        <v>27.0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57.0</v>
      </c>
      <c r="E9" s="1">
        <v>0.0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14.0</v>
      </c>
      <c r="C10" s="1">
        <v>2.0</v>
      </c>
      <c r="D10" s="1">
        <v>18.0</v>
      </c>
      <c r="E10" s="1">
        <v>-156.0</v>
      </c>
      <c r="F10" s="1">
        <v>-19.0</v>
      </c>
      <c r="G10" s="1">
        <v>16.0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-75.0</v>
      </c>
      <c r="C11" s="1">
        <v>-1.0</v>
      </c>
      <c r="D11" s="1">
        <v>-4.0</v>
      </c>
      <c r="E11" s="1">
        <v>-6.0</v>
      </c>
      <c r="F11" s="1">
        <v>-3.0</v>
      </c>
      <c r="G11" s="1">
        <v>-16.0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-10.0</v>
      </c>
      <c r="C12" s="1">
        <v>-1.0</v>
      </c>
      <c r="D12" s="1">
        <v>-23.0</v>
      </c>
      <c r="E12" s="1">
        <v>-11.0</v>
      </c>
      <c r="F12" s="1">
        <v>-24.0</v>
      </c>
      <c r="G12" s="1">
        <v>-34.0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2.0</v>
      </c>
      <c r="C13" s="1">
        <v>2.0</v>
      </c>
      <c r="D13" s="1">
        <v>11.0</v>
      </c>
      <c r="E13" s="1">
        <v>-10.0</v>
      </c>
      <c r="F13" s="1">
        <v>1.0</v>
      </c>
      <c r="G13" s="1">
        <v>-1.0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29.0</v>
      </c>
      <c r="C14" s="1">
        <v>3.0</v>
      </c>
      <c r="D14" s="1">
        <v>7.0</v>
      </c>
      <c r="E14" s="1">
        <v>7.0</v>
      </c>
      <c r="F14" s="1">
        <v>2.0</v>
      </c>
      <c r="G14" s="1">
        <v>2.0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-15.0</v>
      </c>
      <c r="C15" s="1">
        <v>-43.0</v>
      </c>
      <c r="D15" s="1">
        <v>57.0</v>
      </c>
      <c r="E15" s="1">
        <v>-30.0</v>
      </c>
      <c r="F15" s="1">
        <v>-5.0</v>
      </c>
      <c r="G15" s="1">
        <v>13.0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-69.0</v>
      </c>
      <c r="C16" s="1">
        <v>-120.0</v>
      </c>
      <c r="D16" s="1">
        <v>-81.0</v>
      </c>
      <c r="E16" s="1">
        <v>-189.0</v>
      </c>
      <c r="F16" s="1">
        <v>-169.0</v>
      </c>
      <c r="G16" s="1">
        <v>-98.0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-1.0</v>
      </c>
      <c r="C17" s="1">
        <v>-4.0</v>
      </c>
      <c r="D17" s="1">
        <v>-2.0</v>
      </c>
      <c r="E17" s="1">
        <v>-7.0</v>
      </c>
      <c r="F17" s="1">
        <v>-18.0</v>
      </c>
      <c r="G17" s="1">
        <v>-5.0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0.0</v>
      </c>
      <c r="F18" s="1">
        <v>5.0</v>
      </c>
      <c r="G18" s="1">
        <v>1.0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-1.0</v>
      </c>
      <c r="F19" s="1">
        <v>-75.0</v>
      </c>
      <c r="G19" s="1">
        <v>76.0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-1.0</v>
      </c>
      <c r="C20" s="1">
        <v>-4.0</v>
      </c>
      <c r="D20" s="1">
        <v>-2.0</v>
      </c>
      <c r="E20" s="1">
        <v>-9.0</v>
      </c>
      <c r="F20" s="1">
        <v>-93.0</v>
      </c>
      <c r="G20" s="1">
        <v>70.0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54.0</v>
      </c>
      <c r="E21" s="1">
        <v>0.0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54.0</v>
      </c>
      <c r="E22" s="1">
        <v>0.0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-4.0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0.0</v>
      </c>
      <c r="E24" s="1">
        <v>-4.0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65.0</v>
      </c>
      <c r="C25" s="1">
        <v>32.0</v>
      </c>
      <c r="D25" s="1">
        <v>2.0</v>
      </c>
      <c r="E25" s="1">
        <v>570.0</v>
      </c>
      <c r="F25" s="1">
        <v>2.0</v>
      </c>
      <c r="G25" s="1">
        <v>22.0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250.0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-2.0</v>
      </c>
      <c r="C27" s="1">
        <v>0.0</v>
      </c>
      <c r="D27" s="1">
        <v>-2.0</v>
      </c>
      <c r="E27" s="1">
        <v>-5.0</v>
      </c>
      <c r="F27" s="1">
        <v>-10.0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248.0</v>
      </c>
      <c r="C28" s="1">
        <v>32.0</v>
      </c>
      <c r="D28" s="1">
        <v>54.0</v>
      </c>
      <c r="E28" s="1">
        <v>566.0</v>
      </c>
      <c r="F28" s="1">
        <v>2.0</v>
      </c>
      <c r="G28" s="1">
        <v>22.0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177.0</v>
      </c>
      <c r="C29" s="1">
        <v>-125.0</v>
      </c>
      <c r="D29" s="1">
        <v>-29.0</v>
      </c>
      <c r="E29" s="1">
        <v>367.0</v>
      </c>
      <c r="F29" s="1">
        <v>-260.0</v>
      </c>
      <c r="G29" s="1">
        <v>-28.0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-46.0</v>
      </c>
      <c r="D31" s="1">
        <v>-53.0</v>
      </c>
      <c r="E31" s="1">
        <v>-140.0</v>
      </c>
      <c r="F31" s="1">
        <v>-119.0</v>
      </c>
      <c r="G31" s="1">
        <v>-34.0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-46.0</v>
      </c>
      <c r="D32" s="1">
        <v>-52.0</v>
      </c>
      <c r="E32" s="1">
        <v>-140.0</v>
      </c>
      <c r="F32" s="1">
        <v>-119.0</v>
      </c>
      <c r="G32" s="1">
        <v>-34.0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-14.0</v>
      </c>
      <c r="D33" s="1">
        <v>-36.0</v>
      </c>
      <c r="E33" s="1">
        <v>73.0</v>
      </c>
      <c r="F33" s="1">
        <v>29.0</v>
      </c>
      <c r="G33" s="1">
        <v>-15.0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0.0</v>
      </c>
      <c r="D34" s="1">
        <v>54.0</v>
      </c>
      <c r="E34" s="1">
        <v>-4.0</v>
      </c>
      <c r="F34" s="1">
        <v>0.0</v>
      </c>
      <c r="G34" s="1">
        <v>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52</v>
      </c>
      <c r="B3" s="1">
        <v>215.0</v>
      </c>
      <c r="C3" s="1">
        <v>90.0</v>
      </c>
      <c r="D3" s="1">
        <v>60.0</v>
      </c>
      <c r="E3" s="1">
        <v>423.0</v>
      </c>
      <c r="F3" s="1">
        <v>163.0</v>
      </c>
      <c r="G3" s="1">
        <v>134.0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53</v>
      </c>
      <c r="B4" s="1">
        <v>0.0</v>
      </c>
      <c r="C4" s="1">
        <v>0.0</v>
      </c>
      <c r="D4" s="1">
        <v>0.0</v>
      </c>
      <c r="E4" s="1">
        <v>0.0</v>
      </c>
      <c r="F4" s="1">
        <v>75.0</v>
      </c>
      <c r="G4" s="1">
        <v>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54</v>
      </c>
      <c r="B5" s="1">
        <v>215.0</v>
      </c>
      <c r="C5" s="1">
        <v>90.0</v>
      </c>
      <c r="D5" s="1">
        <v>60.0</v>
      </c>
      <c r="E5" s="1">
        <v>423.0</v>
      </c>
      <c r="F5" s="1">
        <v>238.0</v>
      </c>
      <c r="G5" s="1">
        <v>134.0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55</v>
      </c>
      <c r="B6" s="1">
        <v>75.0</v>
      </c>
      <c r="C6" s="1">
        <v>1.0</v>
      </c>
      <c r="D6" s="1">
        <v>5.0</v>
      </c>
      <c r="E6" s="1">
        <v>11.0</v>
      </c>
      <c r="F6" s="1">
        <v>14.0</v>
      </c>
      <c r="G6" s="1">
        <v>13.0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56</v>
      </c>
      <c r="B7" s="1">
        <v>50.0</v>
      </c>
      <c r="C7" s="1">
        <v>2.0</v>
      </c>
      <c r="D7" s="1">
        <v>3.0</v>
      </c>
      <c r="E7" s="1">
        <v>0.0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57</v>
      </c>
      <c r="B8" s="1">
        <v>1.0</v>
      </c>
      <c r="C8" s="1">
        <v>1.0</v>
      </c>
      <c r="D8" s="1">
        <v>5.0</v>
      </c>
      <c r="E8" s="1">
        <v>11.0</v>
      </c>
      <c r="F8" s="1">
        <v>14.0</v>
      </c>
      <c r="G8" s="1">
        <v>13.0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58</v>
      </c>
      <c r="B9" s="1">
        <v>10.0</v>
      </c>
      <c r="C9" s="1">
        <v>9.0</v>
      </c>
      <c r="D9" s="1">
        <v>25.0</v>
      </c>
      <c r="E9" s="1">
        <v>36.0</v>
      </c>
      <c r="F9" s="1">
        <v>59.0</v>
      </c>
      <c r="G9" s="1">
        <v>73.0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59</v>
      </c>
      <c r="B10" s="1">
        <v>16.0</v>
      </c>
      <c r="C10" s="1">
        <v>29.0</v>
      </c>
      <c r="D10" s="1">
        <v>1.0</v>
      </c>
      <c r="E10" s="1">
        <v>13.0</v>
      </c>
      <c r="F10" s="1">
        <v>9.0</v>
      </c>
      <c r="G10" s="1">
        <v>7.0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60</v>
      </c>
      <c r="B11" s="1">
        <v>0.0</v>
      </c>
      <c r="C11" s="1">
        <v>0.0</v>
      </c>
      <c r="D11" s="1">
        <v>0.0</v>
      </c>
      <c r="E11" s="1">
        <v>0.0</v>
      </c>
      <c r="F11" s="1">
        <v>25.0</v>
      </c>
      <c r="G11" s="1">
        <v>19.0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61</v>
      </c>
      <c r="B12" s="1">
        <v>12.0</v>
      </c>
      <c r="C12" s="1">
        <v>7.0</v>
      </c>
      <c r="D12" s="1">
        <v>3.0</v>
      </c>
      <c r="E12" s="1">
        <v>27.0</v>
      </c>
      <c r="F12" s="1">
        <v>35.0</v>
      </c>
      <c r="G12" s="1">
        <v>2.0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62</v>
      </c>
      <c r="B13" s="1">
        <v>239.0</v>
      </c>
      <c r="C13" s="1">
        <v>109.0</v>
      </c>
      <c r="D13" s="1">
        <v>97.0</v>
      </c>
      <c r="E13" s="1">
        <v>512.0</v>
      </c>
      <c r="F13" s="1">
        <v>357.0</v>
      </c>
      <c r="G13" s="1">
        <v>231.0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63</v>
      </c>
      <c r="B14" s="1">
        <v>2.0</v>
      </c>
      <c r="C14" s="1">
        <v>7.0</v>
      </c>
      <c r="D14" s="1">
        <v>10.0</v>
      </c>
      <c r="E14" s="1">
        <v>44.0</v>
      </c>
      <c r="F14" s="1">
        <v>63.0</v>
      </c>
      <c r="G14" s="1">
        <v>41.0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64</v>
      </c>
      <c r="B15" s="1">
        <v>-1.0</v>
      </c>
      <c r="C15" s="1">
        <v>-2.0</v>
      </c>
      <c r="D15" s="1">
        <v>-3.0</v>
      </c>
      <c r="E15" s="1">
        <v>-5.0</v>
      </c>
      <c r="F15" s="1">
        <v>-11.0</v>
      </c>
      <c r="G15" s="1">
        <v>-8.0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65</v>
      </c>
      <c r="B16" s="1">
        <v>1.0</v>
      </c>
      <c r="C16" s="1">
        <v>5.0</v>
      </c>
      <c r="D16" s="1">
        <v>6.0</v>
      </c>
      <c r="E16" s="1">
        <v>38.0</v>
      </c>
      <c r="F16" s="1">
        <v>52.0</v>
      </c>
      <c r="G16" s="1">
        <v>32.0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66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18.0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67</v>
      </c>
      <c r="B18" s="1">
        <v>7.0</v>
      </c>
      <c r="C18" s="1">
        <v>50.0</v>
      </c>
      <c r="D18" s="1">
        <v>42.0</v>
      </c>
      <c r="E18" s="1">
        <v>21.0</v>
      </c>
      <c r="F18" s="1">
        <v>7.0</v>
      </c>
      <c r="G18" s="1">
        <v>21.0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68</v>
      </c>
      <c r="B19" s="1">
        <v>248.0</v>
      </c>
      <c r="C19" s="1">
        <v>165.0</v>
      </c>
      <c r="D19" s="1">
        <v>147.0</v>
      </c>
      <c r="E19" s="1">
        <v>572.0</v>
      </c>
      <c r="F19" s="1">
        <v>418.0</v>
      </c>
      <c r="G19" s="1">
        <v>304.0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69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70</v>
      </c>
      <c r="B21" s="1">
        <v>2.0</v>
      </c>
      <c r="C21" s="1">
        <v>5.0</v>
      </c>
      <c r="D21" s="1">
        <v>16.0</v>
      </c>
      <c r="E21" s="1">
        <v>5.0</v>
      </c>
      <c r="F21" s="1">
        <v>7.0</v>
      </c>
      <c r="G21" s="1">
        <v>5.0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71</v>
      </c>
      <c r="B22" s="1">
        <v>1.0</v>
      </c>
      <c r="C22" s="1">
        <v>3.0</v>
      </c>
      <c r="D22" s="1">
        <v>15.0</v>
      </c>
      <c r="E22" s="1">
        <v>18.0</v>
      </c>
      <c r="F22" s="1">
        <v>17.0</v>
      </c>
      <c r="G22" s="1">
        <v>13.0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72</v>
      </c>
      <c r="B23" s="1">
        <v>0.0</v>
      </c>
      <c r="C23" s="1">
        <v>0.0</v>
      </c>
      <c r="D23" s="1">
        <v>0.0</v>
      </c>
      <c r="E23" s="1">
        <v>1.0</v>
      </c>
      <c r="F23" s="1">
        <v>1.0</v>
      </c>
      <c r="G23" s="1">
        <v>2.0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73</v>
      </c>
      <c r="B24" s="1">
        <v>24.0</v>
      </c>
      <c r="C24" s="1">
        <v>3.0</v>
      </c>
      <c r="D24" s="1">
        <v>8.0</v>
      </c>
      <c r="E24" s="1">
        <v>13.0</v>
      </c>
      <c r="F24" s="1">
        <v>15.0</v>
      </c>
      <c r="G24" s="1">
        <v>15.0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74</v>
      </c>
      <c r="B25" s="1">
        <v>1.0</v>
      </c>
      <c r="C25" s="1">
        <v>3.0</v>
      </c>
      <c r="D25" s="1">
        <v>29.0</v>
      </c>
      <c r="E25" s="1">
        <v>11.0</v>
      </c>
      <c r="F25" s="1">
        <v>9.0</v>
      </c>
      <c r="G25" s="1">
        <v>8.0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75</v>
      </c>
      <c r="B26" s="1">
        <v>5.0</v>
      </c>
      <c r="C26" s="1">
        <v>15.0</v>
      </c>
      <c r="D26" s="1">
        <v>69.0</v>
      </c>
      <c r="E26" s="1">
        <v>49.0</v>
      </c>
      <c r="F26" s="1">
        <v>51.0</v>
      </c>
      <c r="G26" s="1">
        <v>44.0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76</v>
      </c>
      <c r="B27" s="1">
        <v>0.0</v>
      </c>
      <c r="C27" s="1">
        <v>0.0</v>
      </c>
      <c r="D27" s="1">
        <v>53.0</v>
      </c>
      <c r="E27" s="1">
        <v>0.0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77</v>
      </c>
      <c r="B28" s="1">
        <v>0.0</v>
      </c>
      <c r="C28" s="1">
        <v>0.0</v>
      </c>
      <c r="D28" s="1">
        <v>0.0</v>
      </c>
      <c r="E28" s="1">
        <v>27.0</v>
      </c>
      <c r="F28" s="1">
        <v>29.0</v>
      </c>
      <c r="G28" s="1">
        <v>22.0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78</v>
      </c>
      <c r="B29" s="1">
        <v>4.0</v>
      </c>
      <c r="C29" s="1">
        <v>58.0</v>
      </c>
      <c r="D29" s="1">
        <v>2.0</v>
      </c>
      <c r="E29" s="1">
        <v>5.0</v>
      </c>
      <c r="F29" s="1">
        <v>4.0</v>
      </c>
      <c r="G29" s="1">
        <v>7.0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79</v>
      </c>
      <c r="B30" s="1">
        <v>6.0</v>
      </c>
      <c r="C30" s="1">
        <v>56.0</v>
      </c>
      <c r="D30" s="1">
        <v>21.0</v>
      </c>
      <c r="E30" s="1">
        <v>41.0</v>
      </c>
      <c r="F30" s="1">
        <v>5.0</v>
      </c>
      <c r="G30" s="1">
        <v>9.0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80</v>
      </c>
      <c r="B31" s="1">
        <v>6.0</v>
      </c>
      <c r="C31" s="1">
        <v>16.0</v>
      </c>
      <c r="D31" s="1">
        <v>148.0</v>
      </c>
      <c r="E31" s="1">
        <v>124.0</v>
      </c>
      <c r="F31" s="1">
        <v>92.0</v>
      </c>
      <c r="G31" s="1">
        <v>84.0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81</v>
      </c>
      <c r="B32" s="1">
        <v>361.0</v>
      </c>
      <c r="C32" s="1">
        <v>361.0</v>
      </c>
      <c r="D32" s="1">
        <v>361.0</v>
      </c>
      <c r="E32" s="1">
        <v>0.0</v>
      </c>
      <c r="F32" s="1">
        <v>0.0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82</v>
      </c>
      <c r="B33" s="1">
        <v>361.0</v>
      </c>
      <c r="C33" s="1">
        <v>361.0</v>
      </c>
      <c r="D33" s="1">
        <v>361.0</v>
      </c>
      <c r="E33" s="1">
        <v>0.0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83</v>
      </c>
      <c r="B34" s="1">
        <v>0.0</v>
      </c>
      <c r="C34" s="1">
        <v>0.0</v>
      </c>
      <c r="D34" s="1">
        <v>0.0</v>
      </c>
      <c r="E34" s="1">
        <v>2.0</v>
      </c>
      <c r="F34" s="1">
        <v>2.0</v>
      </c>
      <c r="G34" s="1">
        <v>2.0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84</v>
      </c>
      <c r="B35" s="1">
        <v>13.0</v>
      </c>
      <c r="C35" s="1">
        <v>19.0</v>
      </c>
      <c r="D35" s="1">
        <v>32.0</v>
      </c>
      <c r="E35" s="1">
        <v>875.0</v>
      </c>
      <c r="F35" s="1">
        <v>921.0</v>
      </c>
      <c r="G35" s="1">
        <v>950.0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85</v>
      </c>
      <c r="B36" s="1">
        <v>-132.0</v>
      </c>
      <c r="C36" s="1">
        <v>-232.0</v>
      </c>
      <c r="D36" s="1">
        <v>-395.0</v>
      </c>
      <c r="E36" s="1">
        <v>-427.0</v>
      </c>
      <c r="F36" s="1">
        <v>-596.0</v>
      </c>
      <c r="G36" s="1">
        <v>-730.0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86</v>
      </c>
      <c r="B37" s="1">
        <v>-119.0</v>
      </c>
      <c r="C37" s="1">
        <v>-212.0</v>
      </c>
      <c r="D37" s="1">
        <v>-362.0</v>
      </c>
      <c r="E37" s="1">
        <v>448.0</v>
      </c>
      <c r="F37" s="1">
        <v>325.0</v>
      </c>
      <c r="G37" s="1">
        <v>220.0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87</v>
      </c>
      <c r="B38" s="1">
        <v>242.0</v>
      </c>
      <c r="C38" s="1">
        <v>149.0</v>
      </c>
      <c r="D38" s="1">
        <v>-99.0</v>
      </c>
      <c r="E38" s="1">
        <v>448.0</v>
      </c>
      <c r="F38" s="1">
        <v>325.0</v>
      </c>
      <c r="G38" s="1">
        <v>220.0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88</v>
      </c>
      <c r="B39" s="1">
        <v>248.0</v>
      </c>
      <c r="C39" s="1">
        <v>165.0</v>
      </c>
      <c r="D39" s="1">
        <v>147.0</v>
      </c>
      <c r="E39" s="1">
        <v>572.0</v>
      </c>
      <c r="F39" s="1">
        <v>418.0</v>
      </c>
      <c r="G39" s="1">
        <v>304.0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46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89</v>
      </c>
      <c r="B41" s="1">
        <v>5.0</v>
      </c>
      <c r="C41" s="1">
        <v>5.0</v>
      </c>
      <c r="D41" s="1">
        <v>6.0</v>
      </c>
      <c r="E41" s="1">
        <v>198.0</v>
      </c>
      <c r="F41" s="1">
        <v>203.0</v>
      </c>
      <c r="G41" s="1">
        <v>208.0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90</v>
      </c>
      <c r="B42" s="1">
        <v>5.0</v>
      </c>
      <c r="C42" s="1">
        <v>5.0</v>
      </c>
      <c r="D42" s="1">
        <v>6.0</v>
      </c>
      <c r="E42" s="1">
        <v>198.0</v>
      </c>
      <c r="F42" s="1">
        <v>201.0</v>
      </c>
      <c r="G42" s="1">
        <v>208.0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91</v>
      </c>
      <c r="B43" s="1" t="s">
        <v>92</v>
      </c>
      <c r="C43" s="1" t="s">
        <v>93</v>
      </c>
      <c r="D43" s="1">
        <v>-57.0</v>
      </c>
      <c r="E43" s="1" t="s">
        <v>94</v>
      </c>
      <c r="F43" s="1" t="s">
        <v>95</v>
      </c>
      <c r="G43" s="1" t="s">
        <v>96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97</v>
      </c>
      <c r="B44" s="1">
        <v>-119.0</v>
      </c>
      <c r="C44" s="1">
        <v>-212.0</v>
      </c>
      <c r="D44" s="1">
        <v>-362.0</v>
      </c>
      <c r="E44" s="1">
        <v>448.0</v>
      </c>
      <c r="F44" s="1">
        <v>325.0</v>
      </c>
      <c r="G44" s="1">
        <v>201.0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98</v>
      </c>
      <c r="B45" s="1" t="s">
        <v>92</v>
      </c>
      <c r="C45" s="1" t="s">
        <v>93</v>
      </c>
      <c r="D45" s="1">
        <v>-57.0</v>
      </c>
      <c r="E45" s="1" t="s">
        <v>94</v>
      </c>
      <c r="F45" s="1" t="s">
        <v>95</v>
      </c>
      <c r="G45" s="1" t="s">
        <v>99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100</v>
      </c>
      <c r="B46" s="1" t="s">
        <v>101</v>
      </c>
      <c r="C46" s="1" t="s">
        <v>101</v>
      </c>
      <c r="D46" s="1">
        <v>53.0</v>
      </c>
      <c r="E46" s="1">
        <v>29.0</v>
      </c>
      <c r="F46" s="1">
        <v>31.0</v>
      </c>
      <c r="G46" s="1">
        <v>25.0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102</v>
      </c>
      <c r="B47" s="1">
        <v>-215.0</v>
      </c>
      <c r="C47" s="1">
        <v>-90.0</v>
      </c>
      <c r="D47" s="1">
        <v>-6.0</v>
      </c>
      <c r="E47" s="1">
        <v>-394.0</v>
      </c>
      <c r="F47" s="1">
        <v>-206.0</v>
      </c>
      <c r="G47" s="1">
        <v>-109.0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103</v>
      </c>
      <c r="B48" s="1">
        <v>1.0</v>
      </c>
      <c r="C48" s="1">
        <v>13.0</v>
      </c>
      <c r="D48" s="1">
        <v>16.0</v>
      </c>
      <c r="E48" s="1">
        <v>26.0</v>
      </c>
      <c r="F48" s="1">
        <v>39.0</v>
      </c>
      <c r="G48" s="1">
        <v>28.0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104</v>
      </c>
      <c r="B49" s="1">
        <v>0.0</v>
      </c>
      <c r="C49" s="1">
        <v>6.0</v>
      </c>
      <c r="D49" s="1">
        <v>6.0</v>
      </c>
      <c r="E49" s="1">
        <v>6.0</v>
      </c>
      <c r="F49" s="1">
        <v>6.0</v>
      </c>
      <c r="G49" s="1">
        <v>6.0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105</v>
      </c>
      <c r="B50" s="1">
        <v>2.0</v>
      </c>
      <c r="C50" s="1">
        <v>84.0</v>
      </c>
      <c r="D50" s="1">
        <v>7.0</v>
      </c>
      <c r="E50" s="1">
        <v>19.0</v>
      </c>
      <c r="F50" s="1">
        <v>41.0</v>
      </c>
      <c r="G50" s="1">
        <v>49.0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106</v>
      </c>
      <c r="B51" s="1">
        <v>7.0</v>
      </c>
      <c r="C51" s="1">
        <v>5.0</v>
      </c>
      <c r="D51" s="1">
        <v>86.0</v>
      </c>
      <c r="E51" s="1">
        <v>1.0</v>
      </c>
      <c r="F51" s="1">
        <v>1.0</v>
      </c>
      <c r="G51" s="1">
        <v>3.0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107</v>
      </c>
      <c r="B52" s="1">
        <v>34.0</v>
      </c>
      <c r="C52" s="1">
        <v>3.0</v>
      </c>
      <c r="D52" s="1">
        <v>17.0</v>
      </c>
      <c r="E52" s="1">
        <v>15.0</v>
      </c>
      <c r="F52" s="1">
        <v>16.0</v>
      </c>
      <c r="G52" s="1">
        <v>20.0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108</v>
      </c>
      <c r="B53" s="1">
        <v>2.0</v>
      </c>
      <c r="C53" s="1">
        <v>4.0</v>
      </c>
      <c r="D53" s="1">
        <v>5.0</v>
      </c>
      <c r="E53" s="1">
        <v>6.0</v>
      </c>
      <c r="F53" s="1">
        <v>11.0</v>
      </c>
      <c r="G53" s="1">
        <v>12.0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109</v>
      </c>
      <c r="B54" s="1">
        <v>0.0</v>
      </c>
      <c r="C54" s="1">
        <v>0.0</v>
      </c>
      <c r="D54" s="1">
        <v>0.0</v>
      </c>
      <c r="E54" s="1">
        <v>463.0</v>
      </c>
      <c r="F54" s="1">
        <v>330.0</v>
      </c>
      <c r="G54" s="1">
        <v>225.0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110</v>
      </c>
      <c r="B55" s="1">
        <v>0.0</v>
      </c>
      <c r="C55" s="1">
        <v>0.0</v>
      </c>
      <c r="D55" s="1">
        <v>0.0</v>
      </c>
      <c r="E55" s="1">
        <v>0.0</v>
      </c>
      <c r="F55" s="1">
        <v>52.0</v>
      </c>
      <c r="G55" s="1">
        <v>1.0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111</v>
      </c>
      <c r="B2" s="1">
        <v>1.0</v>
      </c>
      <c r="C2" s="1">
        <v>27.0</v>
      </c>
      <c r="D2" s="1">
        <v>46.0</v>
      </c>
      <c r="E2" s="1">
        <v>62.0</v>
      </c>
      <c r="F2" s="1">
        <v>73.0</v>
      </c>
      <c r="G2" s="1">
        <v>65.0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112</v>
      </c>
      <c r="B3" s="1">
        <v>1.0</v>
      </c>
      <c r="C3" s="1">
        <v>27.0</v>
      </c>
      <c r="D3" s="1">
        <v>46.0</v>
      </c>
      <c r="E3" s="1">
        <v>62.0</v>
      </c>
      <c r="F3" s="1">
        <v>73.0</v>
      </c>
      <c r="G3" s="1">
        <v>65.0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113</v>
      </c>
      <c r="B4" s="1">
        <v>2.0</v>
      </c>
      <c r="C4" s="1">
        <v>48.0</v>
      </c>
      <c r="D4" s="1">
        <v>105.0</v>
      </c>
      <c r="E4" s="1">
        <v>31.0</v>
      </c>
      <c r="F4" s="1">
        <v>33.0</v>
      </c>
      <c r="G4" s="1">
        <v>49.0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114</v>
      </c>
      <c r="B5" s="1">
        <v>-72.0</v>
      </c>
      <c r="C5" s="1">
        <v>-20.0</v>
      </c>
      <c r="D5" s="1">
        <v>-58.0</v>
      </c>
      <c r="E5" s="1">
        <v>31.0</v>
      </c>
      <c r="F5" s="1">
        <v>39.0</v>
      </c>
      <c r="G5" s="1">
        <v>16.0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115</v>
      </c>
      <c r="B6" s="1">
        <v>17.0</v>
      </c>
      <c r="C6" s="1">
        <v>32.0</v>
      </c>
      <c r="D6" s="1">
        <v>50.0</v>
      </c>
      <c r="E6" s="1">
        <v>130.0</v>
      </c>
      <c r="F6" s="1">
        <v>143.0</v>
      </c>
      <c r="G6" s="1">
        <v>88.0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116</v>
      </c>
      <c r="B7" s="1">
        <v>34.0</v>
      </c>
      <c r="C7" s="1">
        <v>48.0</v>
      </c>
      <c r="D7" s="1">
        <v>49.0</v>
      </c>
      <c r="E7" s="1">
        <v>74.0</v>
      </c>
      <c r="F7" s="1">
        <v>88.0</v>
      </c>
      <c r="G7" s="1">
        <v>55.0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117</v>
      </c>
      <c r="B8" s="1">
        <v>52.0</v>
      </c>
      <c r="C8" s="1">
        <v>81.0</v>
      </c>
      <c r="D8" s="1">
        <v>100.0</v>
      </c>
      <c r="E8" s="1">
        <v>204.0</v>
      </c>
      <c r="F8" s="1">
        <v>231.0</v>
      </c>
      <c r="G8" s="1">
        <v>144.0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118</v>
      </c>
      <c r="B9" s="1">
        <v>-53.0</v>
      </c>
      <c r="C9" s="1">
        <v>-102.0</v>
      </c>
      <c r="D9" s="1">
        <v>-159.0</v>
      </c>
      <c r="E9" s="1">
        <v>-173.0</v>
      </c>
      <c r="F9" s="1">
        <v>-191.0</v>
      </c>
      <c r="G9" s="1">
        <v>-127.0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119</v>
      </c>
      <c r="B10" s="1">
        <v>0.0</v>
      </c>
      <c r="C10" s="1">
        <v>0.0</v>
      </c>
      <c r="D10" s="1">
        <v>-1.0</v>
      </c>
      <c r="E10" s="1">
        <v>-65.0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120</v>
      </c>
      <c r="B11" s="1">
        <v>2.0</v>
      </c>
      <c r="C11" s="1">
        <v>2.0</v>
      </c>
      <c r="D11" s="1">
        <v>28.0</v>
      </c>
      <c r="E11" s="1">
        <v>2.0</v>
      </c>
      <c r="F11" s="1">
        <v>3.0</v>
      </c>
      <c r="G11" s="1">
        <v>7.0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121</v>
      </c>
      <c r="B12" s="1">
        <v>2.0</v>
      </c>
      <c r="C12" s="1">
        <v>2.0</v>
      </c>
      <c r="D12" s="1">
        <v>-85.0</v>
      </c>
      <c r="E12" s="1">
        <v>1.0</v>
      </c>
      <c r="F12" s="1">
        <v>3.0</v>
      </c>
      <c r="G12" s="1">
        <v>7.0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122</v>
      </c>
      <c r="B13" s="1">
        <v>0.0</v>
      </c>
      <c r="C13" s="1">
        <v>-9.0</v>
      </c>
      <c r="D13" s="1">
        <v>-23.0</v>
      </c>
      <c r="E13" s="1">
        <v>0.0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123</v>
      </c>
      <c r="B14" s="1">
        <v>0.0</v>
      </c>
      <c r="C14" s="1">
        <v>0.0</v>
      </c>
      <c r="D14" s="1">
        <v>0.0</v>
      </c>
      <c r="E14" s="1">
        <v>159.0</v>
      </c>
      <c r="F14" s="1">
        <v>21.0</v>
      </c>
      <c r="G14" s="1">
        <v>4.0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124</v>
      </c>
      <c r="B15" s="1">
        <v>-50.0</v>
      </c>
      <c r="C15" s="1">
        <v>-99.0</v>
      </c>
      <c r="D15" s="1">
        <v>-160.0</v>
      </c>
      <c r="E15" s="1">
        <v>-12.0</v>
      </c>
      <c r="F15" s="1">
        <v>-167.0</v>
      </c>
      <c r="G15" s="1">
        <v>-115.0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125</v>
      </c>
      <c r="B16" s="1">
        <v>0.0</v>
      </c>
      <c r="C16" s="1">
        <v>0.0</v>
      </c>
      <c r="D16" s="1">
        <v>0.0</v>
      </c>
      <c r="E16" s="1">
        <v>0.0</v>
      </c>
      <c r="F16" s="1">
        <v>-1.0</v>
      </c>
      <c r="G16" s="1">
        <v>-8.0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126</v>
      </c>
      <c r="B17" s="1">
        <v>0.0</v>
      </c>
      <c r="C17" s="1">
        <v>0.0</v>
      </c>
      <c r="D17" s="1">
        <v>0.0</v>
      </c>
      <c r="E17" s="1">
        <v>0.0</v>
      </c>
      <c r="F17" s="1">
        <v>-30.0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127</v>
      </c>
      <c r="B18" s="1">
        <v>0.0</v>
      </c>
      <c r="C18" s="1">
        <v>0.0</v>
      </c>
      <c r="D18" s="1">
        <v>-2.0</v>
      </c>
      <c r="E18" s="1">
        <v>-58.0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128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-9.0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129</v>
      </c>
      <c r="B20" s="1">
        <v>0.0</v>
      </c>
      <c r="C20" s="1">
        <v>0.0</v>
      </c>
      <c r="D20" s="1">
        <v>0.0</v>
      </c>
      <c r="E20" s="1">
        <v>-18.0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130</v>
      </c>
      <c r="B21" s="1">
        <v>-50.0</v>
      </c>
      <c r="C21" s="1">
        <v>-99.0</v>
      </c>
      <c r="D21" s="1">
        <v>-163.0</v>
      </c>
      <c r="E21" s="1">
        <v>-32.0</v>
      </c>
      <c r="F21" s="1">
        <v>-169.0</v>
      </c>
      <c r="G21" s="1">
        <v>-134.0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131</v>
      </c>
      <c r="B22" s="1">
        <v>0.0</v>
      </c>
      <c r="C22" s="1">
        <v>0.0</v>
      </c>
      <c r="D22" s="1">
        <v>3.0</v>
      </c>
      <c r="E22" s="1">
        <v>12.0</v>
      </c>
      <c r="F22" s="1">
        <v>4.0</v>
      </c>
      <c r="G22" s="1">
        <v>8.0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132</v>
      </c>
      <c r="B23" s="1">
        <v>-50.0</v>
      </c>
      <c r="C23" s="1">
        <v>-99.0</v>
      </c>
      <c r="D23" s="1">
        <v>-163.0</v>
      </c>
      <c r="E23" s="1">
        <v>-32.0</v>
      </c>
      <c r="F23" s="1">
        <v>-169.0</v>
      </c>
      <c r="G23" s="1">
        <v>-134.0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133</v>
      </c>
      <c r="B24" s="1">
        <v>-50.0</v>
      </c>
      <c r="C24" s="1">
        <v>-99.0</v>
      </c>
      <c r="D24" s="1">
        <v>-163.0</v>
      </c>
      <c r="E24" s="1">
        <v>-32.0</v>
      </c>
      <c r="F24" s="1">
        <v>-169.0</v>
      </c>
      <c r="G24" s="1">
        <v>-134.0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134</v>
      </c>
      <c r="B25" s="1">
        <v>-50.0</v>
      </c>
      <c r="C25" s="1">
        <v>-99.0</v>
      </c>
      <c r="D25" s="1">
        <v>-163.0</v>
      </c>
      <c r="E25" s="1">
        <v>-32.0</v>
      </c>
      <c r="F25" s="1">
        <v>-169.0</v>
      </c>
      <c r="G25" s="1">
        <v>-134.0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135</v>
      </c>
      <c r="B26" s="1">
        <v>-50.0</v>
      </c>
      <c r="C26" s="1">
        <v>-99.0</v>
      </c>
      <c r="D26" s="1">
        <v>-163.0</v>
      </c>
      <c r="E26" s="1">
        <v>-32.0</v>
      </c>
      <c r="F26" s="1">
        <v>-169.0</v>
      </c>
      <c r="G26" s="1">
        <v>-134.0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136</v>
      </c>
      <c r="B27" s="1">
        <v>-50.0</v>
      </c>
      <c r="C27" s="1">
        <v>-99.0</v>
      </c>
      <c r="D27" s="1">
        <v>-163.0</v>
      </c>
      <c r="E27" s="1">
        <v>-32.0</v>
      </c>
      <c r="F27" s="1">
        <v>-169.0</v>
      </c>
      <c r="G27" s="1">
        <v>-134.0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137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138</v>
      </c>
      <c r="B29" s="1" t="s">
        <v>139</v>
      </c>
      <c r="C29" s="1" t="s">
        <v>140</v>
      </c>
      <c r="D29" s="1" t="s">
        <v>141</v>
      </c>
      <c r="E29" s="1" t="s">
        <v>142</v>
      </c>
      <c r="F29" s="1" t="s">
        <v>143</v>
      </c>
      <c r="G29" s="1" t="s">
        <v>144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145</v>
      </c>
      <c r="B30" s="1" t="s">
        <v>139</v>
      </c>
      <c r="C30" s="1" t="s">
        <v>140</v>
      </c>
      <c r="D30" s="1" t="s">
        <v>141</v>
      </c>
      <c r="E30" s="1" t="s">
        <v>142</v>
      </c>
      <c r="F30" s="1" t="s">
        <v>143</v>
      </c>
      <c r="G30" s="1" t="s">
        <v>144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146</v>
      </c>
      <c r="B31" s="1">
        <v>5.0</v>
      </c>
      <c r="C31" s="1">
        <v>5.0</v>
      </c>
      <c r="D31" s="1">
        <v>5.0</v>
      </c>
      <c r="E31" s="1">
        <v>174.0</v>
      </c>
      <c r="F31" s="1">
        <v>200.0</v>
      </c>
      <c r="G31" s="1">
        <v>205.0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147</v>
      </c>
      <c r="B32" s="1" t="s">
        <v>139</v>
      </c>
      <c r="C32" s="1" t="s">
        <v>140</v>
      </c>
      <c r="D32" s="1" t="s">
        <v>141</v>
      </c>
      <c r="E32" s="1" t="s">
        <v>142</v>
      </c>
      <c r="F32" s="1" t="s">
        <v>143</v>
      </c>
      <c r="G32" s="1" t="s">
        <v>144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148</v>
      </c>
      <c r="B33" s="1" t="s">
        <v>139</v>
      </c>
      <c r="C33" s="1" t="s">
        <v>140</v>
      </c>
      <c r="D33" s="1" t="s">
        <v>141</v>
      </c>
      <c r="E33" s="1" t="s">
        <v>142</v>
      </c>
      <c r="F33" s="1" t="s">
        <v>143</v>
      </c>
      <c r="G33" s="1" t="s">
        <v>144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149</v>
      </c>
      <c r="B34" s="1">
        <v>5.0</v>
      </c>
      <c r="C34" s="1">
        <v>5.0</v>
      </c>
      <c r="D34" s="1">
        <v>5.0</v>
      </c>
      <c r="E34" s="1">
        <v>174.0</v>
      </c>
      <c r="F34" s="1">
        <v>200.0</v>
      </c>
      <c r="G34" s="1">
        <v>205.0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150</v>
      </c>
      <c r="B35" s="1" t="s">
        <v>151</v>
      </c>
      <c r="C35" s="1" t="s">
        <v>152</v>
      </c>
      <c r="D35" s="1" t="s">
        <v>153</v>
      </c>
      <c r="E35" s="1" t="s">
        <v>154</v>
      </c>
      <c r="F35" s="1" t="s">
        <v>155</v>
      </c>
      <c r="G35" s="1" t="s">
        <v>156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157</v>
      </c>
      <c r="B36" s="1" t="s">
        <v>151</v>
      </c>
      <c r="C36" s="1" t="s">
        <v>152</v>
      </c>
      <c r="D36" s="1" t="s">
        <v>153</v>
      </c>
      <c r="E36" s="1" t="s">
        <v>154</v>
      </c>
      <c r="F36" s="1" t="s">
        <v>155</v>
      </c>
      <c r="G36" s="1" t="s">
        <v>156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46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158</v>
      </c>
      <c r="B38" s="1">
        <v>-52.0</v>
      </c>
      <c r="C38" s="1">
        <v>-102.0</v>
      </c>
      <c r="D38" s="1">
        <v>-158.0</v>
      </c>
      <c r="E38" s="1">
        <v>-171.0</v>
      </c>
      <c r="F38" s="1">
        <v>-189.0</v>
      </c>
      <c r="G38" s="1">
        <v>-124.0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159</v>
      </c>
      <c r="B39" s="1">
        <v>-53.0</v>
      </c>
      <c r="C39" s="1">
        <v>-102.0</v>
      </c>
      <c r="D39" s="1">
        <v>-159.0</v>
      </c>
      <c r="E39" s="1">
        <v>-173.0</v>
      </c>
      <c r="F39" s="1">
        <v>-191.0</v>
      </c>
      <c r="G39" s="1">
        <v>-127.0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160</v>
      </c>
      <c r="B40" s="1">
        <v>-53.0</v>
      </c>
      <c r="C40" s="1">
        <v>-102.0</v>
      </c>
      <c r="D40" s="1">
        <v>-159.0</v>
      </c>
      <c r="E40" s="1">
        <v>-173.0</v>
      </c>
      <c r="F40" s="1">
        <v>-191.0</v>
      </c>
      <c r="G40" s="1">
        <v>-127.0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161</v>
      </c>
      <c r="B41" s="1">
        <v>-52.0</v>
      </c>
      <c r="C41" s="1">
        <v>-99.0</v>
      </c>
      <c r="D41" s="1">
        <v>-156.0</v>
      </c>
      <c r="E41" s="1">
        <v>-168.0</v>
      </c>
      <c r="F41" s="1">
        <v>-184.0</v>
      </c>
      <c r="G41" s="1">
        <v>-121.0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162</v>
      </c>
      <c r="B42" s="1">
        <v>1.0</v>
      </c>
      <c r="C42" s="1">
        <v>27.0</v>
      </c>
      <c r="D42" s="1">
        <v>46.0</v>
      </c>
      <c r="E42" s="1">
        <v>62.0</v>
      </c>
      <c r="F42" s="1">
        <v>73.0</v>
      </c>
      <c r="G42" s="1">
        <v>65.0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163</v>
      </c>
      <c r="B43" s="1">
        <v>0.0</v>
      </c>
      <c r="C43" s="1">
        <v>0.0</v>
      </c>
      <c r="D43" s="1" t="s">
        <v>164</v>
      </c>
      <c r="E43" s="1" t="s">
        <v>165</v>
      </c>
      <c r="F43" s="1" t="s">
        <v>164</v>
      </c>
      <c r="G43" s="1" t="s">
        <v>166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167</v>
      </c>
      <c r="B44" s="1">
        <v>-31.0</v>
      </c>
      <c r="C44" s="1">
        <v>-62.0</v>
      </c>
      <c r="D44" s="1">
        <v>-100.0</v>
      </c>
      <c r="E44" s="1">
        <v>-8.0</v>
      </c>
      <c r="F44" s="1">
        <v>-104.0</v>
      </c>
      <c r="G44" s="1">
        <v>-72.0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168</v>
      </c>
      <c r="B45" s="1">
        <v>0.0</v>
      </c>
      <c r="C45" s="1">
        <v>0.0</v>
      </c>
      <c r="D45" s="1">
        <v>1.0</v>
      </c>
      <c r="E45" s="1">
        <v>60.0</v>
      </c>
      <c r="F45" s="1">
        <v>0.0</v>
      </c>
      <c r="G45" s="1">
        <v>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169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170</v>
      </c>
      <c r="B47" s="1">
        <v>0.0</v>
      </c>
      <c r="C47" s="1">
        <v>90.0</v>
      </c>
      <c r="D47" s="1">
        <v>4.0</v>
      </c>
      <c r="E47" s="1">
        <v>8.0</v>
      </c>
      <c r="F47" s="1">
        <v>5.0</v>
      </c>
      <c r="G47" s="1">
        <v>4.0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171</v>
      </c>
      <c r="B48" s="1">
        <v>6.0</v>
      </c>
      <c r="C48" s="1">
        <v>14.0</v>
      </c>
      <c r="D48" s="1">
        <v>26.0</v>
      </c>
      <c r="E48" s="1">
        <v>49.0</v>
      </c>
      <c r="F48" s="1">
        <v>59.0</v>
      </c>
      <c r="G48" s="1">
        <v>39.0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172</v>
      </c>
      <c r="B49" s="1">
        <v>11.0</v>
      </c>
      <c r="C49" s="1">
        <v>18.0</v>
      </c>
      <c r="D49" s="1">
        <v>24.0</v>
      </c>
      <c r="E49" s="1">
        <v>80.0</v>
      </c>
      <c r="F49" s="1">
        <v>83.0</v>
      </c>
      <c r="G49" s="1">
        <v>49.0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173</v>
      </c>
      <c r="B50" s="1">
        <v>34.0</v>
      </c>
      <c r="C50" s="1">
        <v>48.0</v>
      </c>
      <c r="D50" s="1">
        <v>49.0</v>
      </c>
      <c r="E50" s="1">
        <v>74.0</v>
      </c>
      <c r="F50" s="1">
        <v>89.0</v>
      </c>
      <c r="G50" s="1">
        <v>61.0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174</v>
      </c>
      <c r="B51" s="1">
        <v>20.0</v>
      </c>
      <c r="C51" s="1">
        <v>1.0</v>
      </c>
      <c r="D51" s="1">
        <v>2.0</v>
      </c>
      <c r="E51" s="1">
        <v>3.0</v>
      </c>
      <c r="F51" s="1">
        <v>4.0</v>
      </c>
      <c r="G51" s="1">
        <v>3.0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175</v>
      </c>
      <c r="B52" s="1">
        <v>0.0</v>
      </c>
      <c r="C52" s="1">
        <v>0.0</v>
      </c>
      <c r="D52" s="1">
        <v>0.0</v>
      </c>
      <c r="E52" s="1">
        <v>41.0</v>
      </c>
      <c r="F52" s="1">
        <v>0.0</v>
      </c>
      <c r="G52" s="1">
        <v>0.0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176</v>
      </c>
      <c r="B53" s="1">
        <v>0.0</v>
      </c>
      <c r="C53" s="1">
        <v>0.0</v>
      </c>
      <c r="D53" s="1">
        <v>0.0</v>
      </c>
      <c r="E53" s="1">
        <v>2.0</v>
      </c>
      <c r="F53" s="1">
        <v>4.0</v>
      </c>
      <c r="G53" s="1">
        <v>0.0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177</v>
      </c>
      <c r="B54" s="1">
        <v>1.0</v>
      </c>
      <c r="C54" s="1">
        <v>1.0</v>
      </c>
      <c r="D54" s="1">
        <v>69.0</v>
      </c>
      <c r="E54" s="1">
        <v>2.0</v>
      </c>
      <c r="F54" s="1">
        <v>8.0</v>
      </c>
      <c r="G54" s="1">
        <v>0.0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178</v>
      </c>
      <c r="B55" s="1">
        <v>3.0</v>
      </c>
      <c r="C55" s="1">
        <v>3.0</v>
      </c>
      <c r="D55" s="1">
        <v>3.0</v>
      </c>
      <c r="E55" s="1">
        <v>9.0</v>
      </c>
      <c r="F55" s="1">
        <v>12.0</v>
      </c>
      <c r="G55" s="1">
        <v>9.0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179</v>
      </c>
      <c r="B56" s="1">
        <v>1.0</v>
      </c>
      <c r="C56" s="1">
        <v>1.0</v>
      </c>
      <c r="D56" s="1">
        <v>2.0</v>
      </c>
      <c r="E56" s="1">
        <v>8.0</v>
      </c>
      <c r="F56" s="1">
        <v>5.0</v>
      </c>
      <c r="G56" s="1">
        <v>4.0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180</v>
      </c>
      <c r="B57" s="1">
        <v>94.0</v>
      </c>
      <c r="C57" s="1">
        <v>1.0</v>
      </c>
      <c r="D57" s="1">
        <v>3.0</v>
      </c>
      <c r="E57" s="1">
        <v>30.0</v>
      </c>
      <c r="F57" s="1">
        <v>23.0</v>
      </c>
      <c r="G57" s="1">
        <v>13.0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181</v>
      </c>
      <c r="B58" s="1">
        <v>5.0</v>
      </c>
      <c r="C58" s="1">
        <v>6.0</v>
      </c>
      <c r="D58" s="1">
        <v>11.0</v>
      </c>
      <c r="E58" s="1">
        <v>47.0</v>
      </c>
      <c r="F58" s="1">
        <v>42.0</v>
      </c>
      <c r="G58" s="1">
        <v>27.0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183</v>
      </c>
      <c r="B3" s="1">
        <v>0.0</v>
      </c>
      <c r="C3" s="1" t="s">
        <v>184</v>
      </c>
      <c r="D3" s="1" t="s">
        <v>185</v>
      </c>
      <c r="E3" s="1" t="s">
        <v>186</v>
      </c>
      <c r="F3" s="1" t="s">
        <v>187</v>
      </c>
      <c r="G3" s="1" t="s">
        <v>188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189</v>
      </c>
      <c r="B4" s="1">
        <v>0.0</v>
      </c>
      <c r="C4" s="1" t="s">
        <v>190</v>
      </c>
      <c r="D4" s="1" t="s">
        <v>191</v>
      </c>
      <c r="E4" s="1" t="s">
        <v>192</v>
      </c>
      <c r="F4" s="1" t="s">
        <v>193</v>
      </c>
      <c r="G4" s="1" t="s">
        <v>194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195</v>
      </c>
      <c r="B5" s="1">
        <v>0.0</v>
      </c>
      <c r="C5" s="1" t="s">
        <v>196</v>
      </c>
      <c r="D5" s="1" t="s">
        <v>197</v>
      </c>
      <c r="E5" s="1" t="s">
        <v>198</v>
      </c>
      <c r="F5" s="1" t="s">
        <v>199</v>
      </c>
      <c r="G5" s="1" t="s">
        <v>200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201</v>
      </c>
      <c r="B6" s="1">
        <v>0.0</v>
      </c>
      <c r="C6" s="1" t="s">
        <v>202</v>
      </c>
      <c r="D6" s="1" t="s">
        <v>203</v>
      </c>
      <c r="E6" s="1" t="s">
        <v>204</v>
      </c>
      <c r="F6" s="1" t="s">
        <v>199</v>
      </c>
      <c r="G6" s="1" t="s">
        <v>200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206</v>
      </c>
      <c r="B8" s="1" t="s">
        <v>207</v>
      </c>
      <c r="C8" s="1" t="s">
        <v>208</v>
      </c>
      <c r="D8" s="1" t="s">
        <v>209</v>
      </c>
      <c r="E8" s="1" t="s">
        <v>210</v>
      </c>
      <c r="F8" s="1" t="s">
        <v>211</v>
      </c>
      <c r="G8" s="1" t="s">
        <v>212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213</v>
      </c>
      <c r="B9" s="1">
        <v>0.0</v>
      </c>
      <c r="C9" s="1" t="s">
        <v>214</v>
      </c>
      <c r="D9" s="1" t="s">
        <v>215</v>
      </c>
      <c r="E9" s="1" t="s">
        <v>216</v>
      </c>
      <c r="F9" s="1" t="s">
        <v>217</v>
      </c>
      <c r="G9" s="1" t="s">
        <v>218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219</v>
      </c>
      <c r="B10" s="1">
        <v>0.0</v>
      </c>
      <c r="C10" s="1" t="s">
        <v>220</v>
      </c>
      <c r="D10" s="1" t="s">
        <v>221</v>
      </c>
      <c r="E10" s="1" t="s">
        <v>222</v>
      </c>
      <c r="F10" s="1" t="s">
        <v>223</v>
      </c>
      <c r="G10" s="1" t="s">
        <v>224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225</v>
      </c>
      <c r="B11" s="1">
        <v>0.0</v>
      </c>
      <c r="C11" s="1" t="s">
        <v>226</v>
      </c>
      <c r="D11" s="1" t="s">
        <v>227</v>
      </c>
      <c r="E11" s="1" t="s">
        <v>228</v>
      </c>
      <c r="F11" s="1" t="s">
        <v>229</v>
      </c>
      <c r="G11" s="1" t="s">
        <v>230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231</v>
      </c>
      <c r="B12" s="1">
        <v>0.0</v>
      </c>
      <c r="C12" s="1" t="s">
        <v>226</v>
      </c>
      <c r="D12" s="1" t="s">
        <v>227</v>
      </c>
      <c r="E12" s="1" t="s">
        <v>228</v>
      </c>
      <c r="F12" s="1" t="s">
        <v>229</v>
      </c>
      <c r="G12" s="1" t="s">
        <v>230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232</v>
      </c>
      <c r="B13" s="1">
        <v>0.0</v>
      </c>
      <c r="C13" s="1" t="s">
        <v>233</v>
      </c>
      <c r="D13" s="1" t="s">
        <v>234</v>
      </c>
      <c r="E13" s="1" t="s">
        <v>235</v>
      </c>
      <c r="F13" s="1" t="s">
        <v>236</v>
      </c>
      <c r="G13" s="1" t="s">
        <v>237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238</v>
      </c>
      <c r="B14" s="1">
        <v>0.0</v>
      </c>
      <c r="C14" s="1" t="s">
        <v>233</v>
      </c>
      <c r="D14" s="1" t="s">
        <v>234</v>
      </c>
      <c r="E14" s="1" t="s">
        <v>235</v>
      </c>
      <c r="F14" s="1" t="s">
        <v>236</v>
      </c>
      <c r="G14" s="1" t="s">
        <v>237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239</v>
      </c>
      <c r="B15" s="1">
        <v>0.0</v>
      </c>
      <c r="C15" s="1" t="s">
        <v>233</v>
      </c>
      <c r="D15" s="1" t="s">
        <v>234</v>
      </c>
      <c r="E15" s="1" t="s">
        <v>235</v>
      </c>
      <c r="F15" s="1" t="s">
        <v>236</v>
      </c>
      <c r="G15" s="1" t="s">
        <v>237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240</v>
      </c>
      <c r="B16" s="1">
        <v>0.0</v>
      </c>
      <c r="C16" s="1" t="s">
        <v>241</v>
      </c>
      <c r="D16" s="1" t="s">
        <v>242</v>
      </c>
      <c r="E16" s="1" t="s">
        <v>243</v>
      </c>
      <c r="F16" s="1" t="s">
        <v>244</v>
      </c>
      <c r="G16" s="1" t="s">
        <v>245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246</v>
      </c>
      <c r="B17" s="1">
        <v>0.0</v>
      </c>
      <c r="C17" s="1">
        <v>-170.0</v>
      </c>
      <c r="D17" s="1" t="s">
        <v>247</v>
      </c>
      <c r="E17" s="1" t="s">
        <v>248</v>
      </c>
      <c r="F17" s="1" t="s">
        <v>249</v>
      </c>
      <c r="G17" s="1" t="s">
        <v>250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251</v>
      </c>
      <c r="B18" s="1">
        <v>0.0</v>
      </c>
      <c r="C18" s="1">
        <v>-170.0</v>
      </c>
      <c r="D18" s="1" t="s">
        <v>252</v>
      </c>
      <c r="E18" s="1">
        <v>-223.0</v>
      </c>
      <c r="F18" s="1" t="s">
        <v>253</v>
      </c>
      <c r="G18" s="1" t="s">
        <v>250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254</v>
      </c>
      <c r="B20" s="1">
        <v>0.0</v>
      </c>
      <c r="C20" s="1" t="s">
        <v>255</v>
      </c>
      <c r="D20" s="1" t="s">
        <v>256</v>
      </c>
      <c r="E20" s="1" t="s">
        <v>257</v>
      </c>
      <c r="F20" s="1" t="s">
        <v>258</v>
      </c>
      <c r="G20" s="1" t="s">
        <v>259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260</v>
      </c>
      <c r="B21" s="1">
        <v>0.0</v>
      </c>
      <c r="C21" s="1" t="s">
        <v>261</v>
      </c>
      <c r="D21" s="1" t="s">
        <v>262</v>
      </c>
      <c r="E21" s="1" t="s">
        <v>263</v>
      </c>
      <c r="F21" s="1" t="s">
        <v>264</v>
      </c>
      <c r="G21" s="1" t="s">
        <v>265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266</v>
      </c>
      <c r="B22" s="1">
        <v>0.0</v>
      </c>
      <c r="C22" s="1" t="s">
        <v>267</v>
      </c>
      <c r="D22" s="1" t="s">
        <v>268</v>
      </c>
      <c r="E22" s="1" t="s">
        <v>269</v>
      </c>
      <c r="F22" s="1" t="s">
        <v>270</v>
      </c>
      <c r="G22" s="1" t="s">
        <v>271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272</v>
      </c>
      <c r="B23" s="1">
        <v>0.0</v>
      </c>
      <c r="C23" s="1" t="s">
        <v>273</v>
      </c>
      <c r="D23" s="1" t="s">
        <v>274</v>
      </c>
      <c r="E23" s="1" t="s">
        <v>275</v>
      </c>
      <c r="F23" s="1" t="s">
        <v>276</v>
      </c>
      <c r="G23" s="1" t="s">
        <v>277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279</v>
      </c>
      <c r="B25" s="1" t="s">
        <v>280</v>
      </c>
      <c r="C25" s="1" t="s">
        <v>281</v>
      </c>
      <c r="D25" s="1" t="s">
        <v>282</v>
      </c>
      <c r="E25" s="1" t="s">
        <v>283</v>
      </c>
      <c r="F25" s="1" t="s">
        <v>284</v>
      </c>
      <c r="G25" s="1" t="s">
        <v>285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286</v>
      </c>
      <c r="B26" s="1" t="s">
        <v>287</v>
      </c>
      <c r="C26" s="1">
        <v>6.0</v>
      </c>
      <c r="D26" s="1" t="s">
        <v>288</v>
      </c>
      <c r="E26" s="1" t="s">
        <v>289</v>
      </c>
      <c r="F26" s="1" t="s">
        <v>290</v>
      </c>
      <c r="G26" s="1" t="s">
        <v>291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292</v>
      </c>
      <c r="B27" s="1" t="s">
        <v>293</v>
      </c>
      <c r="C27" s="1" t="s">
        <v>294</v>
      </c>
      <c r="D27" s="1" t="s">
        <v>295</v>
      </c>
      <c r="E27" s="1" t="s">
        <v>296</v>
      </c>
      <c r="F27" s="1" t="s">
        <v>297</v>
      </c>
      <c r="G27" s="1" t="s">
        <v>298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299</v>
      </c>
      <c r="B28" s="1">
        <v>0.0</v>
      </c>
      <c r="C28" s="1" t="s">
        <v>300</v>
      </c>
      <c r="D28" s="1" t="s">
        <v>301</v>
      </c>
      <c r="E28" s="1" t="s">
        <v>302</v>
      </c>
      <c r="F28" s="1" t="s">
        <v>303</v>
      </c>
      <c r="G28" s="1" t="s">
        <v>304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305</v>
      </c>
      <c r="B29" s="1">
        <v>0.0</v>
      </c>
      <c r="C29" s="1" t="s">
        <v>306</v>
      </c>
      <c r="D29" s="1" t="s">
        <v>307</v>
      </c>
      <c r="E29" s="1" t="s">
        <v>308</v>
      </c>
      <c r="F29" s="1" t="s">
        <v>309</v>
      </c>
      <c r="G29" s="1" t="s">
        <v>310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311</v>
      </c>
      <c r="B30" s="1">
        <v>0.0</v>
      </c>
      <c r="C30" s="1" t="s">
        <v>312</v>
      </c>
      <c r="D30" s="1" t="s">
        <v>313</v>
      </c>
      <c r="E30" s="1" t="s">
        <v>314</v>
      </c>
      <c r="F30" s="1" t="s">
        <v>315</v>
      </c>
      <c r="G30" s="1" t="s">
        <v>316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317</v>
      </c>
      <c r="B31" s="1">
        <v>0.0</v>
      </c>
      <c r="C31" s="1" t="s">
        <v>318</v>
      </c>
      <c r="D31" s="1" t="s">
        <v>319</v>
      </c>
      <c r="E31" s="1" t="s">
        <v>320</v>
      </c>
      <c r="F31" s="1" t="s">
        <v>321</v>
      </c>
      <c r="G31" s="1" t="s">
        <v>322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323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324</v>
      </c>
      <c r="B33" s="1">
        <v>0.0</v>
      </c>
      <c r="C33" s="1">
        <v>0.0</v>
      </c>
      <c r="D33" s="1">
        <v>0.0</v>
      </c>
      <c r="E33" s="1" t="s">
        <v>325</v>
      </c>
      <c r="F33" s="1" t="s">
        <v>326</v>
      </c>
      <c r="G33" s="1" t="s">
        <v>327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328</v>
      </c>
      <c r="B34" s="1">
        <v>0.0</v>
      </c>
      <c r="C34" s="1">
        <v>0.0</v>
      </c>
      <c r="D34" s="1" t="s">
        <v>329</v>
      </c>
      <c r="E34" s="1" t="s">
        <v>330</v>
      </c>
      <c r="F34" s="1" t="s">
        <v>331</v>
      </c>
      <c r="G34" s="1" t="s">
        <v>332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333</v>
      </c>
      <c r="B35" s="1">
        <v>0.0</v>
      </c>
      <c r="C35" s="1">
        <v>0.0</v>
      </c>
      <c r="D35" s="1">
        <v>0.0</v>
      </c>
      <c r="E35" s="1" t="s">
        <v>334</v>
      </c>
      <c r="F35" s="1" t="s">
        <v>335</v>
      </c>
      <c r="G35" s="1" t="s">
        <v>336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337</v>
      </c>
      <c r="B36" s="1">
        <v>0.0</v>
      </c>
      <c r="C36" s="1">
        <v>0.0</v>
      </c>
      <c r="D36" s="1" t="s">
        <v>329</v>
      </c>
      <c r="E36" s="1" t="s">
        <v>338</v>
      </c>
      <c r="F36" s="1" t="s">
        <v>339</v>
      </c>
      <c r="G36" s="1" t="s">
        <v>340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341</v>
      </c>
      <c r="B37" s="1" t="s">
        <v>342</v>
      </c>
      <c r="C37" s="1" t="s">
        <v>343</v>
      </c>
      <c r="D37" s="1" t="s">
        <v>344</v>
      </c>
      <c r="E37" s="1" t="s">
        <v>345</v>
      </c>
      <c r="F37" s="1" t="s">
        <v>346</v>
      </c>
      <c r="G37" s="1" t="s">
        <v>347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348</v>
      </c>
      <c r="B38" s="1">
        <v>0.0</v>
      </c>
      <c r="C38" s="1">
        <v>0.0</v>
      </c>
      <c r="D38" s="1" t="s">
        <v>349</v>
      </c>
      <c r="E38" s="1" t="s">
        <v>350</v>
      </c>
      <c r="F38" s="1">
        <v>-9.0</v>
      </c>
      <c r="G38" s="1">
        <v>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351</v>
      </c>
      <c r="B39" s="1">
        <v>0.0</v>
      </c>
      <c r="C39" s="1">
        <v>0.0</v>
      </c>
      <c r="D39" s="1" t="s">
        <v>352</v>
      </c>
      <c r="E39" s="1" t="s">
        <v>353</v>
      </c>
      <c r="F39" s="1">
        <v>-9.0</v>
      </c>
      <c r="G39" s="1">
        <v>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354</v>
      </c>
      <c r="B40" s="1">
        <v>0.0</v>
      </c>
      <c r="C40" s="1">
        <v>0.0</v>
      </c>
      <c r="D40" s="1" t="s">
        <v>355</v>
      </c>
      <c r="E40" s="1" t="s">
        <v>356</v>
      </c>
      <c r="F40" s="1">
        <v>-10.0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357</v>
      </c>
      <c r="B41" s="1">
        <v>0.0</v>
      </c>
      <c r="C41" s="1">
        <v>0.0</v>
      </c>
      <c r="D41" s="1" t="s">
        <v>358</v>
      </c>
      <c r="E41" s="1" t="s">
        <v>359</v>
      </c>
      <c r="F41" s="1" t="s">
        <v>359</v>
      </c>
      <c r="G41" s="1" t="s">
        <v>360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361</v>
      </c>
      <c r="B42" s="1" t="s">
        <v>362</v>
      </c>
      <c r="C42" s="1" t="s">
        <v>363</v>
      </c>
      <c r="D42" s="1" t="s">
        <v>364</v>
      </c>
      <c r="E42" s="1" t="s">
        <v>365</v>
      </c>
      <c r="F42" s="1" t="s">
        <v>366</v>
      </c>
      <c r="G42" s="1" t="s">
        <v>367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368</v>
      </c>
      <c r="B43" s="1">
        <v>0.0</v>
      </c>
      <c r="C43" s="1">
        <v>0.0</v>
      </c>
      <c r="D43" s="1" t="s">
        <v>358</v>
      </c>
      <c r="E43" s="1" t="s">
        <v>359</v>
      </c>
      <c r="F43" s="1" t="s">
        <v>369</v>
      </c>
      <c r="G43" s="1" t="s">
        <v>370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371</v>
      </c>
      <c r="B44" s="1" t="s">
        <v>372</v>
      </c>
      <c r="C44" s="1" t="s">
        <v>373</v>
      </c>
      <c r="D44" s="1" t="s">
        <v>364</v>
      </c>
      <c r="E44" s="1" t="s">
        <v>374</v>
      </c>
      <c r="F44" s="1" t="s">
        <v>275</v>
      </c>
      <c r="G44" s="1" t="s">
        <v>375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376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377</v>
      </c>
      <c r="B46" s="1">
        <v>0.0</v>
      </c>
      <c r="C46" s="1">
        <v>0.0</v>
      </c>
      <c r="D46" s="1" t="s">
        <v>378</v>
      </c>
      <c r="E46" s="1" t="s">
        <v>379</v>
      </c>
      <c r="F46" s="1" t="s">
        <v>380</v>
      </c>
      <c r="G46" s="1" t="s">
        <v>381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382</v>
      </c>
      <c r="B47" s="1">
        <v>0.0</v>
      </c>
      <c r="C47" s="1">
        <v>0.0</v>
      </c>
      <c r="D47" s="1" t="s">
        <v>383</v>
      </c>
      <c r="E47" s="1">
        <v>0.0</v>
      </c>
      <c r="F47" s="1" t="s">
        <v>384</v>
      </c>
      <c r="G47" s="1" t="s">
        <v>385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386</v>
      </c>
      <c r="B48" s="1">
        <v>0.0</v>
      </c>
      <c r="C48" s="1" t="s">
        <v>387</v>
      </c>
      <c r="D48" s="1" t="s">
        <v>388</v>
      </c>
      <c r="E48" s="1" t="s">
        <v>389</v>
      </c>
      <c r="F48" s="1" t="s">
        <v>390</v>
      </c>
      <c r="G48" s="1" t="s">
        <v>391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392</v>
      </c>
      <c r="B49" s="1">
        <v>0.0</v>
      </c>
      <c r="C49" s="1" t="s">
        <v>393</v>
      </c>
      <c r="D49" s="1" t="s">
        <v>394</v>
      </c>
      <c r="E49" s="1" t="s">
        <v>395</v>
      </c>
      <c r="F49" s="1" t="s">
        <v>396</v>
      </c>
      <c r="G49" s="1" t="s">
        <v>397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398</v>
      </c>
      <c r="B50" s="1">
        <v>0.0</v>
      </c>
      <c r="C50" s="1" t="s">
        <v>393</v>
      </c>
      <c r="D50" s="1" t="s">
        <v>394</v>
      </c>
      <c r="E50" s="1" t="s">
        <v>395</v>
      </c>
      <c r="F50" s="1" t="s">
        <v>396</v>
      </c>
      <c r="G50" s="1" t="s">
        <v>397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399</v>
      </c>
      <c r="B51" s="1">
        <v>0.0</v>
      </c>
      <c r="C51" s="1" t="s">
        <v>400</v>
      </c>
      <c r="D51" s="1" t="s">
        <v>401</v>
      </c>
      <c r="E51" s="1" t="s">
        <v>402</v>
      </c>
      <c r="F51" s="1" t="s">
        <v>403</v>
      </c>
      <c r="G51" s="1" t="s">
        <v>404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405</v>
      </c>
      <c r="B52" s="1">
        <v>0.0</v>
      </c>
      <c r="C52" s="1" t="s">
        <v>400</v>
      </c>
      <c r="D52" s="1" t="s">
        <v>401</v>
      </c>
      <c r="E52" s="1" t="s">
        <v>402</v>
      </c>
      <c r="F52" s="1" t="s">
        <v>403</v>
      </c>
      <c r="G52" s="1" t="s">
        <v>404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406</v>
      </c>
      <c r="B53" s="1">
        <v>0.0</v>
      </c>
      <c r="C53" s="1" t="s">
        <v>400</v>
      </c>
      <c r="D53" s="1" t="s">
        <v>407</v>
      </c>
      <c r="E53" s="1" t="s">
        <v>408</v>
      </c>
      <c r="F53" s="1" t="s">
        <v>409</v>
      </c>
      <c r="G53" s="1" t="s">
        <v>410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411</v>
      </c>
      <c r="B54" s="1">
        <v>0.0</v>
      </c>
      <c r="C54" s="1" t="s">
        <v>412</v>
      </c>
      <c r="D54" s="1" t="s">
        <v>413</v>
      </c>
      <c r="E54" s="1" t="s">
        <v>414</v>
      </c>
      <c r="F54" s="1" t="s">
        <v>415</v>
      </c>
      <c r="G54" s="1" t="s">
        <v>416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417</v>
      </c>
      <c r="B55" s="1">
        <v>0.0</v>
      </c>
      <c r="C55" s="1" t="s">
        <v>418</v>
      </c>
      <c r="D55" s="1" t="s">
        <v>419</v>
      </c>
      <c r="E55" s="1" t="s">
        <v>420</v>
      </c>
      <c r="F55" s="1" t="s">
        <v>421</v>
      </c>
      <c r="G55" s="1" t="s">
        <v>422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423</v>
      </c>
      <c r="B56" s="1">
        <v>0.0</v>
      </c>
      <c r="C56" s="1" t="s">
        <v>424</v>
      </c>
      <c r="D56" s="1" t="s">
        <v>425</v>
      </c>
      <c r="E56" s="1" t="s">
        <v>426</v>
      </c>
      <c r="F56" s="1" t="s">
        <v>427</v>
      </c>
      <c r="G56" s="1" t="s">
        <v>428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429</v>
      </c>
      <c r="B57" s="1">
        <v>0.0</v>
      </c>
      <c r="C57" s="1" t="s">
        <v>430</v>
      </c>
      <c r="D57" s="1" t="s">
        <v>431</v>
      </c>
      <c r="E57" s="1" t="s">
        <v>432</v>
      </c>
      <c r="F57" s="1" t="s">
        <v>433</v>
      </c>
      <c r="G57" s="1" t="s">
        <v>434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435</v>
      </c>
      <c r="B58" s="1">
        <v>0.0</v>
      </c>
      <c r="C58" s="1" t="s">
        <v>436</v>
      </c>
      <c r="D58" s="1" t="s">
        <v>437</v>
      </c>
      <c r="E58" s="1" t="s">
        <v>438</v>
      </c>
      <c r="F58" s="1" t="s">
        <v>439</v>
      </c>
      <c r="G58" s="1" t="s">
        <v>440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441</v>
      </c>
      <c r="B59" s="1">
        <v>0.0</v>
      </c>
      <c r="C59" s="1" t="s">
        <v>442</v>
      </c>
      <c r="D59" s="1" t="s">
        <v>443</v>
      </c>
      <c r="E59" s="1" t="s">
        <v>444</v>
      </c>
      <c r="F59" s="1" t="s">
        <v>445</v>
      </c>
      <c r="G59" s="1" t="s">
        <v>446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447</v>
      </c>
      <c r="B60" s="1">
        <v>0.0</v>
      </c>
      <c r="C60" s="1" t="s">
        <v>442</v>
      </c>
      <c r="D60" s="1" t="s">
        <v>443</v>
      </c>
      <c r="E60" s="1" t="s">
        <v>444</v>
      </c>
      <c r="F60" s="1" t="s">
        <v>445</v>
      </c>
      <c r="G60" s="1" t="s">
        <v>448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449</v>
      </c>
      <c r="B61" s="1">
        <v>0.0</v>
      </c>
      <c r="C61" s="1" t="s">
        <v>450</v>
      </c>
      <c r="D61" s="1" t="s">
        <v>391</v>
      </c>
      <c r="E61" s="1" t="s">
        <v>451</v>
      </c>
      <c r="F61" s="1" t="s">
        <v>452</v>
      </c>
      <c r="G61" s="1" t="s">
        <v>453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454</v>
      </c>
      <c r="B62" s="1">
        <v>0.0</v>
      </c>
      <c r="C62" s="1" t="s">
        <v>455</v>
      </c>
      <c r="D62" s="1" t="s">
        <v>456</v>
      </c>
      <c r="E62" s="1" t="s">
        <v>457</v>
      </c>
      <c r="F62" s="1" t="s">
        <v>458</v>
      </c>
      <c r="G62" s="1" t="s">
        <v>459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460</v>
      </c>
      <c r="B63" s="1">
        <v>0.0</v>
      </c>
      <c r="C63" s="1">
        <v>0.0</v>
      </c>
      <c r="D63" s="1" t="s">
        <v>461</v>
      </c>
      <c r="E63" s="1" t="s">
        <v>462</v>
      </c>
      <c r="F63" s="1" t="s">
        <v>463</v>
      </c>
      <c r="G63" s="1" t="s">
        <v>464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465</v>
      </c>
      <c r="B64" s="1">
        <v>0.0</v>
      </c>
      <c r="C64" s="1">
        <v>0.0</v>
      </c>
      <c r="D64" s="1" t="s">
        <v>466</v>
      </c>
      <c r="E64" s="1" t="s">
        <v>467</v>
      </c>
      <c r="F64" s="1" t="s">
        <v>468</v>
      </c>
      <c r="G64" s="1" t="s">
        <v>464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469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470</v>
      </c>
      <c r="B66" s="1">
        <v>0.0</v>
      </c>
      <c r="C66" s="1">
        <v>0.0</v>
      </c>
      <c r="D66" s="1" t="s">
        <v>471</v>
      </c>
      <c r="E66" s="1" t="s">
        <v>472</v>
      </c>
      <c r="F66" s="1" t="s">
        <v>473</v>
      </c>
      <c r="G66" s="1" t="s">
        <v>474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475</v>
      </c>
      <c r="B67" s="1">
        <v>0.0</v>
      </c>
      <c r="C67" s="1">
        <v>0.0</v>
      </c>
      <c r="D67" s="1" t="s">
        <v>476</v>
      </c>
      <c r="E67" s="1" t="s">
        <v>477</v>
      </c>
      <c r="F67" s="1" t="s">
        <v>478</v>
      </c>
      <c r="G67" s="1" t="s">
        <v>479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480</v>
      </c>
      <c r="B68" s="1">
        <v>0.0</v>
      </c>
      <c r="C68" s="1">
        <v>0.0</v>
      </c>
      <c r="D68" s="1" t="s">
        <v>481</v>
      </c>
      <c r="E68" s="1" t="s">
        <v>482</v>
      </c>
      <c r="F68" s="1" t="s">
        <v>483</v>
      </c>
      <c r="G68" s="1" t="s">
        <v>484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485</v>
      </c>
      <c r="B69" s="1">
        <v>0.0</v>
      </c>
      <c r="C69" s="1">
        <v>0.0</v>
      </c>
      <c r="D69" s="1" t="s">
        <v>486</v>
      </c>
      <c r="E69" s="1" t="s">
        <v>487</v>
      </c>
      <c r="F69" s="1" t="s">
        <v>488</v>
      </c>
      <c r="G69" s="1" t="s">
        <v>489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490</v>
      </c>
      <c r="B70" s="1">
        <v>0.0</v>
      </c>
      <c r="C70" s="1">
        <v>0.0</v>
      </c>
      <c r="D70" s="1" t="s">
        <v>486</v>
      </c>
      <c r="E70" s="1" t="s">
        <v>487</v>
      </c>
      <c r="F70" s="1" t="s">
        <v>488</v>
      </c>
      <c r="G70" s="1" t="s">
        <v>489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491</v>
      </c>
      <c r="B71" s="1">
        <v>0.0</v>
      </c>
      <c r="C71" s="1">
        <v>0.0</v>
      </c>
      <c r="D71" s="1" t="s">
        <v>492</v>
      </c>
      <c r="E71" s="1" t="s">
        <v>493</v>
      </c>
      <c r="F71" s="1" t="s">
        <v>494</v>
      </c>
      <c r="G71" s="1" t="s">
        <v>495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496</v>
      </c>
      <c r="B72" s="1">
        <v>0.0</v>
      </c>
      <c r="C72" s="1">
        <v>0.0</v>
      </c>
      <c r="D72" s="1" t="s">
        <v>492</v>
      </c>
      <c r="E72" s="1" t="s">
        <v>493</v>
      </c>
      <c r="F72" s="1" t="s">
        <v>494</v>
      </c>
      <c r="G72" s="1" t="s">
        <v>495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497</v>
      </c>
      <c r="B73" s="1">
        <v>0.0</v>
      </c>
      <c r="C73" s="1">
        <v>0.0</v>
      </c>
      <c r="D73" s="1" t="s">
        <v>498</v>
      </c>
      <c r="E73" s="1" t="s">
        <v>499</v>
      </c>
      <c r="F73" s="1" t="s">
        <v>500</v>
      </c>
      <c r="G73" s="1" t="s">
        <v>501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502</v>
      </c>
      <c r="B74" s="1">
        <v>0.0</v>
      </c>
      <c r="C74" s="1">
        <v>0.0</v>
      </c>
      <c r="D74" s="1" t="s">
        <v>503</v>
      </c>
      <c r="E74" s="1" t="s">
        <v>504</v>
      </c>
      <c r="F74" s="1" t="s">
        <v>505</v>
      </c>
      <c r="G74" s="1" t="s">
        <v>506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507</v>
      </c>
      <c r="B75" s="1">
        <v>0.0</v>
      </c>
      <c r="C75" s="1">
        <v>0.0</v>
      </c>
      <c r="D75" s="1" t="s">
        <v>508</v>
      </c>
      <c r="E75" s="1" t="s">
        <v>509</v>
      </c>
      <c r="F75" s="1" t="s">
        <v>510</v>
      </c>
      <c r="G75" s="1" t="s">
        <v>511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512</v>
      </c>
      <c r="B76" s="1">
        <v>0.0</v>
      </c>
      <c r="C76" s="1">
        <v>0.0</v>
      </c>
      <c r="D76" s="1" t="s">
        <v>513</v>
      </c>
      <c r="E76" s="1" t="s">
        <v>514</v>
      </c>
      <c r="F76" s="1" t="s">
        <v>515</v>
      </c>
      <c r="G76" s="1" t="s">
        <v>516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517</v>
      </c>
      <c r="B77" s="1">
        <v>0.0</v>
      </c>
      <c r="C77" s="1">
        <v>0.0</v>
      </c>
      <c r="D77" s="1" t="s">
        <v>518</v>
      </c>
      <c r="E77" s="1" t="s">
        <v>519</v>
      </c>
      <c r="F77" s="1" t="s">
        <v>520</v>
      </c>
      <c r="G77" s="1" t="s">
        <v>521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522</v>
      </c>
      <c r="B78" s="1">
        <v>0.0</v>
      </c>
      <c r="C78" s="1">
        <v>0.0</v>
      </c>
      <c r="D78" s="1" t="s">
        <v>523</v>
      </c>
      <c r="E78" s="1" t="s">
        <v>524</v>
      </c>
      <c r="F78" s="1" t="s">
        <v>525</v>
      </c>
      <c r="G78" s="1" t="s">
        <v>526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527</v>
      </c>
      <c r="B79" s="1">
        <v>0.0</v>
      </c>
      <c r="C79" s="1">
        <v>0.0</v>
      </c>
      <c r="D79" s="1" t="s">
        <v>528</v>
      </c>
      <c r="E79" s="1" t="s">
        <v>529</v>
      </c>
      <c r="F79" s="1" t="s">
        <v>530</v>
      </c>
      <c r="G79" s="1" t="s">
        <v>531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532</v>
      </c>
      <c r="B80" s="1">
        <v>0.0</v>
      </c>
      <c r="C80" s="1">
        <v>0.0</v>
      </c>
      <c r="D80" s="1" t="s">
        <v>528</v>
      </c>
      <c r="E80" s="1" t="s">
        <v>529</v>
      </c>
      <c r="F80" s="1" t="s">
        <v>530</v>
      </c>
      <c r="G80" s="1" t="s">
        <v>533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534</v>
      </c>
      <c r="B81" s="1">
        <v>0.0</v>
      </c>
      <c r="C81" s="1">
        <v>0.0</v>
      </c>
      <c r="D81" s="1" t="s">
        <v>535</v>
      </c>
      <c r="E81" s="1" t="s">
        <v>536</v>
      </c>
      <c r="F81" s="1" t="s">
        <v>537</v>
      </c>
      <c r="G81" s="1" t="s">
        <v>538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539</v>
      </c>
      <c r="B82" s="1">
        <v>0.0</v>
      </c>
      <c r="C82" s="1">
        <v>0.0</v>
      </c>
      <c r="D82" s="1" t="s">
        <v>540</v>
      </c>
      <c r="E82" s="1" t="s">
        <v>541</v>
      </c>
      <c r="F82" s="1" t="s">
        <v>542</v>
      </c>
      <c r="G82" s="1" t="s">
        <v>543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544</v>
      </c>
      <c r="B83" s="1">
        <v>0.0</v>
      </c>
      <c r="C83" s="1">
        <v>0.0</v>
      </c>
      <c r="D83" s="1">
        <v>0.0</v>
      </c>
      <c r="E83" s="1" t="s">
        <v>545</v>
      </c>
      <c r="F83" s="1" t="s">
        <v>546</v>
      </c>
      <c r="G83" s="1" t="s">
        <v>547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548</v>
      </c>
      <c r="B84" s="1">
        <v>0.0</v>
      </c>
      <c r="C84" s="1">
        <v>0.0</v>
      </c>
      <c r="D84" s="1">
        <v>0.0</v>
      </c>
      <c r="E84" s="1" t="s">
        <v>549</v>
      </c>
      <c r="F84" s="1" t="s">
        <v>550</v>
      </c>
      <c r="G84" s="1" t="s">
        <v>551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552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553</v>
      </c>
      <c r="B86" s="1">
        <v>0.0</v>
      </c>
      <c r="C86" s="1">
        <v>0.0</v>
      </c>
      <c r="D86" s="1">
        <v>0.0</v>
      </c>
      <c r="E86" s="1" t="s">
        <v>554</v>
      </c>
      <c r="F86" s="1" t="s">
        <v>555</v>
      </c>
      <c r="G86" s="1" t="s">
        <v>556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557</v>
      </c>
      <c r="B87" s="1">
        <v>0.0</v>
      </c>
      <c r="C87" s="1">
        <v>0.0</v>
      </c>
      <c r="D87" s="1">
        <v>0.0</v>
      </c>
      <c r="E87" s="1" t="s">
        <v>558</v>
      </c>
      <c r="F87" s="1" t="s">
        <v>559</v>
      </c>
      <c r="G87" s="1" t="s">
        <v>560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561</v>
      </c>
      <c r="B88" s="1">
        <v>0.0</v>
      </c>
      <c r="C88" s="1">
        <v>0.0</v>
      </c>
      <c r="D88" s="1">
        <v>0.0</v>
      </c>
      <c r="E88" s="1" t="s">
        <v>562</v>
      </c>
      <c r="F88" s="1" t="s">
        <v>563</v>
      </c>
      <c r="G88" s="1" t="s">
        <v>564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565</v>
      </c>
      <c r="B89" s="1">
        <v>0.0</v>
      </c>
      <c r="C89" s="1">
        <v>0.0</v>
      </c>
      <c r="D89" s="1">
        <v>0.0</v>
      </c>
      <c r="E89" s="1" t="s">
        <v>566</v>
      </c>
      <c r="F89" s="1" t="s">
        <v>567</v>
      </c>
      <c r="G89" s="1" t="s">
        <v>568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569</v>
      </c>
      <c r="B90" s="1">
        <v>0.0</v>
      </c>
      <c r="C90" s="1">
        <v>0.0</v>
      </c>
      <c r="D90" s="1">
        <v>0.0</v>
      </c>
      <c r="E90" s="1" t="s">
        <v>566</v>
      </c>
      <c r="F90" s="1" t="s">
        <v>567</v>
      </c>
      <c r="G90" s="1" t="s">
        <v>568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570</v>
      </c>
      <c r="B91" s="1">
        <v>0.0</v>
      </c>
      <c r="C91" s="1">
        <v>0.0</v>
      </c>
      <c r="D91" s="1">
        <v>0.0</v>
      </c>
      <c r="E91" s="1" t="s">
        <v>571</v>
      </c>
      <c r="F91" s="1" t="s">
        <v>572</v>
      </c>
      <c r="G91" s="1" t="s">
        <v>573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574</v>
      </c>
      <c r="B92" s="1">
        <v>0.0</v>
      </c>
      <c r="C92" s="1">
        <v>0.0</v>
      </c>
      <c r="D92" s="1">
        <v>0.0</v>
      </c>
      <c r="E92" s="1" t="s">
        <v>571</v>
      </c>
      <c r="F92" s="1" t="s">
        <v>572</v>
      </c>
      <c r="G92" s="1" t="s">
        <v>573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575</v>
      </c>
      <c r="B93" s="1">
        <v>0.0</v>
      </c>
      <c r="C93" s="1">
        <v>0.0</v>
      </c>
      <c r="D93" s="1">
        <v>0.0</v>
      </c>
      <c r="E93" s="1" t="s">
        <v>576</v>
      </c>
      <c r="F93" s="1" t="s">
        <v>577</v>
      </c>
      <c r="G93" s="1" t="s">
        <v>578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579</v>
      </c>
      <c r="B94" s="1">
        <v>0.0</v>
      </c>
      <c r="C94" s="1">
        <v>0.0</v>
      </c>
      <c r="D94" s="1">
        <v>0.0</v>
      </c>
      <c r="E94" s="1" t="s">
        <v>580</v>
      </c>
      <c r="F94" s="1" t="s">
        <v>581</v>
      </c>
      <c r="G94" s="1" t="s">
        <v>582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583</v>
      </c>
      <c r="B95" s="1">
        <v>0.0</v>
      </c>
      <c r="C95" s="1">
        <v>0.0</v>
      </c>
      <c r="D95" s="1">
        <v>0.0</v>
      </c>
      <c r="E95" s="1" t="s">
        <v>584</v>
      </c>
      <c r="F95" s="1" t="s">
        <v>585</v>
      </c>
      <c r="G95" s="1" t="s">
        <v>586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587</v>
      </c>
      <c r="B96" s="1">
        <v>0.0</v>
      </c>
      <c r="C96" s="1">
        <v>0.0</v>
      </c>
      <c r="D96" s="1">
        <v>0.0</v>
      </c>
      <c r="E96" s="1" t="s">
        <v>588</v>
      </c>
      <c r="F96" s="1" t="s">
        <v>589</v>
      </c>
      <c r="G96" s="1" t="s">
        <v>590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591</v>
      </c>
      <c r="B97" s="1">
        <v>0.0</v>
      </c>
      <c r="C97" s="1">
        <v>0.0</v>
      </c>
      <c r="D97" s="1">
        <v>0.0</v>
      </c>
      <c r="E97" s="1" t="s">
        <v>592</v>
      </c>
      <c r="F97" s="1" t="s">
        <v>593</v>
      </c>
      <c r="G97" s="1" t="s">
        <v>594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595</v>
      </c>
      <c r="B98" s="1">
        <v>0.0</v>
      </c>
      <c r="C98" s="1">
        <v>0.0</v>
      </c>
      <c r="D98" s="1">
        <v>0.0</v>
      </c>
      <c r="E98" s="1" t="s">
        <v>596</v>
      </c>
      <c r="F98" s="1" t="s">
        <v>597</v>
      </c>
      <c r="G98" s="1" t="s">
        <v>598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599</v>
      </c>
      <c r="B99" s="1">
        <v>0.0</v>
      </c>
      <c r="C99" s="1">
        <v>0.0</v>
      </c>
      <c r="D99" s="1">
        <v>0.0</v>
      </c>
      <c r="E99" s="1" t="s">
        <v>600</v>
      </c>
      <c r="F99" s="1" t="s">
        <v>601</v>
      </c>
      <c r="G99" s="1" t="s">
        <v>602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603</v>
      </c>
      <c r="B100" s="1">
        <v>0.0</v>
      </c>
      <c r="C100" s="1">
        <v>0.0</v>
      </c>
      <c r="D100" s="1">
        <v>0.0</v>
      </c>
      <c r="E100" s="1" t="s">
        <v>600</v>
      </c>
      <c r="F100" s="1" t="s">
        <v>601</v>
      </c>
      <c r="G100" s="1" t="s">
        <v>604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605</v>
      </c>
      <c r="B101" s="1">
        <v>0.0</v>
      </c>
      <c r="C101" s="1">
        <v>0.0</v>
      </c>
      <c r="D101" s="1">
        <v>0.0</v>
      </c>
      <c r="E101" s="1" t="s">
        <v>606</v>
      </c>
      <c r="F101" s="1" t="s">
        <v>607</v>
      </c>
      <c r="G101" s="1" t="s">
        <v>608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609</v>
      </c>
      <c r="B102" s="1">
        <v>0.0</v>
      </c>
      <c r="C102" s="1">
        <v>0.0</v>
      </c>
      <c r="D102" s="1">
        <v>0.0</v>
      </c>
      <c r="E102" s="1" t="s">
        <v>610</v>
      </c>
      <c r="F102" s="1">
        <v>60.0</v>
      </c>
      <c r="G102" s="1" t="s">
        <v>611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612</v>
      </c>
      <c r="B103" s="1">
        <v>0.0</v>
      </c>
      <c r="C103" s="1">
        <v>0.0</v>
      </c>
      <c r="D103" s="1">
        <v>0.0</v>
      </c>
      <c r="E103" s="1">
        <v>0.0</v>
      </c>
      <c r="F103" s="1" t="s">
        <v>613</v>
      </c>
      <c r="G103" s="1" t="s">
        <v>614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615</v>
      </c>
      <c r="B104" s="1">
        <v>0.0</v>
      </c>
      <c r="C104" s="1">
        <v>0.0</v>
      </c>
      <c r="D104" s="1">
        <v>0.0</v>
      </c>
      <c r="E104" s="1">
        <v>0.0</v>
      </c>
      <c r="F104" s="1" t="s">
        <v>613</v>
      </c>
      <c r="G104" s="1">
        <v>26.0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616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617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618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619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620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621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622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623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624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625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624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626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627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628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627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629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630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631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632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633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634</v>
      </c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635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636</v>
      </c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637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638</v>
      </c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639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640</v>
      </c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641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642</v>
      </c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643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644</v>
      </c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645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646</v>
      </c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647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648</v>
      </c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 t="s">
        <v>649</v>
      </c>
      <c r="C1" s="1" t="s">
        <v>650</v>
      </c>
      <c r="D1" s="1" t="s">
        <v>651</v>
      </c>
      <c r="E1" s="1" t="s">
        <v>652</v>
      </c>
      <c r="F1" s="1" t="s">
        <v>653</v>
      </c>
      <c r="G1" s="1" t="s">
        <v>654</v>
      </c>
      <c r="H1" s="1" t="s">
        <v>655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656</v>
      </c>
      <c r="B2" s="1" t="s">
        <v>657</v>
      </c>
      <c r="C2" s="1" t="s">
        <v>658</v>
      </c>
      <c r="D2" s="1" t="s">
        <v>659</v>
      </c>
      <c r="E2" s="1" t="s">
        <v>660</v>
      </c>
      <c r="F2" s="1" t="s">
        <v>661</v>
      </c>
      <c r="G2" s="1" t="s">
        <v>661</v>
      </c>
      <c r="H2" s="1" t="s">
        <v>662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663</v>
      </c>
      <c r="B3" s="1" t="s">
        <v>662</v>
      </c>
      <c r="C3" s="1" t="s">
        <v>664</v>
      </c>
      <c r="D3" s="1" t="s">
        <v>665</v>
      </c>
      <c r="E3" s="1" t="s">
        <v>666</v>
      </c>
      <c r="F3" s="1" t="s">
        <v>667</v>
      </c>
      <c r="G3" s="1" t="s">
        <v>668</v>
      </c>
      <c r="H3" s="1" t="s">
        <v>662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669</v>
      </c>
      <c r="B4" s="1" t="s">
        <v>657</v>
      </c>
      <c r="C4" s="1" t="s">
        <v>670</v>
      </c>
      <c r="D4" s="1" t="s">
        <v>659</v>
      </c>
      <c r="E4" s="1" t="s">
        <v>660</v>
      </c>
      <c r="F4" s="1" t="s">
        <v>661</v>
      </c>
      <c r="G4" s="1" t="s">
        <v>661</v>
      </c>
      <c r="H4" s="1" t="s">
        <v>661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663</v>
      </c>
      <c r="B5" s="1" t="s">
        <v>662</v>
      </c>
      <c r="C5" s="1" t="s">
        <v>671</v>
      </c>
      <c r="D5" s="1" t="s">
        <v>672</v>
      </c>
      <c r="E5" s="1" t="s">
        <v>666</v>
      </c>
      <c r="F5" s="1" t="s">
        <v>667</v>
      </c>
      <c r="G5" s="1" t="s">
        <v>668</v>
      </c>
      <c r="H5" s="1" t="s">
        <v>668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673</v>
      </c>
      <c r="B6" s="1" t="s">
        <v>674</v>
      </c>
      <c r="C6" s="1" t="s">
        <v>675</v>
      </c>
      <c r="D6" s="1" t="s">
        <v>676</v>
      </c>
      <c r="E6" s="1" t="s">
        <v>677</v>
      </c>
      <c r="F6" s="1" t="s">
        <v>678</v>
      </c>
      <c r="G6" s="1" t="s">
        <v>679</v>
      </c>
      <c r="H6" s="1" t="s">
        <v>680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681</v>
      </c>
      <c r="B7" s="1" t="s">
        <v>662</v>
      </c>
      <c r="C7" s="1" t="s">
        <v>682</v>
      </c>
      <c r="D7" s="1" t="s">
        <v>662</v>
      </c>
      <c r="E7" s="1" t="s">
        <v>662</v>
      </c>
      <c r="F7" s="1" t="s">
        <v>662</v>
      </c>
      <c r="G7" s="1" t="s">
        <v>662</v>
      </c>
      <c r="H7" s="1" t="s">
        <v>662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683</v>
      </c>
      <c r="B8" s="1" t="s">
        <v>662</v>
      </c>
      <c r="C8" s="1" t="s">
        <v>684</v>
      </c>
      <c r="D8" s="1" t="s">
        <v>685</v>
      </c>
      <c r="E8" s="1" t="s">
        <v>686</v>
      </c>
      <c r="F8" s="1" t="s">
        <v>687</v>
      </c>
      <c r="G8" s="1" t="s">
        <v>688</v>
      </c>
      <c r="H8" s="1" t="s">
        <v>689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690</v>
      </c>
      <c r="B9" s="1" t="s">
        <v>662</v>
      </c>
      <c r="C9" s="1" t="s">
        <v>691</v>
      </c>
      <c r="D9" s="1" t="s">
        <v>692</v>
      </c>
      <c r="E9" s="1" t="s">
        <v>693</v>
      </c>
      <c r="F9" s="1" t="s">
        <v>694</v>
      </c>
      <c r="G9" s="1" t="s">
        <v>695</v>
      </c>
      <c r="H9" s="1" t="s">
        <v>696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697</v>
      </c>
      <c r="B10" s="1" t="s">
        <v>662</v>
      </c>
      <c r="C10" s="1" t="s">
        <v>698</v>
      </c>
      <c r="D10" s="1" t="s">
        <v>698</v>
      </c>
      <c r="E10" s="1" t="s">
        <v>698</v>
      </c>
      <c r="F10" s="1" t="s">
        <v>694</v>
      </c>
      <c r="G10" s="1" t="s">
        <v>695</v>
      </c>
      <c r="H10" s="1" t="s">
        <v>696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699</v>
      </c>
      <c r="B11" s="1" t="s">
        <v>662</v>
      </c>
      <c r="C11" s="1" t="s">
        <v>685</v>
      </c>
      <c r="D11" s="1" t="s">
        <v>685</v>
      </c>
      <c r="E11" s="1" t="s">
        <v>685</v>
      </c>
      <c r="F11" s="1" t="s">
        <v>700</v>
      </c>
      <c r="G11" s="1" t="s">
        <v>701</v>
      </c>
      <c r="H11" s="1" t="s">
        <v>702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703</v>
      </c>
      <c r="B12" s="1" t="s">
        <v>662</v>
      </c>
      <c r="C12" s="1" t="s">
        <v>685</v>
      </c>
      <c r="D12" s="1" t="s">
        <v>685</v>
      </c>
      <c r="E12" s="1" t="s">
        <v>685</v>
      </c>
      <c r="F12" s="1" t="s">
        <v>704</v>
      </c>
      <c r="G12" s="1" t="s">
        <v>705</v>
      </c>
      <c r="H12" s="1" t="s">
        <v>706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707</v>
      </c>
      <c r="B13" s="1" t="s">
        <v>662</v>
      </c>
      <c r="C13" s="1" t="s">
        <v>662</v>
      </c>
      <c r="D13" s="1" t="s">
        <v>662</v>
      </c>
      <c r="E13" s="1" t="s">
        <v>662</v>
      </c>
      <c r="F13" s="1" t="s">
        <v>662</v>
      </c>
      <c r="G13" s="1" t="s">
        <v>662</v>
      </c>
      <c r="H13" s="1" t="s">
        <v>662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708</v>
      </c>
      <c r="B14" s="1" t="s">
        <v>662</v>
      </c>
      <c r="C14" s="1" t="s">
        <v>662</v>
      </c>
      <c r="D14" s="1" t="s">
        <v>662</v>
      </c>
      <c r="E14" s="1" t="s">
        <v>662</v>
      </c>
      <c r="F14" s="1" t="s">
        <v>662</v>
      </c>
      <c r="G14" s="1" t="s">
        <v>662</v>
      </c>
      <c r="H14" s="1" t="s">
        <v>662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709</v>
      </c>
      <c r="B15" s="1" t="s">
        <v>662</v>
      </c>
      <c r="C15" s="1" t="s">
        <v>662</v>
      </c>
      <c r="D15" s="1" t="s">
        <v>662</v>
      </c>
      <c r="E15" s="1" t="s">
        <v>662</v>
      </c>
      <c r="F15" s="1" t="s">
        <v>662</v>
      </c>
      <c r="G15" s="1" t="s">
        <v>662</v>
      </c>
      <c r="H15" s="1" t="s">
        <v>662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710</v>
      </c>
      <c r="B16" s="1" t="s">
        <v>662</v>
      </c>
      <c r="C16" s="1" t="s">
        <v>662</v>
      </c>
      <c r="D16" s="1" t="s">
        <v>662</v>
      </c>
      <c r="E16" s="1" t="s">
        <v>662</v>
      </c>
      <c r="F16" s="1" t="s">
        <v>662</v>
      </c>
      <c r="G16" s="1" t="s">
        <v>662</v>
      </c>
      <c r="H16" s="1" t="s">
        <v>662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711</v>
      </c>
      <c r="B17" s="1" t="s">
        <v>141</v>
      </c>
      <c r="C17" s="1" t="s">
        <v>142</v>
      </c>
      <c r="D17" s="1" t="s">
        <v>143</v>
      </c>
      <c r="E17" s="1" t="s">
        <v>144</v>
      </c>
      <c r="F17" s="1" t="s">
        <v>358</v>
      </c>
      <c r="G17" s="1" t="s">
        <v>712</v>
      </c>
      <c r="H17" s="1" t="s">
        <v>713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714</v>
      </c>
      <c r="B18" s="1" t="s">
        <v>662</v>
      </c>
      <c r="C18" s="1" t="s">
        <v>662</v>
      </c>
      <c r="D18" s="1" t="s">
        <v>662</v>
      </c>
      <c r="E18" s="1" t="s">
        <v>662</v>
      </c>
      <c r="F18" s="1" t="s">
        <v>662</v>
      </c>
      <c r="G18" s="1" t="s">
        <v>662</v>
      </c>
      <c r="H18" s="1" t="s">
        <v>662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715</v>
      </c>
      <c r="B19" s="1" t="s">
        <v>662</v>
      </c>
      <c r="C19" s="1" t="s">
        <v>716</v>
      </c>
      <c r="D19" s="1" t="s">
        <v>717</v>
      </c>
      <c r="E19" s="1" t="s">
        <v>718</v>
      </c>
      <c r="F19" s="1" t="s">
        <v>719</v>
      </c>
      <c r="G19" s="1" t="s">
        <v>720</v>
      </c>
      <c r="H19" s="1" t="s">
        <v>721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722</v>
      </c>
      <c r="B20" s="1" t="s">
        <v>662</v>
      </c>
      <c r="C20" s="1" t="s">
        <v>723</v>
      </c>
      <c r="D20" s="1" t="s">
        <v>724</v>
      </c>
      <c r="E20" s="1" t="s">
        <v>725</v>
      </c>
      <c r="F20" s="1" t="s">
        <v>726</v>
      </c>
      <c r="G20" s="1" t="s">
        <v>727</v>
      </c>
      <c r="H20" s="1" t="s">
        <v>728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729</v>
      </c>
      <c r="B21" s="1" t="s">
        <v>662</v>
      </c>
      <c r="C21" s="1" t="s">
        <v>730</v>
      </c>
      <c r="D21" s="1" t="s">
        <v>731</v>
      </c>
      <c r="E21" s="1" t="s">
        <v>732</v>
      </c>
      <c r="F21" s="1" t="s">
        <v>733</v>
      </c>
      <c r="G21" s="1" t="s">
        <v>734</v>
      </c>
      <c r="H21" s="1" t="s">
        <v>735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736</v>
      </c>
      <c r="B22" s="1" t="s">
        <v>737</v>
      </c>
      <c r="C22" s="1" t="s">
        <v>738</v>
      </c>
      <c r="D22" s="1" t="s">
        <v>739</v>
      </c>
      <c r="E22" s="1" t="s">
        <v>740</v>
      </c>
      <c r="F22" s="1" t="s">
        <v>741</v>
      </c>
      <c r="G22" s="1" t="s">
        <v>742</v>
      </c>
      <c r="H22" s="1" t="s">
        <v>743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102</v>
      </c>
      <c r="B23" s="1" t="s">
        <v>662</v>
      </c>
      <c r="C23" s="1" t="s">
        <v>744</v>
      </c>
      <c r="D23" s="1" t="s">
        <v>662</v>
      </c>
      <c r="E23" s="1" t="s">
        <v>662</v>
      </c>
      <c r="F23" s="1" t="s">
        <v>662</v>
      </c>
      <c r="G23" s="1" t="s">
        <v>662</v>
      </c>
      <c r="H23" s="1" t="s">
        <v>662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745</v>
      </c>
      <c r="B24" s="1" t="s">
        <v>746</v>
      </c>
      <c r="C24" s="1" t="s">
        <v>747</v>
      </c>
      <c r="D24" s="1" t="s">
        <v>748</v>
      </c>
      <c r="E24" s="1" t="s">
        <v>749</v>
      </c>
      <c r="F24" s="1" t="s">
        <v>750</v>
      </c>
      <c r="G24" s="1" t="s">
        <v>750</v>
      </c>
      <c r="H24" s="1" t="s">
        <v>750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751</v>
      </c>
      <c r="B25" s="1" t="s">
        <v>752</v>
      </c>
      <c r="C25" s="1" t="s">
        <v>753</v>
      </c>
      <c r="D25" s="1" t="s">
        <v>754</v>
      </c>
      <c r="E25" s="1" t="s">
        <v>755</v>
      </c>
      <c r="F25" s="1" t="s">
        <v>756</v>
      </c>
      <c r="G25" s="1" t="s">
        <v>756</v>
      </c>
      <c r="H25" s="1" t="s">
        <v>662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757</v>
      </c>
      <c r="B26" s="1" t="s">
        <v>758</v>
      </c>
      <c r="C26" s="1" t="s">
        <v>759</v>
      </c>
      <c r="D26" s="1" t="s">
        <v>760</v>
      </c>
      <c r="E26" s="1" t="s">
        <v>761</v>
      </c>
      <c r="F26" s="1" t="s">
        <v>662</v>
      </c>
      <c r="G26" s="1" t="s">
        <v>662</v>
      </c>
      <c r="H26" s="1" t="s">
        <v>662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762</v>
      </c>
      <c r="B2" s="1" t="s">
        <v>763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764</v>
      </c>
      <c r="B3" s="1" t="s">
        <v>765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766</v>
      </c>
      <c r="B4" s="1" t="s">
        <v>767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768</v>
      </c>
      <c r="B5" s="1" t="s">
        <v>769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770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771</v>
      </c>
      <c r="B7" s="1" t="s">
        <v>772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773</v>
      </c>
      <c r="B8" s="4" t="s">
        <v>774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775</v>
      </c>
      <c r="B9" s="1" t="s">
        <v>776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777</v>
      </c>
      <c r="B10" s="1" t="s">
        <v>778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779</v>
      </c>
      <c r="B11" s="1" t="s">
        <v>776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780</v>
      </c>
      <c r="B12" s="1" t="s">
        <v>781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782</v>
      </c>
      <c r="B13" s="1" t="s">
        <v>783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784</v>
      </c>
      <c r="B14" s="1" t="s">
        <v>781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785</v>
      </c>
      <c r="B15" s="1" t="s">
        <v>786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787</v>
      </c>
      <c r="B16" s="1">
        <v>225.0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788</v>
      </c>
      <c r="B17" s="1" t="s">
        <v>789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790</v>
      </c>
      <c r="B18" s="1">
        <v>1.0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791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792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793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794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795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796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797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798</v>
      </c>
      <c r="B26" s="1">
        <v>4.0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799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800</v>
      </c>
      <c r="B28" s="1">
        <v>3.96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801</v>
      </c>
      <c r="B29" s="1">
        <v>3.565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802</v>
      </c>
      <c r="B30" s="1">
        <v>4.0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803</v>
      </c>
      <c r="B31" s="1">
        <v>4.0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804</v>
      </c>
      <c r="B32" s="1">
        <v>3.96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805</v>
      </c>
      <c r="B33" s="1">
        <v>3.565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806</v>
      </c>
      <c r="B34" s="1">
        <v>4.0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807</v>
      </c>
      <c r="B35" s="1">
        <v>2.174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808</v>
      </c>
      <c r="B36" s="1">
        <v>-12.379311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809</v>
      </c>
      <c r="B37" s="1">
        <v>3659588.0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810</v>
      </c>
      <c r="B38" s="1">
        <v>3659588.0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811</v>
      </c>
      <c r="B39" s="1">
        <v>3382016.0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812</v>
      </c>
      <c r="B40" s="1">
        <v>4483620.0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813</v>
      </c>
      <c r="B41" s="1">
        <v>4483620.0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814</v>
      </c>
      <c r="B42" s="1">
        <v>3.54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815</v>
      </c>
      <c r="B43" s="1">
        <v>3.58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816</v>
      </c>
      <c r="B44" s="1">
        <v>4000.0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817</v>
      </c>
      <c r="B45" s="1">
        <v>3200.0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818</v>
      </c>
      <c r="B46" s="1">
        <v>7.64892544E8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819</v>
      </c>
      <c r="B47" s="1">
        <v>0.674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820</v>
      </c>
      <c r="B48" s="1">
        <v>4.448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821</v>
      </c>
      <c r="B49" s="1">
        <v>10.035194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822</v>
      </c>
      <c r="B50" s="1">
        <v>3.0624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823</v>
      </c>
      <c r="B51" s="1">
        <v>1.65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824</v>
      </c>
      <c r="B52" s="1" t="s">
        <v>825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826</v>
      </c>
      <c r="B53" s="1">
        <v>6.94543744E8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827</v>
      </c>
      <c r="B54" s="1">
        <v>-1.29245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828</v>
      </c>
      <c r="B55" s="1">
        <v>1.57263228E8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829</v>
      </c>
      <c r="B56" s="1">
        <v>1.86635008E8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830</v>
      </c>
      <c r="B57" s="1">
        <v>1.6430263E7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831</v>
      </c>
      <c r="B58" s="1">
        <v>1.2699324E7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832</v>
      </c>
      <c r="B59" s="1">
        <v>1.7316288E9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833</v>
      </c>
      <c r="B60" s="1">
        <v>1.734048E9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834</v>
      </c>
      <c r="B61" s="1">
        <v>0.0771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835</v>
      </c>
      <c r="B62" s="1">
        <v>0.16506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836</v>
      </c>
      <c r="B63" s="1">
        <v>0.2753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837</v>
      </c>
      <c r="B64" s="1">
        <v>5.11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838</v>
      </c>
      <c r="B65" s="1">
        <v>0.1016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839</v>
      </c>
      <c r="B66" s="1">
        <v>2.64269E7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840</v>
      </c>
      <c r="B67" s="1">
        <v>0.854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841</v>
      </c>
      <c r="B68" s="1">
        <v>4.2037473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842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843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844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845</v>
      </c>
      <c r="B72" s="1">
        <v>-9.8512E7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846</v>
      </c>
      <c r="B73" s="1">
        <v>-0.47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847</v>
      </c>
      <c r="B74" s="1">
        <v>-0.33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848</v>
      </c>
      <c r="B75" s="1">
        <v>9.112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849</v>
      </c>
      <c r="B76" s="1">
        <v>-7.153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850</v>
      </c>
      <c r="B77" s="1">
        <v>2.8461537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851</v>
      </c>
      <c r="B78" s="1">
        <v>0.24176979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852</v>
      </c>
      <c r="B79" s="1" t="s">
        <v>853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854</v>
      </c>
      <c r="B80" s="1" t="s">
        <v>855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856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857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858</v>
      </c>
      <c r="B83" s="1" t="s">
        <v>859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860</v>
      </c>
      <c r="B84" s="1" t="s">
        <v>859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861</v>
      </c>
      <c r="B85" s="1">
        <v>1.594647E9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862</v>
      </c>
      <c r="B86" s="1" t="s">
        <v>863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864</v>
      </c>
      <c r="B87" s="1" t="s">
        <v>865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866</v>
      </c>
      <c r="B88" s="1" t="s">
        <v>867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868</v>
      </c>
      <c r="B89" s="1" t="s">
        <v>869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870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871</v>
      </c>
      <c r="B91" s="1">
        <v>3.59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872</v>
      </c>
      <c r="B92" s="1">
        <v>5.0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873</v>
      </c>
      <c r="B93" s="1">
        <v>3.75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874</v>
      </c>
      <c r="B94" s="1">
        <v>4.41667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875</v>
      </c>
      <c r="B95" s="1">
        <v>4.5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876</v>
      </c>
      <c r="B96" s="1">
        <v>1.0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877</v>
      </c>
      <c r="B97" s="1" t="s">
        <v>878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879</v>
      </c>
      <c r="B98" s="1">
        <v>3.0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880</v>
      </c>
      <c r="B99" s="1">
        <v>9.3758E7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881</v>
      </c>
      <c r="B100" s="1">
        <v>0.44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882</v>
      </c>
      <c r="B101" s="1">
        <v>-9.7098E7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883</v>
      </c>
      <c r="B102" s="1">
        <v>2.3409E7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884</v>
      </c>
      <c r="B103" s="1">
        <v>2.673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885</v>
      </c>
      <c r="B104" s="1">
        <v>4.662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886</v>
      </c>
      <c r="B105" s="1">
        <v>7.6221E7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887</v>
      </c>
      <c r="B106" s="1">
        <v>12.874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888</v>
      </c>
      <c r="B107" s="1">
        <v>0.355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889</v>
      </c>
      <c r="B108" s="1">
        <v>-0.20825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890</v>
      </c>
      <c r="B109" s="1">
        <v>-0.44855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891</v>
      </c>
      <c r="B110" s="1">
        <v>2.2559E7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892</v>
      </c>
      <c r="B111" s="1">
        <v>-2.7351876E7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893</v>
      </c>
      <c r="B112" s="1">
        <v>-5.1688E7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894</v>
      </c>
      <c r="B113" s="1">
        <v>0.333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895</v>
      </c>
      <c r="B114" s="1">
        <v>0.29597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896</v>
      </c>
      <c r="B115" s="1">
        <v>-1.2739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897</v>
      </c>
      <c r="B116" s="1">
        <v>-0.75731003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898</v>
      </c>
      <c r="B117" s="1" t="s">
        <v>825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899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48</v>
      </c>
      <c r="B3" s="1">
        <v>0.0</v>
      </c>
      <c r="C3" s="1">
        <v>-46.0</v>
      </c>
      <c r="D3" s="1">
        <v>-52.0</v>
      </c>
      <c r="E3" s="1">
        <v>-140.0</v>
      </c>
      <c r="F3" s="1">
        <v>-119.0</v>
      </c>
      <c r="G3" s="1">
        <v>-34.0</v>
      </c>
      <c r="H3" s="1">
        <f>IF(G3*FORECAST(H2,B3:G3,B2:G2)&gt;0,FORECAST(H2,B3:G3,B2:G2),G3)*$X$1</f>
        <v>-112.8666667</v>
      </c>
      <c r="I3" s="1">
        <f>IF(H3*FORECAST(I2,B3:H3,B2:H2)&gt;0,FORECAST(I2,B3:H3,B2:H2),H3)*$X$1</f>
        <v>-126.4952381</v>
      </c>
      <c r="J3" s="1">
        <f>IF(I3*FORECAST(J2,B3:I3,B2:I2)&gt;0,FORECAST(J2,B3:I3,B2:I2),I3)*$X$1</f>
        <v>-140.1238095</v>
      </c>
      <c r="K3" s="1">
        <f>IF(J3*FORECAST(K2,B3:J3,B2:J2)&gt;0,FORECAST(K2,B3:J3,B2:J2),J3)*$X$1</f>
        <v>-153.752381</v>
      </c>
      <c r="L3" s="1">
        <f>IF(K3*FORECAST(L2,B3:K3,B2:K2)&gt;0,FORECAST(L2,B3:K3,B2:K2),K3)*$X$1</f>
        <v>-167.3809524</v>
      </c>
      <c r="M3" s="1">
        <f>IF(L3*FORECAST(M2,B3:L3,B2:L2)&gt;0,FORECAST(M2,B3:L3,B2:L2),L3)*$X$1</f>
        <v>-181.0095238</v>
      </c>
      <c r="N3" s="1">
        <f>IF(M3*FORECAST(N2,B3:M3,B2:M2)&gt;0,FORECAST(N2,B3:M3,B2:M2),M3)*$X$1</f>
        <v>-194.6380952</v>
      </c>
      <c r="O3" s="5">
        <f>IF(N3*FORECAST(O2,B3:N3,B2:N2)&gt;0,FORECAST(O2,B3:N3,B2:N2),N3)*$X$1</f>
        <v>-208.2666667</v>
      </c>
      <c r="P3" s="5">
        <f>IF(O3*FORECAST(P2,B3:O3,B2:O2)&gt;0,FORECAST(P2,B3:O3,B2:O2),O3)*$X$1</f>
        <v>-221.8952381</v>
      </c>
      <c r="Q3" s="5">
        <f>IF(P3*FORECAST(Q2,B3:P3,B2:P2)&gt;0,FORECAST(Q2,B3:P3,B2:P2),P3)*$X$1</f>
        <v>-235.5238095</v>
      </c>
      <c r="R3" s="5">
        <f>IF(Q3*FORECAST(R2,B3:Q3,B2:Q2)&gt;0,FORECAST(R2,B3:Q3,B2:Q2),Q3)*$X$1</f>
        <v>-249.152381</v>
      </c>
      <c r="S3" s="5">
        <f>IF(R3*FORECAST(S2,B3:R3,B2:R2)&gt;0,FORECAST(S2,B3:R3,B2:R2),R3)*$X$1</f>
        <v>-262.7809524</v>
      </c>
      <c r="T3" s="2"/>
      <c r="U3" s="2"/>
      <c r="V3" s="2"/>
      <c r="W3" s="2"/>
      <c r="X3" s="2"/>
      <c r="Y3" s="2"/>
      <c r="Z3" s="2"/>
    </row>
    <row r="4">
      <c r="A4" s="3" t="s">
        <v>100</v>
      </c>
      <c r="B4" s="1">
        <v>-215.0</v>
      </c>
      <c r="C4" s="1">
        <v>-90.0</v>
      </c>
      <c r="D4" s="1">
        <v>-6.0</v>
      </c>
      <c r="E4" s="1">
        <v>-394.0</v>
      </c>
      <c r="F4" s="1">
        <v>-206.0</v>
      </c>
      <c r="G4" s="1">
        <v>-109.0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900</v>
      </c>
      <c r="B5" s="1">
        <v>5.0</v>
      </c>
      <c r="C5" s="1">
        <v>5.0</v>
      </c>
      <c r="D5" s="1">
        <v>5.0</v>
      </c>
      <c r="E5" s="1">
        <v>174.0</v>
      </c>
      <c r="F5" s="1">
        <v>200.0</v>
      </c>
      <c r="G5" s="1">
        <v>205.0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901</v>
      </c>
      <c r="L7" s="1">
        <f>IF(S3*FORECAST(S2,B3:S3,B2:S2)&gt;0,FORECAST(S2,B3:S3,B2:S2),R3)*$X$1 * (1+0.02)/(0.0789-0.02)</f>
        <v>-4550.705797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902</v>
      </c>
      <c r="L8" s="6">
        <f t="array" ref="L8">NPV(0.0789,I3:S3)</f>
        <v>-1323.53422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903</v>
      </c>
      <c r="L9" s="6">
        <f t="array" ref="L9">NPV(0.0789,I16:S16)</f>
        <v>-1973.720424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904</v>
      </c>
      <c r="L10" s="6">
        <f>L8 + L9</f>
        <v>-3297.254643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102</v>
      </c>
      <c r="L11" s="1">
        <v>-109.0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905</v>
      </c>
      <c r="L12" s="6">
        <f>L10 - L11</f>
        <v>-3188.254643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906</v>
      </c>
      <c r="L13" s="1">
        <v>205.0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-15.55246168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(1+0.02)/(0.0789-0.02)</f>
        <v>-4550.705797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-50.0</v>
      </c>
      <c r="C3" s="1">
        <v>-99.0</v>
      </c>
      <c r="D3" s="1">
        <v>-163.0</v>
      </c>
      <c r="E3" s="1">
        <v>-32.0</v>
      </c>
      <c r="F3" s="1">
        <v>-169.0</v>
      </c>
      <c r="G3" s="1">
        <v>-134.0</v>
      </c>
      <c r="H3" s="1">
        <f>IF(G3*FORECAST(H2,B3:G3,B2:G2)&gt;0,FORECAST(H2,B3:G3,B2:G2),G3)*$X$1</f>
        <v>-157.7333333</v>
      </c>
      <c r="I3" s="1">
        <f>IF(H3*FORECAST(I2,B3:H3,B2:H2)&gt;0,FORECAST(I2,B3:H3,B2:H2),H3)*$X$1</f>
        <v>-171.9904762</v>
      </c>
      <c r="J3" s="1">
        <f>IF(I3*FORECAST(J2,B3:I3,B2:I2)&gt;0,FORECAST(J2,B3:I3,B2:I2),I3)*$X$1</f>
        <v>-186.247619</v>
      </c>
      <c r="K3" s="1">
        <f>IF(J3*FORECAST(K2,B3:J3,B2:J2)&gt;0,FORECAST(K2,B3:J3,B2:J2),J3)*$X$1</f>
        <v>-200.5047619</v>
      </c>
      <c r="L3" s="1">
        <f>IF(K3*FORECAST(L2,B3:K3,B2:K2)&gt;0,FORECAST(L2,B3:K3,B2:K2),K3)*$X$1</f>
        <v>-214.7619048</v>
      </c>
      <c r="M3" s="1">
        <f>IF(L3*FORECAST(M2,B3:L3,B2:L2)&gt;0,FORECAST(M2,B3:L3,B2:L2),L3)*$X$1</f>
        <v>-229.0190476</v>
      </c>
      <c r="N3" s="1">
        <f>IF(M3*FORECAST(N2,B3:M3,B2:M2)&gt;0,FORECAST(N2,B3:M3,B2:M2),M3)*$X$1</f>
        <v>-243.2761905</v>
      </c>
      <c r="O3" s="5">
        <f>IF(N3*FORECAST(O2,B3:N3,B2:N2)&gt;0,FORECAST(O2,B3:N3,B2:N2),N3)*$X$1</f>
        <v>-257.5333333</v>
      </c>
      <c r="P3" s="5">
        <f>IF(O3*FORECAST(P2,B3:O3,B2:O2)&gt;0,FORECAST(P2,B3:O3,B2:O2),O3)*$X$1</f>
        <v>-271.7904762</v>
      </c>
      <c r="Q3" s="5">
        <f>IF(P3*FORECAST(Q2,B3:P3,B2:P2)&gt;0,FORECAST(Q2,B3:P3,B2:P2),P3)*$X$1</f>
        <v>-286.047619</v>
      </c>
      <c r="R3" s="5">
        <f>IF(Q3*FORECAST(R2,B3:Q3,B2:Q2)&gt;0,FORECAST(R2,B3:Q3,B2:Q2),Q3)*$X$1</f>
        <v>-300.3047619</v>
      </c>
      <c r="S3" s="5">
        <f>IF(R3*FORECAST(S2,B3:R3,B2:R2)&gt;0,FORECAST(S2,B3:R3,B2:R2),R3)*$X$1</f>
        <v>-314.5619048</v>
      </c>
      <c r="T3" s="2"/>
      <c r="U3" s="2"/>
      <c r="V3" s="2"/>
      <c r="W3" s="2"/>
      <c r="X3" s="2"/>
      <c r="Y3" s="2"/>
      <c r="Z3" s="2"/>
    </row>
    <row r="4">
      <c r="A4" s="3" t="s">
        <v>100</v>
      </c>
      <c r="B4" s="1">
        <v>-215.0</v>
      </c>
      <c r="C4" s="1">
        <v>-90.0</v>
      </c>
      <c r="D4" s="1">
        <v>-6.0</v>
      </c>
      <c r="E4" s="1">
        <v>-394.0</v>
      </c>
      <c r="F4" s="1">
        <v>-206.0</v>
      </c>
      <c r="G4" s="1">
        <v>-109.0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900</v>
      </c>
      <c r="B5" s="1">
        <v>5.0</v>
      </c>
      <c r="C5" s="1">
        <v>5.0</v>
      </c>
      <c r="D5" s="1">
        <v>5.0</v>
      </c>
      <c r="E5" s="1">
        <v>174.0</v>
      </c>
      <c r="F5" s="1">
        <v>200.0</v>
      </c>
      <c r="G5" s="1">
        <v>205.0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901</v>
      </c>
      <c r="L7" s="1">
        <f>IF(S3*FORECAST(S2,B3:S3,B2:S2)&gt;0,FORECAST(S2,B3:S3,B2:S2),R3)*$X$1 * (1+0.02)/(0.0789-0.02)</f>
        <v>-5447.42178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902</v>
      </c>
      <c r="L8" s="6">
        <f t="array" ref="L8">NPV(0.0789,I3:S3)</f>
        <v>-1669.233951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903</v>
      </c>
      <c r="L9" s="6">
        <f t="array" ref="L9">NPV(0.0789,I16:S16)</f>
        <v>-2362.641776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904</v>
      </c>
      <c r="L10" s="6">
        <f>L8 + L9</f>
        <v>-4031.875727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102</v>
      </c>
      <c r="L11" s="1">
        <v>-109.0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905</v>
      </c>
      <c r="L12" s="6">
        <f>L10 - L11</f>
        <v>-3922.875727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906</v>
      </c>
      <c r="L13" s="1">
        <v>205.0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-19.13597916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(1+0.02)/(0.0789-0.02)</f>
        <v>-5447.42178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