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<sst xmlns="http://schemas.openxmlformats.org/spreadsheetml/2006/main" count="1887" uniqueCount="1584">
  <si>
    <t>ticker</t>
  </si>
  <si>
    <t>BDN</t>
  </si>
  <si>
    <t>nombre</t>
  </si>
  <si>
    <t>BRANDYWINE REALTY TRUST</t>
  </si>
  <si>
    <t>empresa</t>
  </si>
  <si>
    <t>Commercial REITs</t>
  </si>
  <si>
    <t>Open</t>
  </si>
  <si>
    <t>Target Price</t>
  </si>
  <si>
    <t>Upside</t>
  </si>
  <si>
    <t>260.52%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</si>
  <si>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</si>
  <si>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</si>
  <si>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</si>
  <si>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</si>
  <si>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</si>
  <si>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</si>
  <si>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</si>
  <si>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-5.58%</t>
  </si>
  <si>
    <t>Total Assets Growth</t>
  </si>
  <si>
    <t>6.81%</t>
  </si>
  <si>
    <t>Net Property, Plant and Equipment Growth</t>
  </si>
  <si>
    <t>21.04%</t>
  </si>
  <si>
    <t>EBITDA Growth</t>
  </si>
  <si>
    <t>-3.50%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</si>
  <si>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</si>
  <si>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</si>
  <si>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</si>
  <si>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</si>
  <si>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</si>
  <si>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</si>
  <si>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</si>
  <si>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</si>
  <si>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</si>
  <si>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</si>
  <si>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</si>
  <si>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</si>
  <si>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</si>
  <si>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</si>
  <si>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</si>
  <si>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</si>
  <si>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</si>
  <si>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</si>
  <si>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</si>
  <si>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</si>
  <si>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</si>
  <si>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</si>
  <si>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</si>
  <si>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</si>
  <si>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Deferred Charges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</si>
  <si>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</si>
  <si>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</si>
  <si>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</si>
  <si>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</si>
  <si>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</si>
  <si>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</si>
  <si>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</si>
  <si>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</si>
  <si>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</si>
  <si>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</si>
  <si>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</si>
  <si>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</si>
  <si>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</si>
  <si>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</si>
  <si>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</si>
  <si>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</si>
  <si>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</si>
  <si>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</si>
  <si>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</si>
  <si>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</si>
  <si>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</si>
  <si>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</si>
  <si>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</si>
  <si>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</si>
  <si>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</si>
  <si>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</si>
  <si>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</si>
  <si>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Land Held For Development Or Sale</t>
  </si>
  <si>
    <t>Total Real Estate Assets</t>
  </si>
  <si>
    <t>Cash And Equivalents</t>
  </si>
  <si>
    <t>Accounts Receivable, Total</t>
  </si>
  <si>
    <t>Other Receivables</t>
  </si>
  <si>
    <t>Other Intangibles, Total</t>
  </si>
  <si>
    <t>Mortgage Loans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</si>
  <si>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</si>
  <si>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</si>
  <si>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</si>
  <si>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</si>
  <si>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</si>
  <si>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</si>
  <si>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</si>
  <si>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</si>
  <si>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</si>
  <si>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</si>
  <si>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</si>
  <si>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</si>
  <si>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</si>
  <si>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Trust Preferred Securities (BS)</t>
  </si>
  <si>
    <t>Accounts Payable,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</si>
  <si>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</si>
  <si>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</si>
  <si>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</si>
  <si>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</si>
  <si>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</si>
  <si>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</si>
  <si>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</si>
  <si>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</si>
  <si>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</si>
  <si>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</si>
  <si>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</si>
  <si>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</si>
  <si>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</si>
  <si>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</si>
  <si>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</si>
  <si>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</si>
  <si>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</si>
  <si>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11.94</t>
  </si>
  <si>
    <t>11.07</t>
  </si>
  <si>
    <t>10.66</t>
  </si>
  <si>
    <t>10.26</t>
  </si>
  <si>
    <t>10.29</t>
  </si>
  <si>
    <t>9.51</t>
  </si>
  <si>
    <t>10.52</t>
  </si>
  <si>
    <t>9.88</t>
  </si>
  <si>
    <t>9.48</t>
  </si>
  <si>
    <t>7.65</t>
  </si>
  <si>
    <t>Tangible Book Value</t>
  </si>
  <si>
    <t>Tangible Book Value Per Share</t>
  </si>
  <si>
    <t>11.39</t>
  </si>
  <si>
    <t>10.43</t>
  </si>
  <si>
    <t>10.24</t>
  </si>
  <si>
    <t>9.9</t>
  </si>
  <si>
    <t>9.55</t>
  </si>
  <si>
    <t>9.03</t>
  </si>
  <si>
    <t>10.23</t>
  </si>
  <si>
    <t>9.71</t>
  </si>
  <si>
    <t>9.37</t>
  </si>
  <si>
    <t>7.61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</si>
  <si>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</si>
  <si>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</si>
  <si>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</si>
  <si>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</si>
  <si>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</si>
  <si>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</si>
  <si>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</si>
  <si>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</si>
  <si>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</si>
  <si>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Part Time Employees</t>
  </si>
  <si>
    <t>Accumulated Allowance for Doubtful Accounts (Supple)</t>
  </si>
  <si>
    <t>Rental Revenues</t>
  </si>
  <si>
    <t>Tenant Reimbursements</t>
  </si>
  <si>
    <t>Property Management Fee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</si>
  <si>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</si>
  <si>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</si>
  <si>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</si>
  <si>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</si>
  <si>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</si>
  <si>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</si>
  <si>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</si>
  <si>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</si>
  <si>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</si>
  <si>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</si>
  <si>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</si>
  <si>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</si>
  <si>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</si>
  <si>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</si>
  <si>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</si>
  <si>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</si>
  <si>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</si>
  <si>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</si>
  <si>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</si>
  <si>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</si>
  <si>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</si>
  <si>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</si>
  <si>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</si>
  <si>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</si>
  <si>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</si>
  <si>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</si>
  <si>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</si>
  <si>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</si>
  <si>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</si>
  <si>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-0.21</t>
  </si>
  <si>
    <t>0.19</t>
  </si>
  <si>
    <t>0.66</t>
  </si>
  <si>
    <t>0.76</t>
  </si>
  <si>
    <t>1.77</t>
  </si>
  <si>
    <t>0.07</t>
  </si>
  <si>
    <t>0.31</t>
  </si>
  <si>
    <t>-1.15</t>
  </si>
  <si>
    <t>Basic EPS - Continuing Operations</t>
  </si>
  <si>
    <t>-0.01</t>
  </si>
  <si>
    <t>Basic Weighted Average Shares Outstanding</t>
  </si>
  <si>
    <t>Net EPS - Diluted</t>
  </si>
  <si>
    <t>0.65</t>
  </si>
  <si>
    <t>Diluted EPS - Continuing Operations</t>
  </si>
  <si>
    <t>Diluted Weighted Average Shares Outstanding</t>
  </si>
  <si>
    <t>Normalized Basic EPS</t>
  </si>
  <si>
    <t>0.04</t>
  </si>
  <si>
    <t>0.02</t>
  </si>
  <si>
    <t>0.12</t>
  </si>
  <si>
    <t>0.05</t>
  </si>
  <si>
    <t>0.03</t>
  </si>
  <si>
    <t>-0.26</t>
  </si>
  <si>
    <t>Normalized Diluted EPS</t>
  </si>
  <si>
    <t>0.06</t>
  </si>
  <si>
    <t>Dividend Per Share</t>
  </si>
  <si>
    <t>0.6</t>
  </si>
  <si>
    <t>0.63</t>
  </si>
  <si>
    <t>0.73</t>
  </si>
  <si>
    <t>0.68</t>
  </si>
  <si>
    <t>Payout Ratio</t>
  </si>
  <si>
    <t>-376.07</t>
  </si>
  <si>
    <t>287.88</t>
  </si>
  <si>
    <t>96.24</t>
  </si>
  <si>
    <t>94.52</t>
  </si>
  <si>
    <t>391.46</t>
  </si>
  <si>
    <t>42.93</t>
  </si>
  <si>
    <t>242.87</t>
  </si>
  <si>
    <t>-63.14</t>
  </si>
  <si>
    <t>EBITDA</t>
  </si>
  <si>
    <t>EBITA</t>
  </si>
  <si>
    <t>EBIT</t>
  </si>
  <si>
    <t>EBITDAR</t>
  </si>
  <si>
    <t>Total Revenues (As Reported)</t>
  </si>
  <si>
    <t>Effective Tax Rate - (Ratio)</t>
  </si>
  <si>
    <t>-0.52</t>
  </si>
  <si>
    <t>-0.07</t>
  </si>
  <si>
    <t>0.38</t>
  </si>
  <si>
    <t>0.1</t>
  </si>
  <si>
    <t>-0.04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</si>
  <si>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</si>
  <si>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</si>
  <si>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</si>
  <si>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</si>
  <si>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</si>
  <si>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</si>
  <si>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</si>
  <si>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</si>
  <si>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</si>
  <si>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</si>
  <si>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</si>
  <si>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</si>
  <si>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</si>
  <si>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</si>
  <si>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</si>
  <si>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</si>
  <si>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</si>
  <si>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1.78</t>
  </si>
  <si>
    <t>1.8</t>
  </si>
  <si>
    <t>1.34</t>
  </si>
  <si>
    <t>1.59</t>
  </si>
  <si>
    <t>1.75</t>
  </si>
  <si>
    <t>1.57</t>
  </si>
  <si>
    <t>1.45</t>
  </si>
  <si>
    <t>1.05</t>
  </si>
  <si>
    <t>1.25</t>
  </si>
  <si>
    <t>0.4</t>
  </si>
  <si>
    <t>Return on Total Capital</t>
  </si>
  <si>
    <t>1.87</t>
  </si>
  <si>
    <t>1.9</t>
  </si>
  <si>
    <t>1.4</t>
  </si>
  <si>
    <t>1.68</t>
  </si>
  <si>
    <t>1.85</t>
  </si>
  <si>
    <t>1.66</t>
  </si>
  <si>
    <t>1.54</t>
  </si>
  <si>
    <t>1.12</t>
  </si>
  <si>
    <t>1.35</t>
  </si>
  <si>
    <t>0.43</t>
  </si>
  <si>
    <t>Return On Equity %</t>
  </si>
  <si>
    <t>0.3</t>
  </si>
  <si>
    <t>-1.5</t>
  </si>
  <si>
    <t>2.11</t>
  </si>
  <si>
    <t>6.53</t>
  </si>
  <si>
    <t>7.46</t>
  </si>
  <si>
    <t>1.97</t>
  </si>
  <si>
    <t>17.6</t>
  </si>
  <si>
    <t>0.71</t>
  </si>
  <si>
    <t>3.24</t>
  </si>
  <si>
    <t>-13.35</t>
  </si>
  <si>
    <t>Return on Common Equity</t>
  </si>
  <si>
    <t>-0.06</t>
  </si>
  <si>
    <t>-1.85</t>
  </si>
  <si>
    <t>1.73</t>
  </si>
  <si>
    <t>6.24</t>
  </si>
  <si>
    <t>7.45</t>
  </si>
  <si>
    <t>1.95</t>
  </si>
  <si>
    <t>17.58</t>
  </si>
  <si>
    <t>3.22</t>
  </si>
  <si>
    <t>-13.41</t>
  </si>
  <si>
    <t>Margin Analysis</t>
  </si>
  <si>
    <t>Gross Profit Margin %</t>
  </si>
  <si>
    <t>59.88</t>
  </si>
  <si>
    <t>60.12</t>
  </si>
  <si>
    <t>59.4</t>
  </si>
  <si>
    <t>59.97</t>
  </si>
  <si>
    <t>58.97</t>
  </si>
  <si>
    <t>60.41</t>
  </si>
  <si>
    <t>60.21</t>
  </si>
  <si>
    <t>58.87</t>
  </si>
  <si>
    <t>56.62</t>
  </si>
  <si>
    <t>SG&amp;A Margin</t>
  </si>
  <si>
    <t>4.55</t>
  </si>
  <si>
    <t>4.89</t>
  </si>
  <si>
    <t>5.16</t>
  </si>
  <si>
    <t>5.54</t>
  </si>
  <si>
    <t>5.23</t>
  </si>
  <si>
    <t>5.64</t>
  </si>
  <si>
    <t>5.87</t>
  </si>
  <si>
    <t>6.59</t>
  </si>
  <si>
    <t>7.22</t>
  </si>
  <si>
    <t>7.96</t>
  </si>
  <si>
    <t>EBITDA Margin %</t>
  </si>
  <si>
    <t>49.94</t>
  </si>
  <si>
    <t>47.16</t>
  </si>
  <si>
    <t>41.65</t>
  </si>
  <si>
    <t>46.48</t>
  </si>
  <si>
    <t>46.19</t>
  </si>
  <si>
    <t>41.8</t>
  </si>
  <si>
    <t>44.32</t>
  </si>
  <si>
    <t>43.67</t>
  </si>
  <si>
    <t>46.28</t>
  </si>
  <si>
    <t>42.13</t>
  </si>
  <si>
    <t>EBITA Margin %</t>
  </si>
  <si>
    <t>22.16</t>
  </si>
  <si>
    <t>21.35</t>
  </si>
  <si>
    <t>16.66</t>
  </si>
  <si>
    <t>19.44</t>
  </si>
  <si>
    <t>20.65</t>
  </si>
  <si>
    <t>16.8</t>
  </si>
  <si>
    <t>17.01</t>
  </si>
  <si>
    <t>12.86</t>
  </si>
  <si>
    <t>15.45</t>
  </si>
  <si>
    <t>5.27</t>
  </si>
  <si>
    <t>EBIT Margin %</t>
  </si>
  <si>
    <t>23.25</t>
  </si>
  <si>
    <t>22.69</t>
  </si>
  <si>
    <t>17.92</t>
  </si>
  <si>
    <t>20.04</t>
  </si>
  <si>
    <t>21.28</t>
  </si>
  <si>
    <t>17.96</t>
  </si>
  <si>
    <t>17.93</t>
  </si>
  <si>
    <t>14.17</t>
  </si>
  <si>
    <t>5.56</t>
  </si>
  <si>
    <t>Income From Continuing Operations Margin %</t>
  </si>
  <si>
    <t>1.02</t>
  </si>
  <si>
    <t>-5.15</t>
  </si>
  <si>
    <t>7.85</t>
  </si>
  <si>
    <t>23.68</t>
  </si>
  <si>
    <t>25.83</t>
  </si>
  <si>
    <t>6.05</t>
  </si>
  <si>
    <t>59.52</t>
  </si>
  <si>
    <t>2.7</t>
  </si>
  <si>
    <t>11.14</t>
  </si>
  <si>
    <t>-45.09</t>
  </si>
  <si>
    <t>Net Income Margin %</t>
  </si>
  <si>
    <t>1.19</t>
  </si>
  <si>
    <t>-5.09</t>
  </si>
  <si>
    <t>7.79</t>
  </si>
  <si>
    <t>23.48</t>
  </si>
  <si>
    <t>25.65</t>
  </si>
  <si>
    <t>6.01</t>
  </si>
  <si>
    <t>59.17</t>
  </si>
  <si>
    <t>2.68</t>
  </si>
  <si>
    <t>11.11</t>
  </si>
  <si>
    <t>-44.95</t>
  </si>
  <si>
    <t>Net Avail. For Common Margin %</t>
  </si>
  <si>
    <t>-0.2</t>
  </si>
  <si>
    <t>-6.3</t>
  </si>
  <si>
    <t>6.39</t>
  </si>
  <si>
    <t>22.4</t>
  </si>
  <si>
    <t>25.58</t>
  </si>
  <si>
    <t>5.94</t>
  </si>
  <si>
    <t>59.1</t>
  </si>
  <si>
    <t>2.59</t>
  </si>
  <si>
    <t>11.01</t>
  </si>
  <si>
    <t>-45.08</t>
  </si>
  <si>
    <t>Normalized Net Income Margin</t>
  </si>
  <si>
    <t>1.08</t>
  </si>
  <si>
    <t>2.17</t>
  </si>
  <si>
    <t>0.62</t>
  </si>
  <si>
    <t>2.22</t>
  </si>
  <si>
    <t>4.18</t>
  </si>
  <si>
    <t>2.2</t>
  </si>
  <si>
    <t>1.04</t>
  </si>
  <si>
    <t>0.94</t>
  </si>
  <si>
    <t>-10.4</t>
  </si>
  <si>
    <t>Levered Free Cash Flow Margin</t>
  </si>
  <si>
    <t>35.5</t>
  </si>
  <si>
    <t>-56.46</t>
  </si>
  <si>
    <t>143.48</t>
  </si>
  <si>
    <t>36.65</t>
  </si>
  <si>
    <t>35.87</t>
  </si>
  <si>
    <t>36.58</t>
  </si>
  <si>
    <t>45.82</t>
  </si>
  <si>
    <t>44.98</t>
  </si>
  <si>
    <t>33.63</t>
  </si>
  <si>
    <t>28.06</t>
  </si>
  <si>
    <t>Unlevered Free Cash Flow Margin</t>
  </si>
  <si>
    <t>48.5</t>
  </si>
  <si>
    <t>-45.03</t>
  </si>
  <si>
    <t>153.34</t>
  </si>
  <si>
    <t>46.11</t>
  </si>
  <si>
    <t>44.76</t>
  </si>
  <si>
    <t>45.29</t>
  </si>
  <si>
    <t>54.55</t>
  </si>
  <si>
    <t>53.29</t>
  </si>
  <si>
    <t>42.26</t>
  </si>
  <si>
    <t>41.32</t>
  </si>
  <si>
    <t>Asset Turnover</t>
  </si>
  <si>
    <t>0.13</t>
  </si>
  <si>
    <t>0.14</t>
  </si>
  <si>
    <t>Fixed Assets Turnover</t>
  </si>
  <si>
    <t>0.16</t>
  </si>
  <si>
    <t>0.17</t>
  </si>
  <si>
    <t>0.18</t>
  </si>
  <si>
    <t>Receivables Turnover (Average Receivables)</t>
  </si>
  <si>
    <t>3.95</t>
  </si>
  <si>
    <t>3.75</t>
  </si>
  <si>
    <t>3.2</t>
  </si>
  <si>
    <t>2.94</t>
  </si>
  <si>
    <t>2.9</t>
  </si>
  <si>
    <t>3.09</t>
  </si>
  <si>
    <t>2.96</t>
  </si>
  <si>
    <t>2.75</t>
  </si>
  <si>
    <t>Short Term Liquidity</t>
  </si>
  <si>
    <t>Current Ratio</t>
  </si>
  <si>
    <t>3.28</t>
  </si>
  <si>
    <t>6.18</t>
  </si>
  <si>
    <t>2.99</t>
  </si>
  <si>
    <t>1.88</t>
  </si>
  <si>
    <t>1.39</t>
  </si>
  <si>
    <t>0.98</t>
  </si>
  <si>
    <t>0.81</t>
  </si>
  <si>
    <t>Quick Ratio</t>
  </si>
  <si>
    <t>3.14</t>
  </si>
  <si>
    <t>1.7</t>
  </si>
  <si>
    <t>2.69</t>
  </si>
  <si>
    <t>1.46</t>
  </si>
  <si>
    <t>1.83</t>
  </si>
  <si>
    <t>0.97</t>
  </si>
  <si>
    <t>1.69</t>
  </si>
  <si>
    <t>Operating Cash Flow to Current Liabilities</t>
  </si>
  <si>
    <t>1.5</t>
  </si>
  <si>
    <t>1.29</t>
  </si>
  <si>
    <t>1.27</t>
  </si>
  <si>
    <t>1.36</t>
  </si>
  <si>
    <t>1.52</t>
  </si>
  <si>
    <t>0.9</t>
  </si>
  <si>
    <t>0.82</t>
  </si>
  <si>
    <t>1.17</t>
  </si>
  <si>
    <t>Days Sales Outstanding (Average Receivables)</t>
  </si>
  <si>
    <t>92.37</t>
  </si>
  <si>
    <t>97.24</t>
  </si>
  <si>
    <t>114.39</t>
  </si>
  <si>
    <t>124.36</t>
  </si>
  <si>
    <t>125.79</t>
  </si>
  <si>
    <t>118.26</t>
  </si>
  <si>
    <t>123.61</t>
  </si>
  <si>
    <t>132.87</t>
  </si>
  <si>
    <t>136.37</t>
  </si>
  <si>
    <t>140.95</t>
  </si>
  <si>
    <t>Average Days Payable Outstanding</t>
  </si>
  <si>
    <t>139.01</t>
  </si>
  <si>
    <t>150.16</t>
  </si>
  <si>
    <t>177.59</t>
  </si>
  <si>
    <t>186.47</t>
  </si>
  <si>
    <t>194.84</t>
  </si>
  <si>
    <t>193.16</t>
  </si>
  <si>
    <t>209.61</t>
  </si>
  <si>
    <t>261.89</t>
  </si>
  <si>
    <t>263.51</t>
  </si>
  <si>
    <t>246.22</t>
  </si>
  <si>
    <t>Long Term Solvency</t>
  </si>
  <si>
    <t>Total Debt/Equity</t>
  </si>
  <si>
    <t>113.68</t>
  </si>
  <si>
    <t>122.22</t>
  </si>
  <si>
    <t>106.92</t>
  </si>
  <si>
    <t>104.56</t>
  </si>
  <si>
    <t>110.67</t>
  </si>
  <si>
    <t>128.39</t>
  </si>
  <si>
    <t>103.07</t>
  </si>
  <si>
    <t>110.45</t>
  </si>
  <si>
    <t>121.73</t>
  </si>
  <si>
    <t>163.35</t>
  </si>
  <si>
    <t>Total Debt / Total Capital</t>
  </si>
  <si>
    <t>53.2</t>
  </si>
  <si>
    <t>51.67</t>
  </si>
  <si>
    <t>51.11</t>
  </si>
  <si>
    <t>52.53</t>
  </si>
  <si>
    <t>56.22</t>
  </si>
  <si>
    <t>50.76</t>
  </si>
  <si>
    <t>52.48</t>
  </si>
  <si>
    <t>54.9</t>
  </si>
  <si>
    <t>62.03</t>
  </si>
  <si>
    <t>LT Debt/Equity</t>
  </si>
  <si>
    <t>106.91</t>
  </si>
  <si>
    <t>128.32</t>
  </si>
  <si>
    <t>108.88</t>
  </si>
  <si>
    <t>116.23</t>
  </si>
  <si>
    <t>163.25</t>
  </si>
  <si>
    <t>Long-Term Debt / Total Capital</t>
  </si>
  <si>
    <t>56.18</t>
  </si>
  <si>
    <t>50.72</t>
  </si>
  <si>
    <t>51.74</t>
  </si>
  <si>
    <t>52.42</t>
  </si>
  <si>
    <t>61.99</t>
  </si>
  <si>
    <t>Total Liabilities / Total Assets</t>
  </si>
  <si>
    <t>55.56</t>
  </si>
  <si>
    <t>57.14</t>
  </si>
  <si>
    <t>54.05</t>
  </si>
  <si>
    <t>53.78</t>
  </si>
  <si>
    <t>55.29</t>
  </si>
  <si>
    <t>58.58</t>
  </si>
  <si>
    <t>53.73</t>
  </si>
  <si>
    <t>55.77</t>
  </si>
  <si>
    <t>57.84</t>
  </si>
  <si>
    <t>64.52</t>
  </si>
  <si>
    <t>EBIT / Interest Expense</t>
  </si>
  <si>
    <t>1.16</t>
  </si>
  <si>
    <t>1.22</t>
  </si>
  <si>
    <t>1.21</t>
  </si>
  <si>
    <t>0.99</t>
  </si>
  <si>
    <t>0.24</t>
  </si>
  <si>
    <t>EBITDA / Interest Expense</t>
  </si>
  <si>
    <t>2.25</t>
  </si>
  <si>
    <t>2.42</t>
  </si>
  <si>
    <t>2.44</t>
  </si>
  <si>
    <t>2.84</t>
  </si>
  <si>
    <t>3.04</t>
  </si>
  <si>
    <t>2.86</t>
  </si>
  <si>
    <t>3.01</t>
  </si>
  <si>
    <t>3.15</t>
  </si>
  <si>
    <t>(EBITDA - Capex) / Interest Expense</t>
  </si>
  <si>
    <t>Total Debt / EBITDA</t>
  </si>
  <si>
    <t>8.36</t>
  </si>
  <si>
    <t>8.47</t>
  </si>
  <si>
    <t>8.07</t>
  </si>
  <si>
    <t>8.26</t>
  </si>
  <si>
    <t>9.01</t>
  </si>
  <si>
    <t>8.05</t>
  </si>
  <si>
    <t>9.3</t>
  </si>
  <si>
    <t>8.78</t>
  </si>
  <si>
    <t>11.59</t>
  </si>
  <si>
    <t>Net Debt / EBITDA</t>
  </si>
  <si>
    <t>7.48</t>
  </si>
  <si>
    <t>8.27</t>
  </si>
  <si>
    <t>8.45</t>
  </si>
  <si>
    <t>7.2</t>
  </si>
  <si>
    <t>8.14</t>
  </si>
  <si>
    <t>8.63</t>
  </si>
  <si>
    <t>9.16</t>
  </si>
  <si>
    <t>8.7</t>
  </si>
  <si>
    <t>11.28</t>
  </si>
  <si>
    <t>Total Debt / (EBITDA - Capex)</t>
  </si>
  <si>
    <t>Net Debt / (EBITDA - Capex)</t>
  </si>
  <si>
    <t>Growth Over Prior Year</t>
  </si>
  <si>
    <t>Total Revenues, 1 Yr. Growth %</t>
  </si>
  <si>
    <t>4.78</t>
  </si>
  <si>
    <t>-13.6</t>
  </si>
  <si>
    <t>-0.42</t>
  </si>
  <si>
    <t>3.26</t>
  </si>
  <si>
    <t>-9.51</t>
  </si>
  <si>
    <t>-11.32</t>
  </si>
  <si>
    <t>5.82</t>
  </si>
  <si>
    <t>-9.11</t>
  </si>
  <si>
    <t>Gross Profit, 1 Yr. Growth %</t>
  </si>
  <si>
    <t>3.72</t>
  </si>
  <si>
    <t>-14.64</t>
  </si>
  <si>
    <t>0.42</t>
  </si>
  <si>
    <t>9.38</t>
  </si>
  <si>
    <t>-9.82</t>
  </si>
  <si>
    <t>-13.29</t>
  </si>
  <si>
    <t>7.63</t>
  </si>
  <si>
    <t>-13.72</t>
  </si>
  <si>
    <t>EBITDA, 1 Yr. Growth %</t>
  </si>
  <si>
    <t>2.81</t>
  </si>
  <si>
    <t>-2.04</t>
  </si>
  <si>
    <t>-23.68</t>
  </si>
  <si>
    <t>10.83</t>
  </si>
  <si>
    <t>2.6</t>
  </si>
  <si>
    <t>-2.81</t>
  </si>
  <si>
    <t>-5.84</t>
  </si>
  <si>
    <t>-12.63</t>
  </si>
  <si>
    <t>12.16</t>
  </si>
  <si>
    <t>-16.7</t>
  </si>
  <si>
    <t>EBITA, 1 Yr. Growth %</t>
  </si>
  <si>
    <t>1.26</t>
  </si>
  <si>
    <t>-2.2</t>
  </si>
  <si>
    <t>-32.62</t>
  </si>
  <si>
    <t>15.14</t>
  </si>
  <si>
    <t>9.69</t>
  </si>
  <si>
    <t>-11.22</t>
  </si>
  <si>
    <t>-12.52</t>
  </si>
  <si>
    <t>-32.93</t>
  </si>
  <si>
    <t>27.05</t>
  </si>
  <si>
    <t>-67.98</t>
  </si>
  <si>
    <t>EBIT, 1 Yr. Growth %</t>
  </si>
  <si>
    <t>0.61</t>
  </si>
  <si>
    <t>-0.94</t>
  </si>
  <si>
    <t>-31.76</t>
  </si>
  <si>
    <t>10.38</t>
  </si>
  <si>
    <t>9.67</t>
  </si>
  <si>
    <t>-7.91</t>
  </si>
  <si>
    <t>-13.51</t>
  </si>
  <si>
    <t>-29.93</t>
  </si>
  <si>
    <t>19.48</t>
  </si>
  <si>
    <t>-67.43</t>
  </si>
  <si>
    <t>Earnings From Cont. Operations, 1 Yr. Growth %</t>
  </si>
  <si>
    <t>-84.55</t>
  </si>
  <si>
    <t>-610.29</t>
  </si>
  <si>
    <t>-231.75</t>
  </si>
  <si>
    <t>200.88</t>
  </si>
  <si>
    <t>12.66</t>
  </si>
  <si>
    <t>-74.51</t>
  </si>
  <si>
    <t>790.05</t>
  </si>
  <si>
    <t>-95.98</t>
  </si>
  <si>
    <t>336.62</t>
  </si>
  <si>
    <t>-465.62</t>
  </si>
  <si>
    <t>Net Income, 1 Yr. Growth %</t>
  </si>
  <si>
    <t>-83.69</t>
  </si>
  <si>
    <t>-535.86</t>
  </si>
  <si>
    <t>-232.2</t>
  </si>
  <si>
    <t>200.69</t>
  </si>
  <si>
    <t>12.8</t>
  </si>
  <si>
    <t>-74.53</t>
  </si>
  <si>
    <t>791.61</t>
  </si>
  <si>
    <t>337.99</t>
  </si>
  <si>
    <t>Diluted EPS Before Extra, 1 Yr. Growth %</t>
  </si>
  <si>
    <t>-189.14</t>
  </si>
  <si>
    <t>245.26</t>
  </si>
  <si>
    <t>16.92</t>
  </si>
  <si>
    <t>-74.67</t>
  </si>
  <si>
    <t>831.58</t>
  </si>
  <si>
    <t>-96.08</t>
  </si>
  <si>
    <t>346.35</t>
  </si>
  <si>
    <t>-470.97</t>
  </si>
  <si>
    <t>Normalized Net Income, 1 Yr. Growth %</t>
  </si>
  <si>
    <t>15.43</t>
  </si>
  <si>
    <t>103.95</t>
  </si>
  <si>
    <t>-75.39</t>
  </si>
  <si>
    <t>200.39</t>
  </si>
  <si>
    <t>94.21</t>
  </si>
  <si>
    <t>-40.46</t>
  </si>
  <si>
    <t>-39.87</t>
  </si>
  <si>
    <t>-48.78</t>
  </si>
  <si>
    <t>-3.96</t>
  </si>
  <si>
    <t>Net Property, Plant and Equip., 1 Yr. Growth %</t>
  </si>
  <si>
    <t>-0.6</t>
  </si>
  <si>
    <t>-17.19</t>
  </si>
  <si>
    <t>-2.06</t>
  </si>
  <si>
    <t>0.59</t>
  </si>
  <si>
    <t>-13.19</t>
  </si>
  <si>
    <t>-0.71</t>
  </si>
  <si>
    <t>-8.15</t>
  </si>
  <si>
    <t>Accounts Receivable, 1 Yr. Growth %</t>
  </si>
  <si>
    <t>6.35</t>
  </si>
  <si>
    <t>6.16</t>
  </si>
  <si>
    <t>-0.09</t>
  </si>
  <si>
    <t>15.81</t>
  </si>
  <si>
    <t>-3.23</t>
  </si>
  <si>
    <t>4.88</t>
  </si>
  <si>
    <t>-11.34</t>
  </si>
  <si>
    <t>6.03</t>
  </si>
  <si>
    <t>4.15</t>
  </si>
  <si>
    <t>Total Assets, 1 Yr. Growth %</t>
  </si>
  <si>
    <t>-5.81</t>
  </si>
  <si>
    <t>-2.53</t>
  </si>
  <si>
    <t>2.58</t>
  </si>
  <si>
    <t>-0.02</t>
  </si>
  <si>
    <t>-4.31</t>
  </si>
  <si>
    <t>-1.38</t>
  </si>
  <si>
    <t>0.74</t>
  </si>
  <si>
    <t>-3.67</t>
  </si>
  <si>
    <t>Common Equity, 1 Yr. Growth %</t>
  </si>
  <si>
    <t>-9.66</t>
  </si>
  <si>
    <t>-3.49</t>
  </si>
  <si>
    <t>-1.99</t>
  </si>
  <si>
    <t>-0.49</t>
  </si>
  <si>
    <t>-6.72</t>
  </si>
  <si>
    <t>6.93</t>
  </si>
  <si>
    <t>-5.79</t>
  </si>
  <si>
    <t>-3.82</t>
  </si>
  <si>
    <t>-18.96</t>
  </si>
  <si>
    <t>Tangible Book Value, 1 Yr. Growth %</t>
  </si>
  <si>
    <t>15.47</t>
  </si>
  <si>
    <t>-10.73</t>
  </si>
  <si>
    <t>-1.56</t>
  </si>
  <si>
    <t>-1.65</t>
  </si>
  <si>
    <t>-4.27</t>
  </si>
  <si>
    <t>-4.47</t>
  </si>
  <si>
    <t>9.58</t>
  </si>
  <si>
    <t>-4.8</t>
  </si>
  <si>
    <t>-3.28</t>
  </si>
  <si>
    <t>-18.51</t>
  </si>
  <si>
    <t>Cash From Operations, 1 Yr. Growth %</t>
  </si>
  <si>
    <t>3.23</t>
  </si>
  <si>
    <t>-11.73</t>
  </si>
  <si>
    <t>5.15</t>
  </si>
  <si>
    <t>24.52</t>
  </si>
  <si>
    <t>3.03</t>
  </si>
  <si>
    <t>-3.6</t>
  </si>
  <si>
    <t>-15.47</t>
  </si>
  <si>
    <t>9.66</t>
  </si>
  <si>
    <t>-15.3</t>
  </si>
  <si>
    <t>Levered Free Cash Flow, 1 Yr. Growth %</t>
  </si>
  <si>
    <t>-2.48</t>
  </si>
  <si>
    <t>-265.57</t>
  </si>
  <si>
    <t>-319.07</t>
  </si>
  <si>
    <t>-74.54</t>
  </si>
  <si>
    <t>-11.65</t>
  </si>
  <si>
    <t>-3.29</t>
  </si>
  <si>
    <t>14.81</t>
  </si>
  <si>
    <t>-11.39</t>
  </si>
  <si>
    <t>-19.73</t>
  </si>
  <si>
    <t>-23.16</t>
  </si>
  <si>
    <t>Unlevered Free Cash Flow, 1 Yr. Growth %</t>
  </si>
  <si>
    <t>-1.34</t>
  </si>
  <si>
    <t>-195.98</t>
  </si>
  <si>
    <t>-394.24</t>
  </si>
  <si>
    <t>-70.02</t>
  </si>
  <si>
    <t>-10.06</t>
  </si>
  <si>
    <t>-1.75</t>
  </si>
  <si>
    <t>10.04</t>
  </si>
  <si>
    <t>-12.07</t>
  </si>
  <si>
    <t>-15.06</t>
  </si>
  <si>
    <t>-10.33</t>
  </si>
  <si>
    <t>Dividend Per Share, 1 Yr. Growth %</t>
  </si>
  <si>
    <t>0</t>
  </si>
  <si>
    <t>4.76</t>
  </si>
  <si>
    <t>10.61</t>
  </si>
  <si>
    <t>4.11</t>
  </si>
  <si>
    <t>-10.53</t>
  </si>
  <si>
    <t>Compound Annual Growth Rate Over Two Years</t>
  </si>
  <si>
    <t>Total Revenues, 2 Yr. CAGR %</t>
  </si>
  <si>
    <t>4.84</t>
  </si>
  <si>
    <t>3.13</t>
  </si>
  <si>
    <t>-6.35</t>
  </si>
  <si>
    <t>-7.15</t>
  </si>
  <si>
    <t>5.04</t>
  </si>
  <si>
    <t>-1.52</t>
  </si>
  <si>
    <t>-10.42</t>
  </si>
  <si>
    <t>-3.13</t>
  </si>
  <si>
    <t>-2.21</t>
  </si>
  <si>
    <t>Gross Profit, 2 Yr. CAGR %</t>
  </si>
  <si>
    <t>4.21</t>
  </si>
  <si>
    <t>-6.74</t>
  </si>
  <si>
    <t>-7.27</t>
  </si>
  <si>
    <t>5.28</t>
  </si>
  <si>
    <t>-0.55</t>
  </si>
  <si>
    <t>-11.57</t>
  </si>
  <si>
    <t>-3.4</t>
  </si>
  <si>
    <t>-4.1</t>
  </si>
  <si>
    <t>EBITDA, 2 Yr. CAGR %</t>
  </si>
  <si>
    <t>-2.1</t>
  </si>
  <si>
    <t>-6.25</t>
  </si>
  <si>
    <t>-19.62</t>
  </si>
  <si>
    <t>-15.88</t>
  </si>
  <si>
    <t>-4.56</t>
  </si>
  <si>
    <t>-7.09</t>
  </si>
  <si>
    <t>-9.67</t>
  </si>
  <si>
    <t>-17.97</t>
  </si>
  <si>
    <t>-9.04</t>
  </si>
  <si>
    <t>-10.76</t>
  </si>
  <si>
    <t>EBITA, 2 Yr. CAGR %</t>
  </si>
  <si>
    <t>-7.52</t>
  </si>
  <si>
    <t>-14.33</t>
  </si>
  <si>
    <t>-18.82</t>
  </si>
  <si>
    <t>-11.41</t>
  </si>
  <si>
    <t>12.38</t>
  </si>
  <si>
    <t>-1.63</t>
  </si>
  <si>
    <t>-9.73</t>
  </si>
  <si>
    <t>-21.67</t>
  </si>
  <si>
    <t>-7.58</t>
  </si>
  <si>
    <t>-37.42</t>
  </si>
  <si>
    <t>EBIT, 2 Yr. CAGR %</t>
  </si>
  <si>
    <t>4.33</t>
  </si>
  <si>
    <t>-0.17</t>
  </si>
  <si>
    <t>-17.78</t>
  </si>
  <si>
    <t>-12.74</t>
  </si>
  <si>
    <t>10.02</t>
  </si>
  <si>
    <t>-8.72</t>
  </si>
  <si>
    <t>-22.15</t>
  </si>
  <si>
    <t>-8.5</t>
  </si>
  <si>
    <t>-38.76</t>
  </si>
  <si>
    <t>Earnings From Cont. Operations, 2 Yr. CAGR %</t>
  </si>
  <si>
    <t>-59.82</t>
  </si>
  <si>
    <t>-11.2</t>
  </si>
  <si>
    <t>159.29</t>
  </si>
  <si>
    <t>99.1</t>
  </si>
  <si>
    <t>84.11</t>
  </si>
  <si>
    <t>-46.62</t>
  </si>
  <si>
    <t>50.62</t>
  </si>
  <si>
    <t>-40.16</t>
  </si>
  <si>
    <t>-58.09</t>
  </si>
  <si>
    <t>299.54</t>
  </si>
  <si>
    <t>Net Income, 2 Yr. CAGR %</t>
  </si>
  <si>
    <t>-15.7</t>
  </si>
  <si>
    <t>140.04</t>
  </si>
  <si>
    <t>99.38</t>
  </si>
  <si>
    <t>84.17</t>
  </si>
  <si>
    <t>-46.6</t>
  </si>
  <si>
    <t>50.71</t>
  </si>
  <si>
    <t>-40.11</t>
  </si>
  <si>
    <t>-58.03</t>
  </si>
  <si>
    <t>300.17</t>
  </si>
  <si>
    <t>Diluted EPS Before Extra, 2 Yr. CAGR %</t>
  </si>
  <si>
    <t>-83.33</t>
  </si>
  <si>
    <t>2.76</t>
  </si>
  <si>
    <t>333.92</t>
  </si>
  <si>
    <t>75.43</t>
  </si>
  <si>
    <t>100.92</t>
  </si>
  <si>
    <t>-45.93</t>
  </si>
  <si>
    <t>53.62</t>
  </si>
  <si>
    <t>-39.54</t>
  </si>
  <si>
    <t>-58.15</t>
  </si>
  <si>
    <t>306.92</t>
  </si>
  <si>
    <t>Normalized Net Income, 2 Yr. CAGR %</t>
  </si>
  <si>
    <t>53.43</t>
  </si>
  <si>
    <t>-29.09</t>
  </si>
  <si>
    <t>-5.96</t>
  </si>
  <si>
    <t>141.53</t>
  </si>
  <si>
    <t>7.87</t>
  </si>
  <si>
    <t>-33.56</t>
  </si>
  <si>
    <t>-44.5</t>
  </si>
  <si>
    <t>-29.86</t>
  </si>
  <si>
    <t>209.65</t>
  </si>
  <si>
    <t>Net Property, Plant and Equip., 2 Yr. CAGR %</t>
  </si>
  <si>
    <t>-1.1</t>
  </si>
  <si>
    <t>-9.27</t>
  </si>
  <si>
    <t>-9.94</t>
  </si>
  <si>
    <t>-0.59</t>
  </si>
  <si>
    <t>3.36</t>
  </si>
  <si>
    <t>2.85</t>
  </si>
  <si>
    <t>-6.55</t>
  </si>
  <si>
    <t>-6.76</t>
  </si>
  <si>
    <t>-0.29</t>
  </si>
  <si>
    <t>-4.5</t>
  </si>
  <si>
    <t>Accounts Receivable, 2 Yr. CAGR %</t>
  </si>
  <si>
    <t>6.27</t>
  </si>
  <si>
    <t>6.25</t>
  </si>
  <si>
    <t>7.57</t>
  </si>
  <si>
    <t>5.86</t>
  </si>
  <si>
    <t>0.75</t>
  </si>
  <si>
    <t>-3.57</t>
  </si>
  <si>
    <t>-3.04</t>
  </si>
  <si>
    <t>6.28</t>
  </si>
  <si>
    <t>5.33</t>
  </si>
  <si>
    <t>Total Assets, 2 Yr. CAGR %</t>
  </si>
  <si>
    <t>3.84</t>
  </si>
  <si>
    <t>-2.23</t>
  </si>
  <si>
    <t>-7.92</t>
  </si>
  <si>
    <t>-6.34</t>
  </si>
  <si>
    <t>-2.19</t>
  </si>
  <si>
    <t>-2.86</t>
  </si>
  <si>
    <t>-0.33</t>
  </si>
  <si>
    <t>-1.49</t>
  </si>
  <si>
    <t>Common Equity, 2 Yr. CAGR %</t>
  </si>
  <si>
    <t>10.53</t>
  </si>
  <si>
    <t>0.88</t>
  </si>
  <si>
    <t>-6.63</t>
  </si>
  <si>
    <t>-2.74</t>
  </si>
  <si>
    <t>-1.24</t>
  </si>
  <si>
    <t>-4.23</t>
  </si>
  <si>
    <t>-0.13</t>
  </si>
  <si>
    <t>0.37</t>
  </si>
  <si>
    <t>-4.81</t>
  </si>
  <si>
    <t>-11.72</t>
  </si>
  <si>
    <t>Tangible Book Value, 2 Yr. CAGR %</t>
  </si>
  <si>
    <t>10.18</t>
  </si>
  <si>
    <t>1.53</t>
  </si>
  <si>
    <t>-6.26</t>
  </si>
  <si>
    <t>-1.61</t>
  </si>
  <si>
    <t>-2.97</t>
  </si>
  <si>
    <t>-4.98</t>
  </si>
  <si>
    <t>2.31</t>
  </si>
  <si>
    <t>2.13</t>
  </si>
  <si>
    <t>-4.05</t>
  </si>
  <si>
    <t>Cash From Operations, 2 Yr. CAGR %</t>
  </si>
  <si>
    <t>8.99</t>
  </si>
  <si>
    <t>3.12</t>
  </si>
  <si>
    <t>-4.54</t>
  </si>
  <si>
    <t>-3.92</t>
  </si>
  <si>
    <t>14.37</t>
  </si>
  <si>
    <t>13.26</t>
  </si>
  <si>
    <t>-0.34</t>
  </si>
  <si>
    <t>-3.72</t>
  </si>
  <si>
    <t>-3.63</t>
  </si>
  <si>
    <t>Levered Free Cash Flow, 2 Yr. CAGR %</t>
  </si>
  <si>
    <t>25.47</t>
  </si>
  <si>
    <t>90.92</t>
  </si>
  <si>
    <t>-25.28</t>
  </si>
  <si>
    <t>-49.27</t>
  </si>
  <si>
    <t>-16.24</t>
  </si>
  <si>
    <t>-22.19</t>
  </si>
  <si>
    <t>Unlevered Free Cash Flow, 2 Yr. CAGR %</t>
  </si>
  <si>
    <t>-3.58</t>
  </si>
  <si>
    <t>68.05</t>
  </si>
  <si>
    <t>-6.04</t>
  </si>
  <si>
    <t>-45.18</t>
  </si>
  <si>
    <t>-1.44</t>
  </si>
  <si>
    <t>3.49</t>
  </si>
  <si>
    <t>-1.51</t>
  </si>
  <si>
    <t>-14.07</t>
  </si>
  <si>
    <t>-13.37</t>
  </si>
  <si>
    <t>Dividend Per Share, 2 Yr. CAGR %</t>
  </si>
  <si>
    <t>2.47</t>
  </si>
  <si>
    <t>7.64</t>
  </si>
  <si>
    <t>7.31</t>
  </si>
  <si>
    <t>2.03</t>
  </si>
  <si>
    <t>-5.41</t>
  </si>
  <si>
    <t>Compound Annual Growth Rate Over Three Years</t>
  </si>
  <si>
    <t>Total Revenues, 3 Yr. CAGR %</t>
  </si>
  <si>
    <t>2.93</t>
  </si>
  <si>
    <t>3.71</t>
  </si>
  <si>
    <t>-2.78</t>
  </si>
  <si>
    <t>-4.35</t>
  </si>
  <si>
    <t>-3.81</t>
  </si>
  <si>
    <t>3.35</t>
  </si>
  <si>
    <t>-0.05</t>
  </si>
  <si>
    <t>-4.91</t>
  </si>
  <si>
    <t>-5.3</t>
  </si>
  <si>
    <t>-5.35</t>
  </si>
  <si>
    <t>Gross Profit, 3 Yr. CAGR %</t>
  </si>
  <si>
    <t>2.97</t>
  </si>
  <si>
    <t>3.44</t>
  </si>
  <si>
    <t>-3.37</t>
  </si>
  <si>
    <t>-4.42</t>
  </si>
  <si>
    <t>3.89</t>
  </si>
  <si>
    <t>-4.99</t>
  </si>
  <si>
    <t>-5.59</t>
  </si>
  <si>
    <t>EBITDA, 3 Yr. CAGR %</t>
  </si>
  <si>
    <t>-0.74</t>
  </si>
  <si>
    <t>-2.79</t>
  </si>
  <si>
    <t>-12.47</t>
  </si>
  <si>
    <t>-10.12</t>
  </si>
  <si>
    <t>-3.99</t>
  </si>
  <si>
    <t>-6.09</t>
  </si>
  <si>
    <t>-10.67</t>
  </si>
  <si>
    <t>-8.95</t>
  </si>
  <si>
    <t>-12.04</t>
  </si>
  <si>
    <t>EBITA, 3 Yr. CAGR %</t>
  </si>
  <si>
    <t>-5.78</t>
  </si>
  <si>
    <t>-20.92</t>
  </si>
  <si>
    <t>-8.44</t>
  </si>
  <si>
    <t>-4.87</t>
  </si>
  <si>
    <t>3.31</t>
  </si>
  <si>
    <t>-18.24</t>
  </si>
  <si>
    <t>-7.96</t>
  </si>
  <si>
    <t>-35.91</t>
  </si>
  <si>
    <t>EBIT, 3 Yr. CAGR %</t>
  </si>
  <si>
    <t>7.51</t>
  </si>
  <si>
    <t>2.54</t>
  </si>
  <si>
    <t>-12.06</t>
  </si>
  <si>
    <t>-8.97</t>
  </si>
  <si>
    <t>-5.83</t>
  </si>
  <si>
    <t>-3.21</t>
  </si>
  <si>
    <t>-16.42</t>
  </si>
  <si>
    <t>-10.2</t>
  </si>
  <si>
    <t>-35.95</t>
  </si>
  <si>
    <t>Earnings From Cont. Operations, 3 Yr. CAGR %</t>
  </si>
  <si>
    <t>-37.4</t>
  </si>
  <si>
    <t>1.28</t>
  </si>
  <si>
    <t>172.47</t>
  </si>
  <si>
    <t>64.68</t>
  </si>
  <si>
    <t>-5.18</t>
  </si>
  <si>
    <t>36.37</t>
  </si>
  <si>
    <t>-54.97</t>
  </si>
  <si>
    <t>16.07</t>
  </si>
  <si>
    <t>Net Income, 3 Yr. CAGR %</t>
  </si>
  <si>
    <t>15.74</t>
  </si>
  <si>
    <t>66.43</t>
  </si>
  <si>
    <t>158.76</t>
  </si>
  <si>
    <t>64.9</t>
  </si>
  <si>
    <t>36.48</t>
  </si>
  <si>
    <t>-54.96</t>
  </si>
  <si>
    <t>16.24</t>
  </si>
  <si>
    <t>-13.64</t>
  </si>
  <si>
    <t>Diluted EPS Before Extra, 3 Yr. CAGR %</t>
  </si>
  <si>
    <t>-65.33</t>
  </si>
  <si>
    <t>-16.28</t>
  </si>
  <si>
    <t>302.09</t>
  </si>
  <si>
    <t>53.24</t>
  </si>
  <si>
    <t>39.64</t>
  </si>
  <si>
    <t>-54.76</t>
  </si>
  <si>
    <t>17.73</t>
  </si>
  <si>
    <t>-13.39</t>
  </si>
  <si>
    <t>Normalized Net Income, 3 Yr. CAGR %</t>
  </si>
  <si>
    <t>-23.8</t>
  </si>
  <si>
    <t>27.5</t>
  </si>
  <si>
    <t>-16.63</t>
  </si>
  <si>
    <t>21.79</t>
  </si>
  <si>
    <t>19.76</t>
  </si>
  <si>
    <t>48.85</t>
  </si>
  <si>
    <t>-4.97</t>
  </si>
  <si>
    <t>-39.08</t>
  </si>
  <si>
    <t>-33.37</t>
  </si>
  <si>
    <t>69.98</t>
  </si>
  <si>
    <t>Net Property, Plant and Equip., 3 Yr. CAGR %</t>
  </si>
  <si>
    <t>-6.78</t>
  </si>
  <si>
    <t>-6.93</t>
  </si>
  <si>
    <t>-6.46</t>
  </si>
  <si>
    <t>-2.8</t>
  </si>
  <si>
    <t>-4.37</t>
  </si>
  <si>
    <t>-4.79</t>
  </si>
  <si>
    <t>-2.98</t>
  </si>
  <si>
    <t>Accounts Receivable, 3 Yr. CAGR %</t>
  </si>
  <si>
    <t>7.55</t>
  </si>
  <si>
    <t>4.1</t>
  </si>
  <si>
    <t>7.1</t>
  </si>
  <si>
    <t>-3.45</t>
  </si>
  <si>
    <t>-0.47</t>
  </si>
  <si>
    <t>Total Assets, 3 Yr. CAGR %</t>
  </si>
  <si>
    <t>2.16</t>
  </si>
  <si>
    <t>0.35</t>
  </si>
  <si>
    <t>-4.89</t>
  </si>
  <si>
    <t>-6.16</t>
  </si>
  <si>
    <t>-3.46</t>
  </si>
  <si>
    <t>-0.19</t>
  </si>
  <si>
    <t>-0.8</t>
  </si>
  <si>
    <t>-1.92</t>
  </si>
  <si>
    <t>-1.68</t>
  </si>
  <si>
    <t>-1.45</t>
  </si>
  <si>
    <t>Common Equity, 3 Yr. CAGR %</t>
  </si>
  <si>
    <t>4.86</t>
  </si>
  <si>
    <t>3.34</t>
  </si>
  <si>
    <t>-5.11</t>
  </si>
  <si>
    <t>-0.64</t>
  </si>
  <si>
    <t>-2.05</t>
  </si>
  <si>
    <t>-1.05</t>
  </si>
  <si>
    <t>-9.78</t>
  </si>
  <si>
    <t>Tangible Book Value, 3 Yr. CAGR %</t>
  </si>
  <si>
    <t>4.56</t>
  </si>
  <si>
    <t>2.71</t>
  </si>
  <si>
    <t>0.49</t>
  </si>
  <si>
    <t>-4.75</t>
  </si>
  <si>
    <t>-2.5</t>
  </si>
  <si>
    <t>-3.88</t>
  </si>
  <si>
    <t>-0.35</t>
  </si>
  <si>
    <t>-0.12</t>
  </si>
  <si>
    <t>-9.13</t>
  </si>
  <si>
    <t>Cash From Operations, 3 Yr. CAGR %</t>
  </si>
  <si>
    <t>7.03</t>
  </si>
  <si>
    <t>-2.09</t>
  </si>
  <si>
    <t>-1.25</t>
  </si>
  <si>
    <t>10.46</t>
  </si>
  <si>
    <t>7.34</t>
  </si>
  <si>
    <t>-5.66</t>
  </si>
  <si>
    <t>-3.68</t>
  </si>
  <si>
    <t>-7.75</t>
  </si>
  <si>
    <t>Levered Free Cash Flow, 3 Yr. CAGR %</t>
  </si>
  <si>
    <t>18.09</t>
  </si>
  <si>
    <t>51.2</t>
  </si>
  <si>
    <t>-2.43</t>
  </si>
  <si>
    <t>-17.37</t>
  </si>
  <si>
    <t>-34.45</t>
  </si>
  <si>
    <t>2.88</t>
  </si>
  <si>
    <t>-1.43</t>
  </si>
  <si>
    <t>-6.86</t>
  </si>
  <si>
    <t>-19.11</t>
  </si>
  <si>
    <t>Unlevered Free Cash Flow, 3 Yr. CAGR %</t>
  </si>
  <si>
    <t>3.83</t>
  </si>
  <si>
    <t>39.85</t>
  </si>
  <si>
    <t>-5.37</t>
  </si>
  <si>
    <t>-31.15</t>
  </si>
  <si>
    <t>1.93</t>
  </si>
  <si>
    <t>-2.47</t>
  </si>
  <si>
    <t>-6.64</t>
  </si>
  <si>
    <t>-13.27</t>
  </si>
  <si>
    <t>Dividend Per Share, 3 Yr. CAGR %</t>
  </si>
  <si>
    <t>1.64</t>
  </si>
  <si>
    <t>6.76</t>
  </si>
  <si>
    <t>6.45</t>
  </si>
  <si>
    <t>4.81</t>
  </si>
  <si>
    <t>-3.64</t>
  </si>
  <si>
    <t>Compound Annual Growth Rate Over Five Years</t>
  </si>
  <si>
    <t>Total Revenues, 5 Yr. CAGR %</t>
  </si>
  <si>
    <t>0.69</t>
  </si>
  <si>
    <t>2.02</t>
  </si>
  <si>
    <t>-0.89</t>
  </si>
  <si>
    <t>-0.78</t>
  </si>
  <si>
    <t>-1.09</t>
  </si>
  <si>
    <t>-0.61</t>
  </si>
  <si>
    <t>-2.39</t>
  </si>
  <si>
    <t>-1.29</t>
  </si>
  <si>
    <t>-3.84</t>
  </si>
  <si>
    <t>Gross Profit, 5 Yr. CAGR %</t>
  </si>
  <si>
    <t>0.64</t>
  </si>
  <si>
    <t>2.38</t>
  </si>
  <si>
    <t>-1.03</t>
  </si>
  <si>
    <t>-0.99</t>
  </si>
  <si>
    <t>-1.59</t>
  </si>
  <si>
    <t>-0.43</t>
  </si>
  <si>
    <t>-2.84</t>
  </si>
  <si>
    <t>-2.59</t>
  </si>
  <si>
    <t>-4.64</t>
  </si>
  <si>
    <t>EBITDA, 5 Yr. CAGR %</t>
  </si>
  <si>
    <t>-0.96</t>
  </si>
  <si>
    <t>-6.48</t>
  </si>
  <si>
    <t>-4.84</t>
  </si>
  <si>
    <t>-5.19</t>
  </si>
  <si>
    <t>-6.43</t>
  </si>
  <si>
    <t>-7.51</t>
  </si>
  <si>
    <t>-4.09</t>
  </si>
  <si>
    <t>-8.04</t>
  </si>
  <si>
    <t>EBITA, 5 Yr. CAGR %</t>
  </si>
  <si>
    <t>6.73</t>
  </si>
  <si>
    <t>-9.65</t>
  </si>
  <si>
    <t>-8.07</t>
  </si>
  <si>
    <t>-8.77</t>
  </si>
  <si>
    <t>-5.97</t>
  </si>
  <si>
    <t>-7.18</t>
  </si>
  <si>
    <t>-7.49</t>
  </si>
  <si>
    <t>-5.45</t>
  </si>
  <si>
    <t>-26.53</t>
  </si>
  <si>
    <t>EBIT, 5 Yr. CAGR %</t>
  </si>
  <si>
    <t>2.57</t>
  </si>
  <si>
    <t>6.69</t>
  </si>
  <si>
    <t>-3.43</t>
  </si>
  <si>
    <t>-3.87</t>
  </si>
  <si>
    <t>-3.61</t>
  </si>
  <si>
    <t>-5.6</t>
  </si>
  <si>
    <t>-7.33</t>
  </si>
  <si>
    <t>-7.04</t>
  </si>
  <si>
    <t>-5.36</t>
  </si>
  <si>
    <t>-26.2</t>
  </si>
  <si>
    <t>Earnings From Cont. Operations, 5 Yr. CAGR %</t>
  </si>
  <si>
    <t>10.92</t>
  </si>
  <si>
    <t>26.71</t>
  </si>
  <si>
    <t>28.63</t>
  </si>
  <si>
    <t>41.79</t>
  </si>
  <si>
    <t>58.48</t>
  </si>
  <si>
    <t>-21.12</t>
  </si>
  <si>
    <t>-14.93</t>
  </si>
  <si>
    <t>7.82</t>
  </si>
  <si>
    <t>Net Income, 5 Yr. CAGR %</t>
  </si>
  <si>
    <t>-2.77</t>
  </si>
  <si>
    <t>12.23</t>
  </si>
  <si>
    <t>54.95</t>
  </si>
  <si>
    <t>78.9</t>
  </si>
  <si>
    <t>26.09</t>
  </si>
  <si>
    <t>37.49</t>
  </si>
  <si>
    <t>58.65</t>
  </si>
  <si>
    <t>-21.1</t>
  </si>
  <si>
    <t>-14.84</t>
  </si>
  <si>
    <t>7.91</t>
  </si>
  <si>
    <t>Diluted EPS Before Extra, 5 Yr. CAGR %</t>
  </si>
  <si>
    <t>-24.81</t>
  </si>
  <si>
    <t>-9.12</t>
  </si>
  <si>
    <t>-4.74</t>
  </si>
  <si>
    <t>12.54</t>
  </si>
  <si>
    <t>30.6</t>
  </si>
  <si>
    <t>80.2</t>
  </si>
  <si>
    <t>52.99</t>
  </si>
  <si>
    <t>-18.08</t>
  </si>
  <si>
    <t>-13.76</t>
  </si>
  <si>
    <t>8.92</t>
  </si>
  <si>
    <t>Normalized Net Income, 5 Yr. CAGR %</t>
  </si>
  <si>
    <t>-11.43</t>
  </si>
  <si>
    <t>-25.99</t>
  </si>
  <si>
    <t>12.88</t>
  </si>
  <si>
    <t>32.24</t>
  </si>
  <si>
    <t>14.68</t>
  </si>
  <si>
    <t>4.5</t>
  </si>
  <si>
    <t>-15.84</t>
  </si>
  <si>
    <t>16.74</t>
  </si>
  <si>
    <t>Net Property, Plant and Equip., 5 Yr. CAGR %</t>
  </si>
  <si>
    <t>-1.69</t>
  </si>
  <si>
    <t>-5.44</t>
  </si>
  <si>
    <t>-5.17</t>
  </si>
  <si>
    <t>-2.94</t>
  </si>
  <si>
    <t>-1.8</t>
  </si>
  <si>
    <t>-4.43</t>
  </si>
  <si>
    <t>Accounts Receivable, 5 Yr. CAGR %</t>
  </si>
  <si>
    <t>9.27</t>
  </si>
  <si>
    <t>7.78</t>
  </si>
  <si>
    <t>5.7</t>
  </si>
  <si>
    <t>6.77</t>
  </si>
  <si>
    <t>4.8</t>
  </si>
  <si>
    <t>4.51</t>
  </si>
  <si>
    <t>0.33</t>
  </si>
  <si>
    <t>1.81</t>
  </si>
  <si>
    <t>Total Assets, 5 Yr. CAGR %</t>
  </si>
  <si>
    <t>-2.38</t>
  </si>
  <si>
    <t>-3.36</t>
  </si>
  <si>
    <t>-3.05</t>
  </si>
  <si>
    <t>-1.27</t>
  </si>
  <si>
    <t>Common Equity, 5 Yr. CAGR %</t>
  </si>
  <si>
    <t>0.86</t>
  </si>
  <si>
    <t>-0.86</t>
  </si>
  <si>
    <t>-4.76</t>
  </si>
  <si>
    <t>-1.96</t>
  </si>
  <si>
    <t>-2.33</t>
  </si>
  <si>
    <t>Tangible Book Value, 5 Yr. CAGR %</t>
  </si>
  <si>
    <t>2.8</t>
  </si>
  <si>
    <t>0.79</t>
  </si>
  <si>
    <t>0.09</t>
  </si>
  <si>
    <t>0.96</t>
  </si>
  <si>
    <t>-0.91</t>
  </si>
  <si>
    <t>-4.72</t>
  </si>
  <si>
    <t>Cash From Operations, 5 Yr. CAGR %</t>
  </si>
  <si>
    <t>-3.03</t>
  </si>
  <si>
    <t>-0.57</t>
  </si>
  <si>
    <t>2.73</t>
  </si>
  <si>
    <t>4.38</t>
  </si>
  <si>
    <t>1.89</t>
  </si>
  <si>
    <t>2.77</t>
  </si>
  <si>
    <t>-4.85</t>
  </si>
  <si>
    <t>Levered Free Cash Flow, 5 Yr. CAGR %</t>
  </si>
  <si>
    <t>66.91</t>
  </si>
  <si>
    <t>11.7</t>
  </si>
  <si>
    <t>33.25</t>
  </si>
  <si>
    <t>-1.62</t>
  </si>
  <si>
    <t>-2.3</t>
  </si>
  <si>
    <t>0.55</t>
  </si>
  <si>
    <t>-6.88</t>
  </si>
  <si>
    <t>-22.59</t>
  </si>
  <si>
    <t>-10.59</t>
  </si>
  <si>
    <t>Unlevered Free Cash Flow, 5 Yr. CAGR %</t>
  </si>
  <si>
    <t>24.53</t>
  </si>
  <si>
    <t>25.42</t>
  </si>
  <si>
    <t>-3.66</t>
  </si>
  <si>
    <t>-3.83</t>
  </si>
  <si>
    <t>-1.6</t>
  </si>
  <si>
    <t>-20.97</t>
  </si>
  <si>
    <t>-5.1</t>
  </si>
  <si>
    <t>-7.21</t>
  </si>
  <si>
    <t>Dividend Per Share, 5 Yr. CAGR %</t>
  </si>
  <si>
    <t>5.92</t>
  </si>
  <si>
    <t>1.92</t>
  </si>
  <si>
    <t>3.82</t>
  </si>
  <si>
    <t>-1.41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</si>
  <si>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</si>
  <si>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</si>
  <si>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</si>
  <si>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</si>
  <si>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</si>
  <si>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</si>
  <si>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</si>
  <si>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</si>
  <si>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</si>
  <si>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2,775</t>
  </si>
  <si>
    <t>2,032</t>
  </si>
  <si>
    <t>2,297</t>
  </si>
  <si>
    <t>1,055</t>
  </si>
  <si>
    <t>929.3</t>
  </si>
  <si>
    <t>851.2</t>
  </si>
  <si>
    <t>-</t>
  </si>
  <si>
    <t>Change</t>
  </si>
  <si>
    <t>-26.79%</t>
  </si>
  <si>
    <t>13.04%</t>
  </si>
  <si>
    <t>-54.05%</t>
  </si>
  <si>
    <t>-11.92%</t>
  </si>
  <si>
    <t>-8.4%</t>
  </si>
  <si>
    <t>0%</t>
  </si>
  <si>
    <t>Enterprise Value (EV)
                                    1</t>
  </si>
  <si>
    <t>4,829</t>
  </si>
  <si>
    <t>3,816</t>
  </si>
  <si>
    <t>4,123</t>
  </si>
  <si>
    <t>3,003</t>
  </si>
  <si>
    <t>3,010</t>
  </si>
  <si>
    <t>3,215</t>
  </si>
  <si>
    <t>3,199</t>
  </si>
  <si>
    <t>3,161</t>
  </si>
  <si>
    <t>-20.98%</t>
  </si>
  <si>
    <t>8.04%</t>
  </si>
  <si>
    <t>-27.17%</t>
  </si>
  <si>
    <t>0.24%</t>
  </si>
  <si>
    <t>6.8%</t>
  </si>
  <si>
    <t>-0.5%</t>
  </si>
  <si>
    <t>-1.17%</t>
  </si>
  <si>
    <t>P/E ratio</t>
  </si>
  <si>
    <t>82.9x</t>
  </si>
  <si>
    <t>6.73x</t>
  </si>
  <si>
    <t>192x</t>
  </si>
  <si>
    <t>19.8x</t>
  </si>
  <si>
    <t>-4.7x</t>
  </si>
  <si>
    <t>-8.17x</t>
  </si>
  <si>
    <t>-14.2x</t>
  </si>
  <si>
    <t>-21.4x</t>
  </si>
  <si>
    <t>PBR</t>
  </si>
  <si>
    <t>1.66x</t>
  </si>
  <si>
    <t>1.13x</t>
  </si>
  <si>
    <t>1.36x</t>
  </si>
  <si>
    <t>0.65x</t>
  </si>
  <si>
    <t>0.71x</t>
  </si>
  <si>
    <t>0.72x</t>
  </si>
  <si>
    <t>0.83x</t>
  </si>
  <si>
    <t>0.96x</t>
  </si>
  <si>
    <t>PEG</t>
  </si>
  <si>
    <t>0x</t>
  </si>
  <si>
    <t>-2x</t>
  </si>
  <si>
    <t>0.2x</t>
  </si>
  <si>
    <t>0.3x</t>
  </si>
  <si>
    <t>0.6x</t>
  </si>
  <si>
    <t>Capitalization / Revenue</t>
  </si>
  <si>
    <t>4.78x</t>
  </si>
  <si>
    <t>3.8x</t>
  </si>
  <si>
    <t>4.72x</t>
  </si>
  <si>
    <t>2.08x</t>
  </si>
  <si>
    <t>1.81x</t>
  </si>
  <si>
    <t>1.72x</t>
  </si>
  <si>
    <t>1.69x</t>
  </si>
  <si>
    <t>1.64x</t>
  </si>
  <si>
    <t>EV / Revenue</t>
  </si>
  <si>
    <t>8.32x</t>
  </si>
  <si>
    <t>7.13x</t>
  </si>
  <si>
    <t>8.47x</t>
  </si>
  <si>
    <t>5.93x</t>
  </si>
  <si>
    <t>5.85x</t>
  </si>
  <si>
    <t>6.51x</t>
  </si>
  <si>
    <t>6.37x</t>
  </si>
  <si>
    <t>6.1x</t>
  </si>
  <si>
    <t>EV / EBITDA</t>
  </si>
  <si>
    <t>15x</t>
  </si>
  <si>
    <t>12.8x</t>
  </si>
  <si>
    <t>15.4x</t>
  </si>
  <si>
    <t>10.9x</t>
  </si>
  <si>
    <t>19x</t>
  </si>
  <si>
    <t>13x</t>
  </si>
  <si>
    <t>10.8x</t>
  </si>
  <si>
    <t>10.2x</t>
  </si>
  <si>
    <t>EV / EBIT</t>
  </si>
  <si>
    <t>43x</t>
  </si>
  <si>
    <t>34.4x</t>
  </si>
  <si>
    <t>45.7x</t>
  </si>
  <si>
    <t>30.4x</t>
  </si>
  <si>
    <t>-98.6x</t>
  </si>
  <si>
    <t>33.9x</t>
  </si>
  <si>
    <t>27.7x</t>
  </si>
  <si>
    <t>24.4x</t>
  </si>
  <si>
    <t>EV / FCF</t>
  </si>
  <si>
    <t>FCF Yield</t>
  </si>
  <si>
    <t>Dividend per Share
                                    2</t>
  </si>
  <si>
    <t>0.72</t>
  </si>
  <si>
    <t>0.5802</t>
  </si>
  <si>
    <t>0.5505</t>
  </si>
  <si>
    <t>Rate of return</t>
  </si>
  <si>
    <t>4.83%</t>
  </si>
  <si>
    <t>6.38%</t>
  </si>
  <si>
    <t>5.66%</t>
  </si>
  <si>
    <t>12.4%</t>
  </si>
  <si>
    <t>13.3%</t>
  </si>
  <si>
    <t>11.8%</t>
  </si>
  <si>
    <t>12.2%</t>
  </si>
  <si>
    <t>11.2%</t>
  </si>
  <si>
    <t>EPS
                                    2</t>
  </si>
  <si>
    <t>-0.6037</t>
  </si>
  <si>
    <t>-0.3484</t>
  </si>
  <si>
    <t>-0.2302</t>
  </si>
  <si>
    <t>Distribution rate</t>
  </si>
  <si>
    <t>400%</t>
  </si>
  <si>
    <t>42.9%</t>
  </si>
  <si>
    <t>1,086%</t>
  </si>
  <si>
    <t>245%</t>
  </si>
  <si>
    <t>-62.6%</t>
  </si>
  <si>
    <t>-96.1%</t>
  </si>
  <si>
    <t>-172%</t>
  </si>
  <si>
    <t>-239%</t>
  </si>
  <si>
    <t>Net sales
                                    1</t>
  </si>
  <si>
    <t>580.4</t>
  </si>
  <si>
    <t>534.9</t>
  </si>
  <si>
    <t>486.8</t>
  </si>
  <si>
    <t>506.1</t>
  </si>
  <si>
    <t>514.7</t>
  </si>
  <si>
    <t>493.5</t>
  </si>
  <si>
    <t>502.3</t>
  </si>
  <si>
    <t>518.4</t>
  </si>
  <si>
    <t>EBITDA
                                    1</t>
  </si>
  <si>
    <t>322.4</t>
  </si>
  <si>
    <t>299.1</t>
  </si>
  <si>
    <t>268.4</t>
  </si>
  <si>
    <t>276.7</t>
  </si>
  <si>
    <t>158.3</t>
  </si>
  <si>
    <t>247.3</t>
  </si>
  <si>
    <t>295.2</t>
  </si>
  <si>
    <t>311.1</t>
  </si>
  <si>
    <t>EBIT
                                    1</t>
  </si>
  <si>
    <t>112.4</t>
  </si>
  <si>
    <t>110.8</t>
  </si>
  <si>
    <t>90.25</t>
  </si>
  <si>
    <t>98.71</t>
  </si>
  <si>
    <t>-30.53</t>
  </si>
  <si>
    <t>94.86</t>
  </si>
  <si>
    <t>115.6</t>
  </si>
  <si>
    <t>129.3</t>
  </si>
  <si>
    <t>Net income
                                    1</t>
  </si>
  <si>
    <t>33.87</t>
  </si>
  <si>
    <t>305.1</t>
  </si>
  <si>
    <t>11.87</t>
  </si>
  <si>
    <t>53.37</t>
  </si>
  <si>
    <t>-197.4</t>
  </si>
  <si>
    <t>-133.7</t>
  </si>
  <si>
    <t>-59.28</t>
  </si>
  <si>
    <t>-39.5</t>
  </si>
  <si>
    <t>Net Debt
                                    1</t>
  </si>
  <si>
    <t>2,054</t>
  </si>
  <si>
    <t>1,784</t>
  </si>
  <si>
    <t>1,826</t>
  </si>
  <si>
    <t>1,947</t>
  </si>
  <si>
    <t>2,081</t>
  </si>
  <si>
    <t>2,363</t>
  </si>
  <si>
    <t>2,347</t>
  </si>
  <si>
    <t>2,310</t>
  </si>
  <si>
    <t>Reference price
                                    2</t>
  </si>
  <si>
    <t>15.750</t>
  </si>
  <si>
    <t>11.910</t>
  </si>
  <si>
    <t>13.420</t>
  </si>
  <si>
    <t>6.150</t>
  </si>
  <si>
    <t>5.400</t>
  </si>
  <si>
    <t>4.930</t>
  </si>
  <si>
    <t>Nbr of stocks (in thousands)</t>
  </si>
  <si>
    <t>176,195</t>
  </si>
  <si>
    <t>170,573</t>
  </si>
  <si>
    <t>171,126</t>
  </si>
  <si>
    <t>171,570</t>
  </si>
  <si>
    <t>172,098</t>
  </si>
  <si>
    <t>172,666</t>
  </si>
  <si>
    <t>Announcement Date</t>
  </si>
  <si>
    <t>1/29/20</t>
  </si>
  <si>
    <t>2/2/21</t>
  </si>
  <si>
    <t>2/2/22</t>
  </si>
  <si>
    <t>2/1/23</t>
  </si>
  <si>
    <t>2/1/24</t>
  </si>
  <si>
    <t>address1</t>
  </si>
  <si>
    <t>2929 Arch Street</t>
  </si>
  <si>
    <t>address2</t>
  </si>
  <si>
    <t>Suite 1800</t>
  </si>
  <si>
    <t>city</t>
  </si>
  <si>
    <t>Philadelphia</t>
  </si>
  <si>
    <t>state</t>
  </si>
  <si>
    <t>PA</t>
  </si>
  <si>
    <t>zip</t>
  </si>
  <si>
    <t>19104-5054</t>
  </si>
  <si>
    <t>country</t>
  </si>
  <si>
    <t>phone</t>
  </si>
  <si>
    <t>610 325 5600</t>
  </si>
  <si>
    <t>fax</t>
  </si>
  <si>
    <t>610 325 5622</t>
  </si>
  <si>
    <t>website</t>
  </si>
  <si>
    <t>https://www.brandywinerealty.com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</si>
  <si>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</si>
  <si>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</si>
  <si>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</si>
  <si>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</si>
  <si>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</si>
  <si>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</si>
  <si>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</si>
  <si>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</si>
  <si>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</si>
  <si>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</si>
  <si>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</si>
  <si>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Brandywine Realty Trust (the _x0093_Parent Company_x0094_) is a self-administered and self-managed real estate investment trust (_x0093_REIT_x0094_) engaged in the acquisition, development, redevelopment, ownership, management, and operation of a portfolio of office and mixed-use properties. The Parent Company owns its assets and conducts its operations through Brandywine Operating Partnership, L.P. (the _x0093_Operating Partnership_x0094_) and subsidiaries of the Operating Partnership. The Parent Company is the sole general partner of the Operating Partnership and, as of March 31, 2024, owned a 99.7% interest in the Operating Partnership. The Parent Company's common shares of beneficial interest (_x0093_common shares_x0094_) are publicly traded on the New York Stock Exchange under the ticker symbol _x0093_BDN._x0094_ The Parent Company, the Operating Partnership, and their consolidated subsidiaries are collectively referred to as the _x0093_Company._x0094_</t>
  </si>
  <si>
    <t>fullTimeEmployees</t>
  </si>
  <si>
    <t>companyOfficers</t>
  </si>
  <si>
    <t>[{'maxAge': 1, 'name': 'Mr. Gerard H. Sweeney', 'age': 67, 'title': 'President, CEO &amp; Trustee', 'yearBorn': 1957, 'fiscalYear': 2023, 'totalPay': 2414308, 'exercisedValue': 0, 'unexercisedValue': 0}, {'maxAge': 1, 'name': 'Mr. Thomas E. Wirth CPA', 'age': 62, 'title': 'Executive VP &amp; CFO', 'yearBorn': 1962, 'fiscalYear': 2023, 'totalPay': 964490, 'exercisedValue': 0, 'unexercisedValue': 0}, {'maxAge': 1, 'name': 'Mr. George D. Johnstone', 'age': 60, 'title': 'Executive Vice President of Operations', 'yearBorn': 1964, 'fiscalYear': 2023, 'totalPay': 779490, 'exercisedValue': 0, 'unexercisedValue': 0}, {'maxAge': 1, 'name': 'Mr. H. Jeffrey DeVuono', 'age': 58, 'title': 'Executive VP &amp; Senior MD of Life Sciences', 'yearBorn': 1966, 'fiscalYear': 2023, 'totalPay': 862390, 'exercisedValue': 0, 'unexercisedValue': 0}, {'maxAge': 1, 'name': 'Mr. William D. Redd', 'age': 68, 'title': 'Executive VP &amp; Senior MD of Austin, Metro DC &amp; Richmond Regions', 'yearBorn': 1956, 'fiscalYear': 2023, 'totalPay': 785490, 'exercisedValue': 0, 'unexercisedValue': 0}, {'maxAge': 1, 'name': 'Mr. George S. Hasenecz', 'title': 'Senior Vice President of Investments', 'fiscalYear': 2023, 'exercisedValue': 0, 'unexercisedValue': 0}, {'maxAge': 1, 'name': 'Mr. Daniel  Palazzo CPA', 'age': 53, 'title': 'Senior VP, Chief Accounting Officer &amp; Treasurer', 'yearBorn': 1971, 'fiscalYear': 2023, 'exercisedValue': 0, 'unexercisedValue': 0}, {'maxAge': 1, 'name': 'Mr. James  Kurek', 'title': 'VP and Chief Technology &amp; Innovation Officer', 'fiscalYear': 2023, 'exercisedValue': 0, 'unexercisedValue': 0}, {'maxAge': 1, 'name': 'Mr. Shawn  Neuman J.D.', 'age': 44, 'title': 'Senior VP, General Counsel &amp; Secretary', 'yearBorn': 1980, 'fiscalYear': 2023, 'exercisedValue': 0, 'unexercisedValue': 0}, {'maxAge': 1, 'name': 'Mr. George D. Sowa', 'age': 64, 'title': 'Executive VP &amp; Senior MD of New Jersey &amp; Delaware Region', 'yearBorn': 1960, 'fiscalYear': 2023, 'totalPay': 441751,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</si>
  <si>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</si>
  <si>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</si>
  <si>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</si>
  <si>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</si>
  <si>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</si>
  <si>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</si>
  <si>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</si>
  <si>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</si>
  <si>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http://investor.brandywinerealty.com/corporateprofile.aspx?iid=103209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</si>
  <si>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</si>
  <si>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</si>
  <si>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</si>
  <si>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</si>
  <si>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</si>
  <si>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</si>
  <si>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</si>
  <si>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</si>
  <si>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</si>
  <si>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</si>
  <si>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</si>
  <si>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</si>
  <si>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</si>
  <si>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</si>
  <si>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</si>
  <si>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</si>
  <si>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</si>
  <si>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</si>
  <si>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</si>
  <si>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</si>
  <si>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</si>
  <si>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</si>
  <si>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</si>
  <si>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</si>
  <si>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</si>
  <si>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</si>
  <si>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</si>
  <si>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</si>
  <si>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</si>
  <si>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</si>
  <si>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</si>
  <si>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</si>
  <si>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</si>
  <si>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</si>
  <si>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</si>
  <si>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</si>
  <si>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</si>
  <si>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</si>
  <si>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</si>
  <si>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</si>
  <si>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</si>
  <si>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</si>
  <si>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</si>
  <si>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</si>
  <si>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</si>
  <si>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</si>
  <si>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</si>
  <si>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</si>
  <si>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</si>
  <si>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</si>
  <si>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</si>
  <si>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</si>
  <si>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</si>
  <si>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</si>
  <si>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</si>
  <si>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</si>
  <si>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</si>
  <si>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</si>
  <si>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</si>
  <si>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</si>
  <si>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</si>
  <si>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</si>
  <si>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</si>
  <si>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</si>
  <si>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</si>
  <si>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</si>
  <si>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</si>
  <si>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</si>
  <si>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</si>
  <si>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</si>
  <si>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</si>
  <si>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</si>
  <si>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</si>
  <si>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</si>
  <si>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Brandywine Realty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</si>
  <si>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</si>
  <si>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</si>
  <si>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</si>
  <si>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</si>
  <si>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</si>
  <si>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</si>
  <si>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</si>
  <si>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6e32ba1e-cf2b-3133-9b0e-05c3abae4240</t>
  </si>
  <si>
    <t>messageBoardId</t>
  </si>
  <si>
    <t>finmb_285663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</si>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</sst>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randywinerealty.com/" TargetMode="External"/><Relationship Id="rId2" Type="http://schemas.openxmlformats.org/officeDocument/2006/relationships/hyperlink" Target="http://investor.brandywinerealty.com/corporateprofile.aspx?iid=103209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18.24255284279685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8.537872E8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6.363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-13.7605715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6.0</v>
      </c>
      <c r="C2" s="1">
        <v>-30.0</v>
      </c>
      <c r="D2" s="1">
        <v>40.0</v>
      </c>
      <c r="E2" s="1">
        <v>121.0</v>
      </c>
      <c r="F2" s="1">
        <v>136.0</v>
      </c>
      <c r="G2" s="1">
        <v>34.0</v>
      </c>
      <c r="H2" s="1">
        <v>306.0</v>
      </c>
      <c r="I2" s="1">
        <v>12.0</v>
      </c>
      <c r="J2" s="1">
        <v>53.0</v>
      </c>
      <c r="K2" s="1">
        <v>-197.0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163.0</v>
      </c>
      <c r="C3" s="1">
        <v>154.0</v>
      </c>
      <c r="D3" s="1">
        <v>129.0</v>
      </c>
      <c r="E3" s="1">
        <v>139.0</v>
      </c>
      <c r="F3" s="1">
        <v>136.0</v>
      </c>
      <c r="G3" s="1">
        <v>143.0</v>
      </c>
      <c r="H3" s="1">
        <v>141.0</v>
      </c>
      <c r="I3" s="1">
        <v>141.0</v>
      </c>
      <c r="J3" s="1">
        <v>149.0</v>
      </c>
      <c r="K3" s="1">
        <v>161.0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-6.0</v>
      </c>
      <c r="C4" s="1">
        <v>-7.0</v>
      </c>
      <c r="D4" s="1">
        <v>-6.0</v>
      </c>
      <c r="E4" s="1">
        <v>-3.0</v>
      </c>
      <c r="F4" s="1">
        <v>-3.0</v>
      </c>
      <c r="G4" s="1">
        <v>-6.0</v>
      </c>
      <c r="H4" s="1">
        <v>-4.0</v>
      </c>
      <c r="I4" s="1">
        <v>-5.0</v>
      </c>
      <c r="J4" s="1">
        <v>-2.0</v>
      </c>
      <c r="K4" s="1">
        <v>-1.0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157.0</v>
      </c>
      <c r="C5" s="1">
        <v>146.0</v>
      </c>
      <c r="D5" s="1">
        <v>122.0</v>
      </c>
      <c r="E5" s="1">
        <v>136.0</v>
      </c>
      <c r="F5" s="1">
        <v>132.0</v>
      </c>
      <c r="G5" s="1">
        <v>136.0</v>
      </c>
      <c r="H5" s="1">
        <v>136.0</v>
      </c>
      <c r="I5" s="1">
        <v>135.0</v>
      </c>
      <c r="J5" s="1">
        <v>147.0</v>
      </c>
      <c r="K5" s="1">
        <v>160.0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49.0</v>
      </c>
      <c r="C6" s="1">
        <v>70.0</v>
      </c>
      <c r="D6" s="1">
        <v>64.0</v>
      </c>
      <c r="E6" s="1">
        <v>42.0</v>
      </c>
      <c r="F6" s="1">
        <v>41.0</v>
      </c>
      <c r="G6" s="1">
        <v>65.0</v>
      </c>
      <c r="H6" s="1">
        <v>49.0</v>
      </c>
      <c r="I6" s="1">
        <v>36.0</v>
      </c>
      <c r="J6" s="1">
        <v>31.0</v>
      </c>
      <c r="K6" s="1">
        <v>31.0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-4.0</v>
      </c>
      <c r="C7" s="1">
        <v>-30.0</v>
      </c>
      <c r="D7" s="1">
        <v>-126.0</v>
      </c>
      <c r="E7" s="1">
        <v>-32.0</v>
      </c>
      <c r="F7" s="1">
        <v>-5.0</v>
      </c>
      <c r="G7" s="1">
        <v>-2.0</v>
      </c>
      <c r="H7" s="1">
        <v>-290.0</v>
      </c>
      <c r="I7" s="1">
        <v>-3.0</v>
      </c>
      <c r="J7" s="1">
        <v>-25.0</v>
      </c>
      <c r="K7" s="1">
        <v>-8.0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-45.0</v>
      </c>
      <c r="C8" s="1">
        <v>-75.0</v>
      </c>
      <c r="D8" s="1">
        <v>-20.0</v>
      </c>
      <c r="E8" s="1">
        <v>-75.0</v>
      </c>
      <c r="F8" s="1">
        <v>-166.0</v>
      </c>
      <c r="G8" s="1">
        <v>-11.0</v>
      </c>
      <c r="H8" s="1">
        <v>-7.0</v>
      </c>
      <c r="I8" s="1">
        <v>-2.0</v>
      </c>
      <c r="J8" s="1">
        <v>-26.0</v>
      </c>
      <c r="K8" s="1">
        <v>92.0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80.0</v>
      </c>
      <c r="C9" s="1">
        <v>82.0</v>
      </c>
      <c r="D9" s="1">
        <v>41.0</v>
      </c>
      <c r="E9" s="1">
        <v>4.0</v>
      </c>
      <c r="F9" s="1">
        <v>72.0</v>
      </c>
      <c r="G9" s="1">
        <v>2.0</v>
      </c>
      <c r="H9" s="1">
        <v>20.0</v>
      </c>
      <c r="I9" s="1">
        <v>4.0</v>
      </c>
      <c r="J9" s="1">
        <v>5.0</v>
      </c>
      <c r="K9" s="1">
        <v>132.0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2.0</v>
      </c>
      <c r="D10" s="1">
        <v>12.0</v>
      </c>
      <c r="E10" s="1">
        <v>3.0</v>
      </c>
      <c r="F10" s="1">
        <v>12.0</v>
      </c>
      <c r="G10" s="1">
        <v>10.0</v>
      </c>
      <c r="H10" s="1">
        <v>18.0</v>
      </c>
      <c r="I10" s="1">
        <v>26.0</v>
      </c>
      <c r="J10" s="1">
        <v>23.0</v>
      </c>
      <c r="K10" s="1">
        <v>76.0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4.0</v>
      </c>
      <c r="C11" s="1">
        <v>5.0</v>
      </c>
      <c r="D11" s="1">
        <v>4.0</v>
      </c>
      <c r="E11" s="1">
        <v>4.0</v>
      </c>
      <c r="F11" s="1">
        <v>5.0</v>
      </c>
      <c r="G11" s="1">
        <v>6.0</v>
      </c>
      <c r="H11" s="1">
        <v>6.0</v>
      </c>
      <c r="I11" s="1">
        <v>7.0</v>
      </c>
      <c r="J11" s="1">
        <v>8.0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1.0</v>
      </c>
      <c r="C12" s="1">
        <v>2.0</v>
      </c>
      <c r="D12" s="1">
        <v>1.0</v>
      </c>
      <c r="E12" s="1">
        <v>2.0</v>
      </c>
      <c r="F12" s="1">
        <v>1.0</v>
      </c>
      <c r="G12" s="1">
        <v>-1.0</v>
      </c>
      <c r="H12" s="1">
        <v>1.0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-2.0</v>
      </c>
      <c r="C13" s="1">
        <v>-84.0</v>
      </c>
      <c r="D13" s="1">
        <v>2.0</v>
      </c>
      <c r="E13" s="1">
        <v>-6.0</v>
      </c>
      <c r="F13" s="1">
        <v>3.0</v>
      </c>
      <c r="G13" s="1">
        <v>-24.0</v>
      </c>
      <c r="H13" s="1">
        <v>-2.0</v>
      </c>
      <c r="I13" s="1">
        <v>2.0</v>
      </c>
      <c r="J13" s="1">
        <v>1.0</v>
      </c>
      <c r="K13" s="1">
        <v>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96.0</v>
      </c>
      <c r="C14" s="1">
        <v>4.0</v>
      </c>
      <c r="D14" s="1">
        <v>-8.0</v>
      </c>
      <c r="E14" s="1">
        <v>4.0</v>
      </c>
      <c r="F14" s="1">
        <v>12.0</v>
      </c>
      <c r="G14" s="1">
        <v>-5.0</v>
      </c>
      <c r="H14" s="1">
        <v>14.0</v>
      </c>
      <c r="I14" s="1">
        <v>2.0</v>
      </c>
      <c r="J14" s="1">
        <v>5.0</v>
      </c>
      <c r="K14" s="1">
        <v>-12.0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2.0</v>
      </c>
      <c r="C15" s="1">
        <v>-52.0</v>
      </c>
      <c r="D15" s="1">
        <v>13.0</v>
      </c>
      <c r="E15" s="1">
        <v>-1.0</v>
      </c>
      <c r="F15" s="1">
        <v>3.0</v>
      </c>
      <c r="G15" s="1">
        <v>9.0</v>
      </c>
      <c r="H15" s="1">
        <v>-12.0</v>
      </c>
      <c r="I15" s="1">
        <v>2.0</v>
      </c>
      <c r="J15" s="1">
        <v>1.0</v>
      </c>
      <c r="K15" s="1">
        <v>-8.0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-7.0</v>
      </c>
      <c r="C16" s="1">
        <v>-1.0</v>
      </c>
      <c r="D16" s="1">
        <v>53.0</v>
      </c>
      <c r="E16" s="1">
        <v>2.0</v>
      </c>
      <c r="F16" s="1">
        <v>-11.0</v>
      </c>
      <c r="G16" s="1">
        <v>25.0</v>
      </c>
      <c r="H16" s="1">
        <v>9.0</v>
      </c>
      <c r="I16" s="1">
        <v>-18.0</v>
      </c>
      <c r="J16" s="1">
        <v>1.0</v>
      </c>
      <c r="K16" s="1">
        <v>-5.0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-21.0</v>
      </c>
      <c r="C17" s="1">
        <v>-53.0</v>
      </c>
      <c r="D17" s="1">
        <v>37.0</v>
      </c>
      <c r="E17" s="1">
        <v>-22.0</v>
      </c>
      <c r="F17" s="1">
        <v>-10.0</v>
      </c>
      <c r="G17" s="1">
        <v>-9.0</v>
      </c>
      <c r="H17" s="1">
        <v>-12.0</v>
      </c>
      <c r="I17" s="1">
        <v>-14.0</v>
      </c>
      <c r="J17" s="1">
        <v>-17.0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189.0</v>
      </c>
      <c r="C18" s="1">
        <v>195.0</v>
      </c>
      <c r="D18" s="1">
        <v>172.0</v>
      </c>
      <c r="E18" s="1">
        <v>182.0</v>
      </c>
      <c r="F18" s="1">
        <v>227.0</v>
      </c>
      <c r="G18" s="1">
        <v>234.0</v>
      </c>
      <c r="H18" s="1">
        <v>226.0</v>
      </c>
      <c r="I18" s="1">
        <v>191.0</v>
      </c>
      <c r="J18" s="1">
        <v>209.0</v>
      </c>
      <c r="K18" s="1">
        <v>177.0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-256.0</v>
      </c>
      <c r="C19" s="1">
        <v>-540.0</v>
      </c>
      <c r="D19" s="1">
        <v>-276.0</v>
      </c>
      <c r="E19" s="1">
        <v>-235.0</v>
      </c>
      <c r="F19" s="1">
        <v>-417.0</v>
      </c>
      <c r="G19" s="1">
        <v>-204.0</v>
      </c>
      <c r="H19" s="1">
        <v>-202.0</v>
      </c>
      <c r="I19" s="1">
        <v>-138.0</v>
      </c>
      <c r="J19" s="1">
        <v>-272.0</v>
      </c>
      <c r="K19" s="1">
        <v>-165.0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119.0</v>
      </c>
      <c r="C20" s="1">
        <v>310.0</v>
      </c>
      <c r="D20" s="1">
        <v>784.0</v>
      </c>
      <c r="E20" s="1">
        <v>172.0</v>
      </c>
      <c r="F20" s="1">
        <v>324.0</v>
      </c>
      <c r="G20" s="1">
        <v>41.0</v>
      </c>
      <c r="H20" s="1">
        <v>278.0</v>
      </c>
      <c r="I20" s="1">
        <v>10.0</v>
      </c>
      <c r="J20" s="1">
        <v>64.0</v>
      </c>
      <c r="K20" s="1">
        <v>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-137.0</v>
      </c>
      <c r="C21" s="1">
        <v>-230.0</v>
      </c>
      <c r="D21" s="1">
        <v>508.0</v>
      </c>
      <c r="E21" s="1">
        <v>-62.0</v>
      </c>
      <c r="F21" s="1">
        <v>-93.0</v>
      </c>
      <c r="G21" s="1">
        <v>-162.0</v>
      </c>
      <c r="H21" s="1">
        <v>75.0</v>
      </c>
      <c r="I21" s="1">
        <v>-127.0</v>
      </c>
      <c r="J21" s="1">
        <v>-208.0</v>
      </c>
      <c r="K21" s="1">
        <v>-84.0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-2.0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-28.0</v>
      </c>
      <c r="C23" s="1">
        <v>-3.0</v>
      </c>
      <c r="D23" s="1">
        <v>5.0</v>
      </c>
      <c r="E23" s="1">
        <v>160.0</v>
      </c>
      <c r="F23" s="1">
        <v>65.0</v>
      </c>
      <c r="G23" s="1">
        <v>45.0</v>
      </c>
      <c r="H23" s="1">
        <v>8.0</v>
      </c>
      <c r="I23" s="1">
        <v>-4.0</v>
      </c>
      <c r="J23" s="1">
        <v>-53.0</v>
      </c>
      <c r="K23" s="1">
        <v>-82.0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7.0</v>
      </c>
      <c r="C24" s="1">
        <v>88.0</v>
      </c>
      <c r="D24" s="1">
        <v>-3.0</v>
      </c>
      <c r="E24" s="1">
        <v>15.0</v>
      </c>
      <c r="F24" s="1">
        <v>-175.0</v>
      </c>
      <c r="G24" s="1">
        <v>3.0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-24.0</v>
      </c>
      <c r="C25" s="1">
        <v>-21.0</v>
      </c>
      <c r="D25" s="1">
        <v>-16.0</v>
      </c>
      <c r="E25" s="1">
        <v>-17.0</v>
      </c>
      <c r="F25" s="1">
        <v>-18.0</v>
      </c>
      <c r="G25" s="1">
        <v>-15.0</v>
      </c>
      <c r="H25" s="1">
        <v>-17.0</v>
      </c>
      <c r="I25" s="1">
        <v>-19.0</v>
      </c>
      <c r="J25" s="1">
        <v>-26.0</v>
      </c>
      <c r="K25" s="1">
        <v>-7.0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-87.0</v>
      </c>
      <c r="C26" s="1">
        <v>82.0</v>
      </c>
      <c r="D26" s="1">
        <v>6.0</v>
      </c>
      <c r="E26" s="1">
        <v>59.0</v>
      </c>
      <c r="F26" s="1">
        <v>6.0</v>
      </c>
      <c r="G26" s="1">
        <v>0.0</v>
      </c>
      <c r="H26" s="1">
        <v>-48.0</v>
      </c>
      <c r="I26" s="1">
        <v>51.0</v>
      </c>
      <c r="J26" s="1">
        <v>44.0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-271.0</v>
      </c>
      <c r="C27" s="1">
        <v>-166.0</v>
      </c>
      <c r="D27" s="1">
        <v>501.0</v>
      </c>
      <c r="E27" s="1">
        <v>79.0</v>
      </c>
      <c r="F27" s="1">
        <v>-215.0</v>
      </c>
      <c r="G27" s="1">
        <v>-131.0</v>
      </c>
      <c r="H27" s="1">
        <v>18.0</v>
      </c>
      <c r="I27" s="1">
        <v>-100.0</v>
      </c>
      <c r="J27" s="1">
        <v>-191.0</v>
      </c>
      <c r="K27" s="1">
        <v>-175.0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195.0</v>
      </c>
      <c r="E28" s="1">
        <v>341.0</v>
      </c>
      <c r="F28" s="1">
        <v>0.0</v>
      </c>
      <c r="G28" s="1">
        <v>0.0</v>
      </c>
      <c r="H28" s="1">
        <v>0.0</v>
      </c>
      <c r="I28" s="1">
        <v>154.0</v>
      </c>
      <c r="J28" s="1">
        <v>478.0</v>
      </c>
      <c r="K28" s="1">
        <v>215.0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496.0</v>
      </c>
      <c r="C29" s="1">
        <v>269.0</v>
      </c>
      <c r="D29" s="1">
        <v>86.0</v>
      </c>
      <c r="E29" s="1">
        <v>550.0</v>
      </c>
      <c r="F29" s="1">
        <v>456.0</v>
      </c>
      <c r="G29" s="1">
        <v>565.0</v>
      </c>
      <c r="H29" s="1">
        <v>318.0</v>
      </c>
      <c r="I29" s="1">
        <v>0.0</v>
      </c>
      <c r="J29" s="1">
        <v>350.0</v>
      </c>
      <c r="K29" s="1">
        <v>329.0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496.0</v>
      </c>
      <c r="C30" s="1">
        <v>269.0</v>
      </c>
      <c r="D30" s="1">
        <v>282.0</v>
      </c>
      <c r="E30" s="1">
        <v>891.0</v>
      </c>
      <c r="F30" s="1">
        <v>456.0</v>
      </c>
      <c r="G30" s="1">
        <v>565.0</v>
      </c>
      <c r="H30" s="1">
        <v>318.0</v>
      </c>
      <c r="I30" s="1">
        <v>154.0</v>
      </c>
      <c r="J30" s="1">
        <v>828.0</v>
      </c>
      <c r="K30" s="1">
        <v>544.0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-195.0</v>
      </c>
      <c r="E31" s="1">
        <v>-341.0</v>
      </c>
      <c r="F31" s="1">
        <v>0.0</v>
      </c>
      <c r="G31" s="1">
        <v>0.0</v>
      </c>
      <c r="H31" s="1">
        <v>0.0</v>
      </c>
      <c r="I31" s="1">
        <v>-131.0</v>
      </c>
      <c r="J31" s="1">
        <v>-412.0</v>
      </c>
      <c r="K31" s="1">
        <v>-304.0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-648.0</v>
      </c>
      <c r="C32" s="1">
        <v>-312.0</v>
      </c>
      <c r="D32" s="1">
        <v>-507.0</v>
      </c>
      <c r="E32" s="1">
        <v>-634.0</v>
      </c>
      <c r="F32" s="1">
        <v>-485.0</v>
      </c>
      <c r="G32" s="1">
        <v>-449.0</v>
      </c>
      <c r="H32" s="1">
        <v>-413.0</v>
      </c>
      <c r="I32" s="1">
        <v>0.0</v>
      </c>
      <c r="J32" s="1">
        <v>-296.0</v>
      </c>
      <c r="K32" s="1">
        <v>-64.0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-648.0</v>
      </c>
      <c r="C33" s="1">
        <v>-312.0</v>
      </c>
      <c r="D33" s="1">
        <v>-702.0</v>
      </c>
      <c r="E33" s="1">
        <v>-975.0</v>
      </c>
      <c r="F33" s="1">
        <v>-485.0</v>
      </c>
      <c r="G33" s="1">
        <v>-449.0</v>
      </c>
      <c r="H33" s="1">
        <v>-413.0</v>
      </c>
      <c r="I33" s="1">
        <v>-131.0</v>
      </c>
      <c r="J33" s="1">
        <v>-709.0</v>
      </c>
      <c r="K33" s="1">
        <v>-368.0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337.0</v>
      </c>
      <c r="C34" s="1">
        <v>12.0</v>
      </c>
      <c r="D34" s="1">
        <v>1.0</v>
      </c>
      <c r="E34" s="1">
        <v>52.0</v>
      </c>
      <c r="F34" s="1">
        <v>41.0</v>
      </c>
      <c r="G34" s="1">
        <v>3.0</v>
      </c>
      <c r="H34" s="1">
        <v>4.0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-67.0</v>
      </c>
      <c r="D35" s="1">
        <v>0.0</v>
      </c>
      <c r="E35" s="1">
        <v>-67.0</v>
      </c>
      <c r="F35" s="1">
        <v>-23.0</v>
      </c>
      <c r="G35" s="1">
        <v>-18.0</v>
      </c>
      <c r="H35" s="1">
        <v>-61.0</v>
      </c>
      <c r="I35" s="1">
        <v>-1.0</v>
      </c>
      <c r="J35" s="1">
        <v>-2.0</v>
      </c>
      <c r="K35" s="1">
        <v>-37.0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-100.0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0.0</v>
      </c>
      <c r="E37" s="1">
        <v>0.0</v>
      </c>
      <c r="F37" s="1">
        <v>-129.0</v>
      </c>
      <c r="G37" s="1">
        <v>-134.0</v>
      </c>
      <c r="H37" s="1">
        <v>-131.0</v>
      </c>
      <c r="I37" s="1">
        <v>-130.0</v>
      </c>
      <c r="J37" s="1">
        <v>-131.0</v>
      </c>
      <c r="K37" s="1">
        <v>-124.0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-105.0</v>
      </c>
      <c r="C38" s="1">
        <v>-114.0</v>
      </c>
      <c r="D38" s="1">
        <v>-116.0</v>
      </c>
      <c r="E38" s="1">
        <v>-116.0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-105.0</v>
      </c>
      <c r="C39" s="1">
        <v>-114.0</v>
      </c>
      <c r="D39" s="1">
        <v>-116.0</v>
      </c>
      <c r="E39" s="1">
        <v>-116.0</v>
      </c>
      <c r="F39" s="1">
        <v>-129.0</v>
      </c>
      <c r="G39" s="1">
        <v>-134.0</v>
      </c>
      <c r="H39" s="1">
        <v>-131.0</v>
      </c>
      <c r="I39" s="1">
        <v>-130.0</v>
      </c>
      <c r="J39" s="1">
        <v>-131.0</v>
      </c>
      <c r="K39" s="1">
        <v>-124.0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-4.0</v>
      </c>
      <c r="C40" s="1">
        <v>-5.0</v>
      </c>
      <c r="D40" s="1">
        <v>-1.0</v>
      </c>
      <c r="E40" s="1">
        <v>-5.0</v>
      </c>
      <c r="F40" s="1">
        <v>-11.0</v>
      </c>
      <c r="G40" s="1">
        <v>-2.0</v>
      </c>
      <c r="H40" s="1">
        <v>-74.0</v>
      </c>
      <c r="I40" s="1">
        <v>-31.0</v>
      </c>
      <c r="J40" s="1">
        <v>-14.0</v>
      </c>
      <c r="K40" s="1">
        <v>-4.0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76.0</v>
      </c>
      <c r="C41" s="1">
        <v>-229.0</v>
      </c>
      <c r="D41" s="1">
        <v>-536.0</v>
      </c>
      <c r="E41" s="1">
        <v>-254.0</v>
      </c>
      <c r="F41" s="1">
        <v>-193.0</v>
      </c>
      <c r="G41" s="1">
        <v>-35.0</v>
      </c>
      <c r="H41" s="1">
        <v>-288.0</v>
      </c>
      <c r="I41" s="1">
        <v>-109.0</v>
      </c>
      <c r="J41" s="1">
        <v>-28.0</v>
      </c>
      <c r="K41" s="1">
        <v>46.0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-5.0</v>
      </c>
      <c r="C42" s="1">
        <v>-201.0</v>
      </c>
      <c r="D42" s="1">
        <v>137.0</v>
      </c>
      <c r="E42" s="1">
        <v>8.0</v>
      </c>
      <c r="F42" s="1">
        <v>-180.0</v>
      </c>
      <c r="G42" s="1">
        <v>67.0</v>
      </c>
      <c r="H42" s="1">
        <v>-44.0</v>
      </c>
      <c r="I42" s="1">
        <v>-18.0</v>
      </c>
      <c r="J42" s="1">
        <v>-9.0</v>
      </c>
      <c r="K42" s="1">
        <v>49.0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129.0</v>
      </c>
      <c r="C44" s="1">
        <v>125.0</v>
      </c>
      <c r="D44" s="1">
        <v>97.0</v>
      </c>
      <c r="E44" s="1">
        <v>83.0</v>
      </c>
      <c r="F44" s="1">
        <v>76.0</v>
      </c>
      <c r="G44" s="1">
        <v>66.0</v>
      </c>
      <c r="H44" s="1">
        <v>79.0</v>
      </c>
      <c r="I44" s="1">
        <v>72.0</v>
      </c>
      <c r="J44" s="1">
        <v>85.0</v>
      </c>
      <c r="K44" s="1">
        <v>108.0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67</v>
      </c>
      <c r="B45" s="1">
        <v>0.0</v>
      </c>
      <c r="C45" s="1">
        <v>0.0</v>
      </c>
      <c r="D45" s="1">
        <v>0.0</v>
      </c>
      <c r="E45" s="1">
        <v>22.0</v>
      </c>
      <c r="F45" s="1">
        <v>40.0</v>
      </c>
      <c r="G45" s="1">
        <v>1.0</v>
      </c>
      <c r="H45" s="1">
        <v>68.0</v>
      </c>
      <c r="I45" s="1">
        <v>78.0</v>
      </c>
      <c r="J45" s="1">
        <v>90.0</v>
      </c>
      <c r="K45" s="1">
        <v>55.0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68</v>
      </c>
      <c r="B46" s="1">
        <v>-152.0</v>
      </c>
      <c r="C46" s="1">
        <v>-42.0</v>
      </c>
      <c r="D46" s="1">
        <v>-420.0</v>
      </c>
      <c r="E46" s="1">
        <v>-83.0</v>
      </c>
      <c r="F46" s="1">
        <v>-29.0</v>
      </c>
      <c r="G46" s="1">
        <v>116.0</v>
      </c>
      <c r="H46" s="1">
        <v>-94.0</v>
      </c>
      <c r="I46" s="1">
        <v>23.0</v>
      </c>
      <c r="J46" s="1">
        <v>119.0</v>
      </c>
      <c r="K46" s="1">
        <v>176.0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69</v>
      </c>
      <c r="B47" s="1">
        <v>209.0</v>
      </c>
      <c r="C47" s="1">
        <v>-337.0</v>
      </c>
      <c r="D47" s="1">
        <v>740.0</v>
      </c>
      <c r="E47" s="1">
        <v>189.0</v>
      </c>
      <c r="F47" s="1">
        <v>191.0</v>
      </c>
      <c r="G47" s="1">
        <v>209.0</v>
      </c>
      <c r="H47" s="1">
        <v>237.0</v>
      </c>
      <c r="I47" s="1">
        <v>206.0</v>
      </c>
      <c r="J47" s="1">
        <v>163.0</v>
      </c>
      <c r="K47" s="1">
        <v>123.0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70</v>
      </c>
      <c r="B48" s="1">
        <v>285.0</v>
      </c>
      <c r="C48" s="1">
        <v>-269.0</v>
      </c>
      <c r="D48" s="1">
        <v>791.0</v>
      </c>
      <c r="E48" s="1">
        <v>237.0</v>
      </c>
      <c r="F48" s="1">
        <v>238.0</v>
      </c>
      <c r="G48" s="1">
        <v>258.0</v>
      </c>
      <c r="H48" s="1">
        <v>282.0</v>
      </c>
      <c r="I48" s="1">
        <v>244.0</v>
      </c>
      <c r="J48" s="1">
        <v>205.0</v>
      </c>
      <c r="K48" s="1">
        <v>181.0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71</v>
      </c>
      <c r="B49" s="1">
        <v>5.0</v>
      </c>
      <c r="C49" s="1">
        <v>571.0</v>
      </c>
      <c r="D49" s="1">
        <v>-546.0</v>
      </c>
      <c r="E49" s="1">
        <v>6.0</v>
      </c>
      <c r="F49" s="1">
        <v>9.0</v>
      </c>
      <c r="G49" s="1">
        <v>11.0</v>
      </c>
      <c r="H49" s="1">
        <v>-33.0</v>
      </c>
      <c r="I49" s="1">
        <v>-27.0</v>
      </c>
      <c r="J49" s="1">
        <v>27.0</v>
      </c>
      <c r="K49" s="1">
        <v>31.0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4810.0</v>
      </c>
      <c r="C3" s="1">
        <v>3960.0</v>
      </c>
      <c r="D3" s="1">
        <v>3880.0</v>
      </c>
      <c r="E3" s="1">
        <v>3950.0</v>
      </c>
      <c r="F3" s="1">
        <v>4100.0</v>
      </c>
      <c r="G3" s="1">
        <v>4210.0</v>
      </c>
      <c r="H3" s="1">
        <v>3710.0</v>
      </c>
      <c r="I3" s="1">
        <v>3770.0</v>
      </c>
      <c r="J3" s="1">
        <v>3860.0</v>
      </c>
      <c r="K3" s="1">
        <v>3700.0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-1070.0</v>
      </c>
      <c r="C4" s="1">
        <v>-867.0</v>
      </c>
      <c r="D4" s="1">
        <v>-852.0</v>
      </c>
      <c r="E4" s="1">
        <v>-895.0</v>
      </c>
      <c r="F4" s="1">
        <v>-865.0</v>
      </c>
      <c r="G4" s="1">
        <v>-973.0</v>
      </c>
      <c r="H4" s="1">
        <v>-897.0</v>
      </c>
      <c r="I4" s="1">
        <v>-957.0</v>
      </c>
      <c r="J4" s="1">
        <v>-1060.0</v>
      </c>
      <c r="K4" s="1">
        <v>-1130.0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3740.0</v>
      </c>
      <c r="C5" s="1">
        <v>3090.0</v>
      </c>
      <c r="D5" s="1">
        <v>3030.0</v>
      </c>
      <c r="E5" s="1">
        <v>3060.0</v>
      </c>
      <c r="F5" s="1">
        <v>3240.0</v>
      </c>
      <c r="G5" s="1">
        <v>3240.0</v>
      </c>
      <c r="H5" s="1">
        <v>2810.0</v>
      </c>
      <c r="I5" s="1">
        <v>2810.0</v>
      </c>
      <c r="J5" s="1">
        <v>2790.0</v>
      </c>
      <c r="K5" s="1">
        <v>2560.0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90.0</v>
      </c>
      <c r="C6" s="1">
        <v>130.0</v>
      </c>
      <c r="D6" s="1">
        <v>151.0</v>
      </c>
      <c r="E6" s="1">
        <v>98.0</v>
      </c>
      <c r="F6" s="1">
        <v>86.0</v>
      </c>
      <c r="G6" s="1">
        <v>96.0</v>
      </c>
      <c r="H6" s="1">
        <v>118.0</v>
      </c>
      <c r="I6" s="1">
        <v>115.0</v>
      </c>
      <c r="J6" s="1">
        <v>76.0</v>
      </c>
      <c r="K6" s="1">
        <v>82.0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3830.0</v>
      </c>
      <c r="C7" s="1">
        <v>3230.0</v>
      </c>
      <c r="D7" s="1">
        <v>3180.0</v>
      </c>
      <c r="E7" s="1">
        <v>3160.0</v>
      </c>
      <c r="F7" s="1">
        <v>3320.0</v>
      </c>
      <c r="G7" s="1">
        <v>3330.0</v>
      </c>
      <c r="H7" s="1">
        <v>2930.0</v>
      </c>
      <c r="I7" s="1">
        <v>2930.0</v>
      </c>
      <c r="J7" s="1">
        <v>2870.0</v>
      </c>
      <c r="K7" s="1">
        <v>2650.0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258.0</v>
      </c>
      <c r="C8" s="1">
        <v>56.0</v>
      </c>
      <c r="D8" s="1">
        <v>194.0</v>
      </c>
      <c r="E8" s="1">
        <v>202.0</v>
      </c>
      <c r="F8" s="1">
        <v>22.0</v>
      </c>
      <c r="G8" s="1">
        <v>90.0</v>
      </c>
      <c r="H8" s="1">
        <v>46.0</v>
      </c>
      <c r="I8" s="1">
        <v>27.0</v>
      </c>
      <c r="J8" s="1">
        <v>17.0</v>
      </c>
      <c r="K8" s="1">
        <v>58.0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153.0</v>
      </c>
      <c r="C9" s="1">
        <v>162.0</v>
      </c>
      <c r="D9" s="1">
        <v>162.0</v>
      </c>
      <c r="E9" s="1">
        <v>188.0</v>
      </c>
      <c r="F9" s="1">
        <v>182.0</v>
      </c>
      <c r="G9" s="1">
        <v>191.0</v>
      </c>
      <c r="H9" s="1">
        <v>169.0</v>
      </c>
      <c r="I9" s="1">
        <v>179.0</v>
      </c>
      <c r="J9" s="1">
        <v>191.0</v>
      </c>
      <c r="K9" s="1">
        <v>199.0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0.0</v>
      </c>
      <c r="C10" s="1">
        <v>0.0</v>
      </c>
      <c r="D10" s="1">
        <v>0.0</v>
      </c>
      <c r="E10" s="1">
        <v>32.0</v>
      </c>
      <c r="F10" s="1">
        <v>32.0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99.0</v>
      </c>
      <c r="C11" s="1">
        <v>112.0</v>
      </c>
      <c r="D11" s="1">
        <v>72.0</v>
      </c>
      <c r="E11" s="1">
        <v>64.0</v>
      </c>
      <c r="F11" s="1">
        <v>131.0</v>
      </c>
      <c r="G11" s="1">
        <v>84.0</v>
      </c>
      <c r="H11" s="1">
        <v>48.0</v>
      </c>
      <c r="I11" s="1">
        <v>28.0</v>
      </c>
      <c r="J11" s="1">
        <v>18.0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88.0</v>
      </c>
      <c r="C12" s="1">
        <v>0.0</v>
      </c>
      <c r="D12" s="1">
        <v>3.0</v>
      </c>
      <c r="E12" s="1">
        <v>3.0</v>
      </c>
      <c r="F12" s="1">
        <v>47.0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0.0</v>
      </c>
      <c r="C13" s="1">
        <v>0.0</v>
      </c>
      <c r="D13" s="1">
        <v>0.0</v>
      </c>
      <c r="E13" s="1">
        <v>0.0</v>
      </c>
      <c r="F13" s="1">
        <v>40.0</v>
      </c>
      <c r="G13" s="1">
        <v>67.0</v>
      </c>
      <c r="H13" s="1">
        <v>73.0</v>
      </c>
      <c r="I13" s="1">
        <v>0.0</v>
      </c>
      <c r="J13" s="1">
        <v>0.0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18.0</v>
      </c>
      <c r="C14" s="1">
        <v>584.0</v>
      </c>
      <c r="D14" s="1">
        <v>41.0</v>
      </c>
      <c r="E14" s="1">
        <v>39.0</v>
      </c>
      <c r="F14" s="1">
        <v>11.0</v>
      </c>
      <c r="G14" s="1">
        <v>7.0</v>
      </c>
      <c r="H14" s="1">
        <v>7.0</v>
      </c>
      <c r="I14" s="1">
        <v>56.0</v>
      </c>
      <c r="J14" s="1">
        <v>25.0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0.0</v>
      </c>
      <c r="C15" s="1">
        <v>1.0</v>
      </c>
      <c r="D15" s="1">
        <v>3.0</v>
      </c>
      <c r="E15" s="1">
        <v>5.0</v>
      </c>
      <c r="F15" s="1">
        <v>7.0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0.0</v>
      </c>
      <c r="C16" s="1">
        <v>0.0</v>
      </c>
      <c r="D16" s="1">
        <v>0.0</v>
      </c>
      <c r="E16" s="1">
        <v>60.0</v>
      </c>
      <c r="F16" s="1">
        <v>10.0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131.0</v>
      </c>
      <c r="C17" s="1">
        <v>101.0</v>
      </c>
      <c r="D17" s="1">
        <v>91.0</v>
      </c>
      <c r="E17" s="1">
        <v>96.0</v>
      </c>
      <c r="F17" s="1">
        <v>91.0</v>
      </c>
      <c r="G17" s="1">
        <v>95.0</v>
      </c>
      <c r="H17" s="1">
        <v>84.0</v>
      </c>
      <c r="I17" s="1">
        <v>86.0</v>
      </c>
      <c r="J17" s="1">
        <v>96.0</v>
      </c>
      <c r="K17" s="1">
        <v>95.0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284.0</v>
      </c>
      <c r="C18" s="1">
        <v>311.0</v>
      </c>
      <c r="D18" s="1">
        <v>348.0</v>
      </c>
      <c r="E18" s="1">
        <v>245.0</v>
      </c>
      <c r="F18" s="1">
        <v>248.0</v>
      </c>
      <c r="G18" s="1">
        <v>275.0</v>
      </c>
      <c r="H18" s="1">
        <v>617.0</v>
      </c>
      <c r="I18" s="1">
        <v>596.0</v>
      </c>
      <c r="J18" s="1">
        <v>682.0</v>
      </c>
      <c r="K18" s="1">
        <v>715.0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4860.0</v>
      </c>
      <c r="C19" s="1">
        <v>4550.0</v>
      </c>
      <c r="D19" s="1">
        <v>4100.0</v>
      </c>
      <c r="E19" s="1">
        <v>4000.0</v>
      </c>
      <c r="F19" s="1">
        <v>4100.0</v>
      </c>
      <c r="G19" s="1">
        <v>4080.0</v>
      </c>
      <c r="H19" s="1">
        <v>3900.0</v>
      </c>
      <c r="I19" s="1">
        <v>3850.0</v>
      </c>
      <c r="J19" s="1">
        <v>3870.0</v>
      </c>
      <c r="K19" s="1">
        <v>3730.0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0.0</v>
      </c>
      <c r="C21" s="1">
        <v>0.0</v>
      </c>
      <c r="D21" s="1">
        <v>8.0</v>
      </c>
      <c r="E21" s="1">
        <v>0.0</v>
      </c>
      <c r="F21" s="1">
        <v>0.0</v>
      </c>
      <c r="G21" s="1">
        <v>0.0</v>
      </c>
      <c r="H21" s="1">
        <v>12.0</v>
      </c>
      <c r="I21" s="1">
        <v>2.0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1.0</v>
      </c>
      <c r="H22" s="1">
        <v>1.0</v>
      </c>
      <c r="I22" s="1">
        <v>1.0</v>
      </c>
      <c r="J22" s="1">
        <v>1.0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23.0</v>
      </c>
      <c r="J23" s="1">
        <v>88.0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2450.0</v>
      </c>
      <c r="C24" s="1">
        <v>2390.0</v>
      </c>
      <c r="D24" s="1">
        <v>1940.0</v>
      </c>
      <c r="E24" s="1">
        <v>1850.0</v>
      </c>
      <c r="F24" s="1">
        <v>1950.0</v>
      </c>
      <c r="G24" s="1">
        <v>2070.0</v>
      </c>
      <c r="H24" s="1">
        <v>1760.0</v>
      </c>
      <c r="I24" s="1">
        <v>1750.0</v>
      </c>
      <c r="J24" s="1">
        <v>1800.0</v>
      </c>
      <c r="K24" s="1">
        <v>2060.0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21.0</v>
      </c>
      <c r="H25" s="1">
        <v>21.0</v>
      </c>
      <c r="I25" s="1">
        <v>21.0</v>
      </c>
      <c r="J25" s="1">
        <v>21.0</v>
      </c>
      <c r="K25" s="1">
        <v>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0.0</v>
      </c>
      <c r="C26" s="1">
        <v>0.0</v>
      </c>
      <c r="D26" s="1">
        <v>78.0</v>
      </c>
      <c r="E26" s="1">
        <v>78.0</v>
      </c>
      <c r="F26" s="1">
        <v>78.0</v>
      </c>
      <c r="G26" s="1">
        <v>78.0</v>
      </c>
      <c r="H26" s="1">
        <v>78.0</v>
      </c>
      <c r="I26" s="1">
        <v>78.0</v>
      </c>
      <c r="J26" s="1">
        <v>78.0</v>
      </c>
      <c r="K26" s="1">
        <v>78.0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96.0</v>
      </c>
      <c r="C27" s="1">
        <v>99.0</v>
      </c>
      <c r="D27" s="1">
        <v>103.0</v>
      </c>
      <c r="E27" s="1">
        <v>107.0</v>
      </c>
      <c r="F27" s="1">
        <v>126.0</v>
      </c>
      <c r="G27" s="1">
        <v>113.0</v>
      </c>
      <c r="H27" s="1">
        <v>122.0</v>
      </c>
      <c r="I27" s="1">
        <v>148.0</v>
      </c>
      <c r="J27" s="1">
        <v>132.0</v>
      </c>
      <c r="K27" s="1">
        <v>124.0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34.0</v>
      </c>
      <c r="C28" s="1">
        <v>30.0</v>
      </c>
      <c r="D28" s="1">
        <v>30.0</v>
      </c>
      <c r="E28" s="1">
        <v>36.0</v>
      </c>
      <c r="F28" s="1">
        <v>41.0</v>
      </c>
      <c r="G28" s="1">
        <v>39.0</v>
      </c>
      <c r="H28" s="1">
        <v>37.0</v>
      </c>
      <c r="I28" s="1">
        <v>37.0</v>
      </c>
      <c r="J28" s="1">
        <v>34.0</v>
      </c>
      <c r="K28" s="1">
        <v>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1">
        <v>59.0</v>
      </c>
      <c r="C29" s="1">
        <v>30.0</v>
      </c>
      <c r="D29" s="1">
        <v>31.0</v>
      </c>
      <c r="E29" s="1">
        <v>42.0</v>
      </c>
      <c r="F29" s="1">
        <v>28.0</v>
      </c>
      <c r="G29" s="1">
        <v>35.0</v>
      </c>
      <c r="H29" s="1">
        <v>21.0</v>
      </c>
      <c r="I29" s="1">
        <v>23.0</v>
      </c>
      <c r="J29" s="1">
        <v>25.0</v>
      </c>
      <c r="K29" s="1">
        <v>24.0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54.0</v>
      </c>
      <c r="C30" s="1">
        <v>55.0</v>
      </c>
      <c r="D30" s="1">
        <v>36.0</v>
      </c>
      <c r="E30" s="1">
        <v>32.0</v>
      </c>
      <c r="F30" s="1">
        <v>42.0</v>
      </c>
      <c r="G30" s="1">
        <v>32.0</v>
      </c>
      <c r="H30" s="1">
        <v>54.0</v>
      </c>
      <c r="I30" s="1">
        <v>56.0</v>
      </c>
      <c r="J30" s="1">
        <v>61.0</v>
      </c>
      <c r="K30" s="1">
        <v>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2700.0</v>
      </c>
      <c r="C31" s="1">
        <v>2600.0</v>
      </c>
      <c r="D31" s="1">
        <v>2220.0</v>
      </c>
      <c r="E31" s="1">
        <v>2150.0</v>
      </c>
      <c r="F31" s="1">
        <v>2270.0</v>
      </c>
      <c r="G31" s="1">
        <v>2390.0</v>
      </c>
      <c r="H31" s="1">
        <v>2100.0</v>
      </c>
      <c r="I31" s="1">
        <v>2140.0</v>
      </c>
      <c r="J31" s="1">
        <v>2240.0</v>
      </c>
      <c r="K31" s="1">
        <v>2410.0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102</v>
      </c>
      <c r="B32" s="1">
        <v>4.0</v>
      </c>
      <c r="C32" s="1">
        <v>4.0</v>
      </c>
      <c r="D32" s="1">
        <v>4.0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4.0</v>
      </c>
      <c r="C33" s="1">
        <v>4.0</v>
      </c>
      <c r="D33" s="1">
        <v>4.0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104</v>
      </c>
      <c r="B34" s="1">
        <v>1.0</v>
      </c>
      <c r="C34" s="1">
        <v>1.0</v>
      </c>
      <c r="D34" s="1">
        <v>1.0</v>
      </c>
      <c r="E34" s="1">
        <v>1.0</v>
      </c>
      <c r="F34" s="1">
        <v>1.0</v>
      </c>
      <c r="G34" s="1">
        <v>1.0</v>
      </c>
      <c r="H34" s="1">
        <v>1.0</v>
      </c>
      <c r="I34" s="1">
        <v>1.0</v>
      </c>
      <c r="J34" s="1">
        <v>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105</v>
      </c>
      <c r="B35" s="1">
        <v>3310.0</v>
      </c>
      <c r="C35" s="1">
        <v>3250.0</v>
      </c>
      <c r="D35" s="1">
        <v>3260.0</v>
      </c>
      <c r="E35" s="1">
        <v>3220.0</v>
      </c>
      <c r="F35" s="1">
        <v>3200.0</v>
      </c>
      <c r="G35" s="1">
        <v>3190.0</v>
      </c>
      <c r="H35" s="1">
        <v>3140.0</v>
      </c>
      <c r="I35" s="1">
        <v>3150.0</v>
      </c>
      <c r="J35" s="1">
        <v>3150.0</v>
      </c>
      <c r="K35" s="1">
        <v>3160.0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-1170.0</v>
      </c>
      <c r="C36" s="1">
        <v>-1320.0</v>
      </c>
      <c r="D36" s="1">
        <v>-1390.0</v>
      </c>
      <c r="E36" s="1">
        <v>-1390.0</v>
      </c>
      <c r="F36" s="1">
        <v>-1390.0</v>
      </c>
      <c r="G36" s="1">
        <v>-1510.0</v>
      </c>
      <c r="H36" s="1">
        <v>-1340.0</v>
      </c>
      <c r="I36" s="1">
        <v>-1460.0</v>
      </c>
      <c r="J36" s="1">
        <v>-1530.0</v>
      </c>
      <c r="K36" s="1">
        <v>-1850.0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>
        <v>-4.0</v>
      </c>
      <c r="C37" s="1">
        <v>-5.0</v>
      </c>
      <c r="D37" s="1">
        <v>-1.0</v>
      </c>
      <c r="E37" s="1">
        <v>2.0</v>
      </c>
      <c r="F37" s="1">
        <v>5.0</v>
      </c>
      <c r="G37" s="1">
        <v>-2.0</v>
      </c>
      <c r="H37" s="1">
        <v>-7.0</v>
      </c>
      <c r="I37" s="1">
        <v>-2.0</v>
      </c>
      <c r="J37" s="1">
        <v>3.0</v>
      </c>
      <c r="K37" s="1">
        <v>-66.0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108</v>
      </c>
      <c r="B38" s="1">
        <v>2140.0</v>
      </c>
      <c r="C38" s="1">
        <v>1930.0</v>
      </c>
      <c r="D38" s="1">
        <v>1870.0</v>
      </c>
      <c r="E38" s="1">
        <v>1830.0</v>
      </c>
      <c r="F38" s="1">
        <v>1820.0</v>
      </c>
      <c r="G38" s="1">
        <v>1680.0</v>
      </c>
      <c r="H38" s="1">
        <v>1790.0</v>
      </c>
      <c r="I38" s="1">
        <v>1690.0</v>
      </c>
      <c r="J38" s="1">
        <v>1630.0</v>
      </c>
      <c r="K38" s="1">
        <v>1320.0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18.0</v>
      </c>
      <c r="C39" s="1">
        <v>18.0</v>
      </c>
      <c r="D39" s="1">
        <v>17.0</v>
      </c>
      <c r="E39" s="1">
        <v>17.0</v>
      </c>
      <c r="F39" s="1">
        <v>12.0</v>
      </c>
      <c r="G39" s="1">
        <v>10.0</v>
      </c>
      <c r="H39" s="1">
        <v>10.0</v>
      </c>
      <c r="I39" s="1">
        <v>10.0</v>
      </c>
      <c r="J39" s="1">
        <v>7.0</v>
      </c>
      <c r="K39" s="1">
        <v>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2160.0</v>
      </c>
      <c r="C40" s="1">
        <v>1950.0</v>
      </c>
      <c r="D40" s="1">
        <v>1880.0</v>
      </c>
      <c r="E40" s="1">
        <v>1850.0</v>
      </c>
      <c r="F40" s="1">
        <v>1830.0</v>
      </c>
      <c r="G40" s="1">
        <v>1690.0</v>
      </c>
      <c r="H40" s="1">
        <v>1800.0</v>
      </c>
      <c r="I40" s="1">
        <v>1700.0</v>
      </c>
      <c r="J40" s="1">
        <v>1630.0</v>
      </c>
      <c r="K40" s="1">
        <v>1320.0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4860.0</v>
      </c>
      <c r="C41" s="1">
        <v>4550.0</v>
      </c>
      <c r="D41" s="1">
        <v>4100.0</v>
      </c>
      <c r="E41" s="1">
        <v>4000.0</v>
      </c>
      <c r="F41" s="1">
        <v>4100.0</v>
      </c>
      <c r="G41" s="1">
        <v>4080.0</v>
      </c>
      <c r="H41" s="1">
        <v>3900.0</v>
      </c>
      <c r="I41" s="1">
        <v>3850.0</v>
      </c>
      <c r="J41" s="1">
        <v>3870.0</v>
      </c>
      <c r="K41" s="1">
        <v>3730.0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180.0</v>
      </c>
      <c r="C43" s="1">
        <v>175.0</v>
      </c>
      <c r="D43" s="1">
        <v>175.0</v>
      </c>
      <c r="E43" s="1">
        <v>178.0</v>
      </c>
      <c r="F43" s="1">
        <v>176.0</v>
      </c>
      <c r="G43" s="1">
        <v>177.0</v>
      </c>
      <c r="H43" s="1">
        <v>171.0</v>
      </c>
      <c r="I43" s="1">
        <v>171.0</v>
      </c>
      <c r="J43" s="1">
        <v>172.0</v>
      </c>
      <c r="K43" s="1">
        <v>172.0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179.0</v>
      </c>
      <c r="C44" s="1">
        <v>175.0</v>
      </c>
      <c r="D44" s="1">
        <v>175.0</v>
      </c>
      <c r="E44" s="1">
        <v>178.0</v>
      </c>
      <c r="F44" s="1">
        <v>177.0</v>
      </c>
      <c r="G44" s="1">
        <v>176.0</v>
      </c>
      <c r="H44" s="1">
        <v>171.0</v>
      </c>
      <c r="I44" s="1">
        <v>171.0</v>
      </c>
      <c r="J44" s="1">
        <v>172.0</v>
      </c>
      <c r="K44" s="1">
        <v>172.0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 t="s">
        <v>115</v>
      </c>
      <c r="C45" s="1" t="s">
        <v>116</v>
      </c>
      <c r="D45" s="1" t="s">
        <v>117</v>
      </c>
      <c r="E45" s="1" t="s">
        <v>118</v>
      </c>
      <c r="F45" s="1" t="s">
        <v>119</v>
      </c>
      <c r="G45" s="1" t="s">
        <v>120</v>
      </c>
      <c r="H45" s="1" t="s">
        <v>121</v>
      </c>
      <c r="I45" s="1" t="s">
        <v>122</v>
      </c>
      <c r="J45" s="1" t="s">
        <v>123</v>
      </c>
      <c r="K45" s="1" t="s">
        <v>124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125</v>
      </c>
      <c r="B46" s="1">
        <v>2040.0</v>
      </c>
      <c r="C46" s="1">
        <v>1820.0</v>
      </c>
      <c r="D46" s="1">
        <v>1790.0</v>
      </c>
      <c r="E46" s="1">
        <v>1760.0</v>
      </c>
      <c r="F46" s="1">
        <v>1690.0</v>
      </c>
      <c r="G46" s="1">
        <v>1590.0</v>
      </c>
      <c r="H46" s="1">
        <v>1750.0</v>
      </c>
      <c r="I46" s="1">
        <v>1660.0</v>
      </c>
      <c r="J46" s="1">
        <v>1610.0</v>
      </c>
      <c r="K46" s="1">
        <v>1310.0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126</v>
      </c>
      <c r="B47" s="1" t="s">
        <v>127</v>
      </c>
      <c r="C47" s="1" t="s">
        <v>128</v>
      </c>
      <c r="D47" s="1" t="s">
        <v>129</v>
      </c>
      <c r="E47" s="1" t="s">
        <v>130</v>
      </c>
      <c r="F47" s="1" t="s">
        <v>131</v>
      </c>
      <c r="G47" s="1" t="s">
        <v>132</v>
      </c>
      <c r="H47" s="1" t="s">
        <v>133</v>
      </c>
      <c r="I47" s="1" t="s">
        <v>134</v>
      </c>
      <c r="J47" s="1" t="s">
        <v>135</v>
      </c>
      <c r="K47" s="1" t="s">
        <v>136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137</v>
      </c>
      <c r="B48" s="1">
        <v>2450.0</v>
      </c>
      <c r="C48" s="1">
        <v>2390.0</v>
      </c>
      <c r="D48" s="1">
        <v>2009.0</v>
      </c>
      <c r="E48" s="1">
        <v>1930.0</v>
      </c>
      <c r="F48" s="1">
        <v>2029.0</v>
      </c>
      <c r="G48" s="1">
        <v>2170.0</v>
      </c>
      <c r="H48" s="1">
        <v>1860.0</v>
      </c>
      <c r="I48" s="1">
        <v>1880.0</v>
      </c>
      <c r="J48" s="1">
        <v>1990.0</v>
      </c>
      <c r="K48" s="1">
        <v>2160.0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138</v>
      </c>
      <c r="B49" s="1">
        <v>2200.0</v>
      </c>
      <c r="C49" s="1">
        <v>2330.0</v>
      </c>
      <c r="D49" s="1">
        <v>1820.0</v>
      </c>
      <c r="E49" s="1">
        <v>1720.0</v>
      </c>
      <c r="F49" s="1">
        <v>2000.0</v>
      </c>
      <c r="G49" s="1">
        <v>2080.0</v>
      </c>
      <c r="H49" s="1">
        <v>1810.0</v>
      </c>
      <c r="I49" s="1">
        <v>1850.0</v>
      </c>
      <c r="J49" s="1">
        <v>1970.0</v>
      </c>
      <c r="K49" s="1">
        <v>2100.0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139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17.0</v>
      </c>
      <c r="H50" s="1">
        <v>17.0</v>
      </c>
      <c r="I50" s="1">
        <v>17.0</v>
      </c>
      <c r="J50" s="1">
        <v>17.0</v>
      </c>
      <c r="K50" s="1">
        <v>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140</v>
      </c>
      <c r="B51" s="1">
        <v>18.0</v>
      </c>
      <c r="C51" s="1">
        <v>18.0</v>
      </c>
      <c r="D51" s="1">
        <v>17.0</v>
      </c>
      <c r="E51" s="1">
        <v>17.0</v>
      </c>
      <c r="F51" s="1">
        <v>12.0</v>
      </c>
      <c r="G51" s="1">
        <v>10.0</v>
      </c>
      <c r="H51" s="1">
        <v>10.0</v>
      </c>
      <c r="I51" s="1">
        <v>10.0</v>
      </c>
      <c r="J51" s="1">
        <v>7.0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141</v>
      </c>
      <c r="B52" s="1">
        <v>225.0</v>
      </c>
      <c r="C52" s="1">
        <v>241.0</v>
      </c>
      <c r="D52" s="1">
        <v>281.0</v>
      </c>
      <c r="E52" s="1">
        <v>195.0</v>
      </c>
      <c r="F52" s="1">
        <v>169.0</v>
      </c>
      <c r="G52" s="1">
        <v>120.0</v>
      </c>
      <c r="H52" s="1">
        <v>401.0</v>
      </c>
      <c r="I52" s="1">
        <v>436.0</v>
      </c>
      <c r="J52" s="1">
        <v>568.0</v>
      </c>
      <c r="K52" s="1">
        <v>601.0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142</v>
      </c>
      <c r="B53" s="1">
        <v>3.0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1">
        <v>3.0</v>
      </c>
      <c r="J53" s="1">
        <v>3.0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143</v>
      </c>
      <c r="B54" s="1">
        <v>670.0</v>
      </c>
      <c r="C54" s="1">
        <v>513.0</v>
      </c>
      <c r="D54" s="1">
        <v>470.0</v>
      </c>
      <c r="E54" s="1">
        <v>492.0</v>
      </c>
      <c r="F54" s="1">
        <v>508.0</v>
      </c>
      <c r="G54" s="1">
        <v>490.0</v>
      </c>
      <c r="H54" s="1">
        <v>408.0</v>
      </c>
      <c r="I54" s="1">
        <v>410.0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144</v>
      </c>
      <c r="B55" s="1">
        <v>3410.0</v>
      </c>
      <c r="C55" s="1">
        <v>2720.0</v>
      </c>
      <c r="D55" s="1">
        <v>2680.0</v>
      </c>
      <c r="E55" s="1">
        <v>2900.0</v>
      </c>
      <c r="F55" s="1">
        <v>3030.0</v>
      </c>
      <c r="G55" s="1">
        <v>3050.0</v>
      </c>
      <c r="H55" s="1">
        <v>2670.0</v>
      </c>
      <c r="I55" s="1">
        <v>2650.0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145</v>
      </c>
      <c r="B56" s="1">
        <v>424.0</v>
      </c>
      <c r="C56" s="1">
        <v>401.0</v>
      </c>
      <c r="D56" s="1">
        <v>363.0</v>
      </c>
      <c r="E56" s="1">
        <v>342.0</v>
      </c>
      <c r="F56" s="1">
        <v>329.0</v>
      </c>
      <c r="G56" s="1">
        <v>337.0</v>
      </c>
      <c r="H56" s="1">
        <v>341.0</v>
      </c>
      <c r="I56" s="1">
        <v>324.0</v>
      </c>
      <c r="J56" s="1">
        <v>329.0</v>
      </c>
      <c r="K56" s="1">
        <v>324.0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3.0</v>
      </c>
      <c r="J57" s="1">
        <v>6.0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147</v>
      </c>
      <c r="B58" s="1">
        <v>15.0</v>
      </c>
      <c r="C58" s="1">
        <v>16.0</v>
      </c>
      <c r="D58" s="1">
        <v>16.0</v>
      </c>
      <c r="E58" s="1">
        <v>17.0</v>
      </c>
      <c r="F58" s="1">
        <v>12.0</v>
      </c>
      <c r="G58" s="1">
        <v>7.0</v>
      </c>
      <c r="H58" s="1">
        <v>5.0</v>
      </c>
      <c r="I58" s="1">
        <v>4.0</v>
      </c>
      <c r="J58" s="1">
        <v>3.0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484.0</v>
      </c>
      <c r="C2" s="1">
        <v>487.0</v>
      </c>
      <c r="D2" s="1">
        <v>422.0</v>
      </c>
      <c r="E2" s="1">
        <v>412.0</v>
      </c>
      <c r="F2" s="1">
        <v>431.0</v>
      </c>
      <c r="G2" s="1">
        <v>555.0</v>
      </c>
      <c r="H2" s="1">
        <v>514.0</v>
      </c>
      <c r="I2" s="1">
        <v>452.0</v>
      </c>
      <c r="J2" s="1">
        <v>471.0</v>
      </c>
      <c r="K2" s="1">
        <v>480.0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84.0</v>
      </c>
      <c r="C3" s="1">
        <v>85.0</v>
      </c>
      <c r="D3" s="1">
        <v>70.0</v>
      </c>
      <c r="E3" s="1">
        <v>72.0</v>
      </c>
      <c r="F3" s="1">
        <v>82.0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17.0</v>
      </c>
      <c r="C4" s="1">
        <v>18.0</v>
      </c>
      <c r="D4" s="1">
        <v>26.0</v>
      </c>
      <c r="E4" s="1">
        <v>28.0</v>
      </c>
      <c r="F4" s="1">
        <v>22.0</v>
      </c>
      <c r="G4" s="1">
        <v>19.0</v>
      </c>
      <c r="H4" s="1">
        <v>18.0</v>
      </c>
      <c r="I4" s="1">
        <v>26.0</v>
      </c>
      <c r="J4" s="1">
        <v>24.0</v>
      </c>
      <c r="K4" s="1">
        <v>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2.0</v>
      </c>
      <c r="C5" s="1">
        <v>5.0</v>
      </c>
      <c r="D5" s="1">
        <v>-2.0</v>
      </c>
      <c r="E5" s="1">
        <v>1.0</v>
      </c>
      <c r="F5" s="1">
        <v>-4.0</v>
      </c>
      <c r="G5" s="1">
        <v>-3.0</v>
      </c>
      <c r="H5" s="1">
        <v>-15.0</v>
      </c>
      <c r="I5" s="1">
        <v>-20.0</v>
      </c>
      <c r="J5" s="1">
        <v>-10.0</v>
      </c>
      <c r="K5" s="1">
        <v>-66.0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588.0</v>
      </c>
      <c r="C6" s="1">
        <v>597.0</v>
      </c>
      <c r="D6" s="1">
        <v>516.0</v>
      </c>
      <c r="E6" s="1">
        <v>515.0</v>
      </c>
      <c r="F6" s="1">
        <v>531.0</v>
      </c>
      <c r="G6" s="1">
        <v>570.0</v>
      </c>
      <c r="H6" s="1">
        <v>516.0</v>
      </c>
      <c r="I6" s="1">
        <v>458.0</v>
      </c>
      <c r="J6" s="1">
        <v>485.0</v>
      </c>
      <c r="K6" s="1">
        <v>438.0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>
        <v>236.0</v>
      </c>
      <c r="C7" s="1">
        <v>238.0</v>
      </c>
      <c r="D7" s="1">
        <v>209.0</v>
      </c>
      <c r="E7" s="1">
        <v>206.0</v>
      </c>
      <c r="F7" s="1">
        <v>218.0</v>
      </c>
      <c r="G7" s="1">
        <v>226.0</v>
      </c>
      <c r="H7" s="1">
        <v>205.0</v>
      </c>
      <c r="I7" s="1">
        <v>188.0</v>
      </c>
      <c r="J7" s="1">
        <v>194.0</v>
      </c>
      <c r="K7" s="1">
        <v>190.0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>
        <v>26.0</v>
      </c>
      <c r="C8" s="1">
        <v>29.0</v>
      </c>
      <c r="D8" s="1">
        <v>26.0</v>
      </c>
      <c r="E8" s="1">
        <v>28.0</v>
      </c>
      <c r="F8" s="1">
        <v>27.0</v>
      </c>
      <c r="G8" s="1">
        <v>32.0</v>
      </c>
      <c r="H8" s="1">
        <v>30.0</v>
      </c>
      <c r="I8" s="1">
        <v>30.0</v>
      </c>
      <c r="J8" s="1">
        <v>35.0</v>
      </c>
      <c r="K8" s="1">
        <v>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155</v>
      </c>
      <c r="B9" s="1">
        <v>209.0</v>
      </c>
      <c r="C9" s="1">
        <v>219.0</v>
      </c>
      <c r="D9" s="1">
        <v>190.0</v>
      </c>
      <c r="E9" s="1">
        <v>179.0</v>
      </c>
      <c r="F9" s="1">
        <v>174.0</v>
      </c>
      <c r="G9" s="1">
        <v>210.0</v>
      </c>
      <c r="H9" s="1">
        <v>188.0</v>
      </c>
      <c r="I9" s="1">
        <v>175.0</v>
      </c>
      <c r="J9" s="1">
        <v>178.0</v>
      </c>
      <c r="K9" s="1">
        <v>189.0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>
        <v>-19.0</v>
      </c>
      <c r="C10" s="1">
        <v>-24.0</v>
      </c>
      <c r="D10" s="1">
        <v>-2.0</v>
      </c>
      <c r="E10" s="1">
        <v>-2.0</v>
      </c>
      <c r="F10" s="1">
        <v>-1.0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157</v>
      </c>
      <c r="B11" s="1">
        <v>451.0</v>
      </c>
      <c r="C11" s="1">
        <v>462.0</v>
      </c>
      <c r="D11" s="1">
        <v>423.0</v>
      </c>
      <c r="E11" s="1">
        <v>412.0</v>
      </c>
      <c r="F11" s="1">
        <v>418.0</v>
      </c>
      <c r="G11" s="1">
        <v>468.0</v>
      </c>
      <c r="H11" s="1">
        <v>424.0</v>
      </c>
      <c r="I11" s="1">
        <v>393.0</v>
      </c>
      <c r="J11" s="1">
        <v>407.0</v>
      </c>
      <c r="K11" s="1">
        <v>414.0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158</v>
      </c>
      <c r="B12" s="1">
        <v>137.0</v>
      </c>
      <c r="C12" s="1">
        <v>135.0</v>
      </c>
      <c r="D12" s="1">
        <v>92.0</v>
      </c>
      <c r="E12" s="1">
        <v>103.0</v>
      </c>
      <c r="F12" s="1">
        <v>113.0</v>
      </c>
      <c r="G12" s="1">
        <v>102.0</v>
      </c>
      <c r="H12" s="1">
        <v>92.0</v>
      </c>
      <c r="I12" s="1">
        <v>64.0</v>
      </c>
      <c r="J12" s="1">
        <v>77.0</v>
      </c>
      <c r="K12" s="1">
        <v>24.0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159</v>
      </c>
      <c r="B13" s="1">
        <v>-131.0</v>
      </c>
      <c r="C13" s="1">
        <v>-117.0</v>
      </c>
      <c r="D13" s="1">
        <v>-88.0</v>
      </c>
      <c r="E13" s="1">
        <v>-84.0</v>
      </c>
      <c r="F13" s="1">
        <v>-80.0</v>
      </c>
      <c r="G13" s="1">
        <v>-84.0</v>
      </c>
      <c r="H13" s="1">
        <v>-76.0</v>
      </c>
      <c r="I13" s="1">
        <v>-65.0</v>
      </c>
      <c r="J13" s="1">
        <v>-71.0</v>
      </c>
      <c r="K13" s="1">
        <v>-99.0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>
        <v>3.0</v>
      </c>
      <c r="C14" s="1">
        <v>1.0</v>
      </c>
      <c r="D14" s="1">
        <v>1.0</v>
      </c>
      <c r="E14" s="1">
        <v>1.0</v>
      </c>
      <c r="F14" s="1">
        <v>4.0</v>
      </c>
      <c r="G14" s="1">
        <v>2.0</v>
      </c>
      <c r="H14" s="1">
        <v>1.0</v>
      </c>
      <c r="I14" s="1">
        <v>8.0</v>
      </c>
      <c r="J14" s="1">
        <v>1.0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161</v>
      </c>
      <c r="B15" s="1">
        <v>-127.0</v>
      </c>
      <c r="C15" s="1">
        <v>-115.0</v>
      </c>
      <c r="D15" s="1">
        <v>-86.0</v>
      </c>
      <c r="E15" s="1">
        <v>-83.0</v>
      </c>
      <c r="F15" s="1">
        <v>-75.0</v>
      </c>
      <c r="G15" s="1">
        <v>-81.0</v>
      </c>
      <c r="H15" s="1">
        <v>-74.0</v>
      </c>
      <c r="I15" s="1">
        <v>-57.0</v>
      </c>
      <c r="J15" s="1">
        <v>-69.0</v>
      </c>
      <c r="K15" s="1">
        <v>-98.0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>
        <v>10.0</v>
      </c>
      <c r="C16" s="1">
        <v>20.0</v>
      </c>
      <c r="D16" s="1">
        <v>5.0</v>
      </c>
      <c r="E16" s="1">
        <v>19.0</v>
      </c>
      <c r="F16" s="1">
        <v>37.0</v>
      </c>
      <c r="G16" s="1">
        <v>20.0</v>
      </c>
      <c r="H16" s="1">
        <v>17.0</v>
      </c>
      <c r="I16" s="1">
        <v>7.0</v>
      </c>
      <c r="J16" s="1">
        <v>7.0</v>
      </c>
      <c r="K16" s="1">
        <v>-73.0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163</v>
      </c>
      <c r="B17" s="1">
        <v>0.0</v>
      </c>
      <c r="C17" s="1">
        <v>-20.0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164</v>
      </c>
      <c r="B18" s="1">
        <v>45.0</v>
      </c>
      <c r="C18" s="1">
        <v>75.0</v>
      </c>
      <c r="D18" s="1">
        <v>-4.0</v>
      </c>
      <c r="E18" s="1">
        <v>-4.0</v>
      </c>
      <c r="F18" s="1">
        <v>24.0</v>
      </c>
      <c r="G18" s="1">
        <v>0.0</v>
      </c>
      <c r="H18" s="1">
        <v>-4.0</v>
      </c>
      <c r="I18" s="1">
        <v>-72.0</v>
      </c>
      <c r="J18" s="1">
        <v>-42.0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165</v>
      </c>
      <c r="B19" s="1">
        <v>3.0</v>
      </c>
      <c r="C19" s="1">
        <v>30.0</v>
      </c>
      <c r="D19" s="1">
        <v>124.0</v>
      </c>
      <c r="E19" s="1">
        <v>113.0</v>
      </c>
      <c r="F19" s="1">
        <v>148.0</v>
      </c>
      <c r="G19" s="1">
        <v>14.0</v>
      </c>
      <c r="H19" s="1">
        <v>290.0</v>
      </c>
      <c r="I19" s="1">
        <v>6.0</v>
      </c>
      <c r="J19" s="1">
        <v>52.0</v>
      </c>
      <c r="K19" s="1">
        <v>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166</v>
      </c>
      <c r="B20" s="1">
        <v>0.0</v>
      </c>
      <c r="C20" s="1">
        <v>-82.0</v>
      </c>
      <c r="D20" s="1">
        <v>-18.0</v>
      </c>
      <c r="E20" s="1">
        <v>-3.0</v>
      </c>
      <c r="F20" s="1">
        <v>-71.0</v>
      </c>
      <c r="G20" s="1">
        <v>0.0</v>
      </c>
      <c r="H20" s="1">
        <v>-30.0</v>
      </c>
      <c r="I20" s="1">
        <v>-3.0</v>
      </c>
      <c r="J20" s="1">
        <v>-5.0</v>
      </c>
      <c r="K20" s="1">
        <v>-132.0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3.0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168</v>
      </c>
      <c r="B22" s="1">
        <v>-8.0</v>
      </c>
      <c r="C22" s="1">
        <v>0.0</v>
      </c>
      <c r="D22" s="1">
        <v>-66.0</v>
      </c>
      <c r="E22" s="1">
        <v>-3.0</v>
      </c>
      <c r="F22" s="1">
        <v>-10.0</v>
      </c>
      <c r="G22" s="1">
        <v>0.0</v>
      </c>
      <c r="H22" s="1">
        <v>0.0</v>
      </c>
      <c r="I22" s="1">
        <v>0.0</v>
      </c>
      <c r="J22" s="1">
        <v>-43.0</v>
      </c>
      <c r="K22" s="1">
        <v>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169</v>
      </c>
      <c r="B23" s="1">
        <v>6.0</v>
      </c>
      <c r="C23" s="1">
        <v>-30.0</v>
      </c>
      <c r="D23" s="1">
        <v>40.0</v>
      </c>
      <c r="E23" s="1">
        <v>121.0</v>
      </c>
      <c r="F23" s="1">
        <v>138.0</v>
      </c>
      <c r="G23" s="1">
        <v>34.0</v>
      </c>
      <c r="H23" s="1">
        <v>307.0</v>
      </c>
      <c r="I23" s="1">
        <v>12.0</v>
      </c>
      <c r="J23" s="1">
        <v>54.0</v>
      </c>
      <c r="K23" s="1">
        <v>-197.0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170</v>
      </c>
      <c r="B24" s="1">
        <v>0.0</v>
      </c>
      <c r="C24" s="1">
        <v>0.0</v>
      </c>
      <c r="D24" s="1">
        <v>0.0</v>
      </c>
      <c r="E24" s="1">
        <v>-62.0</v>
      </c>
      <c r="F24" s="1">
        <v>42.0</v>
      </c>
      <c r="G24" s="1">
        <v>1.0</v>
      </c>
      <c r="H24" s="1">
        <v>-22.0</v>
      </c>
      <c r="I24" s="1">
        <v>4.0</v>
      </c>
      <c r="J24" s="1">
        <v>5.0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171</v>
      </c>
      <c r="B25" s="1">
        <v>6.0</v>
      </c>
      <c r="C25" s="1">
        <v>-30.0</v>
      </c>
      <c r="D25" s="1">
        <v>40.0</v>
      </c>
      <c r="E25" s="1">
        <v>122.0</v>
      </c>
      <c r="F25" s="1">
        <v>137.0</v>
      </c>
      <c r="G25" s="1">
        <v>34.0</v>
      </c>
      <c r="H25" s="1">
        <v>307.0</v>
      </c>
      <c r="I25" s="1">
        <v>12.0</v>
      </c>
      <c r="J25" s="1">
        <v>53.0</v>
      </c>
      <c r="K25" s="1">
        <v>-197.0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172</v>
      </c>
      <c r="B26" s="1">
        <v>90.0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>
        <v>6.0</v>
      </c>
      <c r="C27" s="1">
        <v>-30.0</v>
      </c>
      <c r="D27" s="1">
        <v>40.0</v>
      </c>
      <c r="E27" s="1">
        <v>122.0</v>
      </c>
      <c r="F27" s="1">
        <v>137.0</v>
      </c>
      <c r="G27" s="1">
        <v>34.0</v>
      </c>
      <c r="H27" s="1">
        <v>307.0</v>
      </c>
      <c r="I27" s="1">
        <v>12.0</v>
      </c>
      <c r="J27" s="1">
        <v>53.0</v>
      </c>
      <c r="K27" s="1">
        <v>-197.0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109</v>
      </c>
      <c r="B28" s="1">
        <v>4.0</v>
      </c>
      <c r="C28" s="1">
        <v>33.0</v>
      </c>
      <c r="D28" s="1">
        <v>-31.0</v>
      </c>
      <c r="E28" s="1">
        <v>-1.0</v>
      </c>
      <c r="F28" s="1">
        <v>-96.0</v>
      </c>
      <c r="G28" s="1">
        <v>-26.0</v>
      </c>
      <c r="H28" s="1">
        <v>-1.0</v>
      </c>
      <c r="I28" s="1">
        <v>-7.0</v>
      </c>
      <c r="J28" s="1">
        <v>-16.0</v>
      </c>
      <c r="K28" s="1">
        <v>61.0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6.0</v>
      </c>
      <c r="C29" s="1">
        <v>-30.0</v>
      </c>
      <c r="D29" s="1">
        <v>40.0</v>
      </c>
      <c r="E29" s="1">
        <v>121.0</v>
      </c>
      <c r="F29" s="1">
        <v>136.0</v>
      </c>
      <c r="G29" s="1">
        <v>34.0</v>
      </c>
      <c r="H29" s="1">
        <v>306.0</v>
      </c>
      <c r="I29" s="1">
        <v>12.0</v>
      </c>
      <c r="J29" s="1">
        <v>53.0</v>
      </c>
      <c r="K29" s="1">
        <v>-197.0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7.0</v>
      </c>
      <c r="C30" s="1">
        <v>7.0</v>
      </c>
      <c r="D30" s="1">
        <v>7.0</v>
      </c>
      <c r="E30" s="1">
        <v>5.0</v>
      </c>
      <c r="F30" s="1">
        <v>36.0</v>
      </c>
      <c r="G30" s="1">
        <v>39.0</v>
      </c>
      <c r="H30" s="1">
        <v>41.0</v>
      </c>
      <c r="I30" s="1">
        <v>42.0</v>
      </c>
      <c r="J30" s="1">
        <v>45.0</v>
      </c>
      <c r="K30" s="1">
        <v>56.0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>
        <v>-27.0</v>
      </c>
      <c r="C31" s="1">
        <v>-37.0</v>
      </c>
      <c r="D31" s="1">
        <v>32.0</v>
      </c>
      <c r="E31" s="1">
        <v>115.0</v>
      </c>
      <c r="F31" s="1">
        <v>136.0</v>
      </c>
      <c r="G31" s="1">
        <v>33.0</v>
      </c>
      <c r="H31" s="1">
        <v>305.0</v>
      </c>
      <c r="I31" s="1">
        <v>11.0</v>
      </c>
      <c r="J31" s="1">
        <v>53.0</v>
      </c>
      <c r="K31" s="1">
        <v>-197.0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>
        <v>-1.0</v>
      </c>
      <c r="C32" s="1">
        <v>-37.0</v>
      </c>
      <c r="D32" s="1">
        <v>32.0</v>
      </c>
      <c r="E32" s="1">
        <v>115.0</v>
      </c>
      <c r="F32" s="1">
        <v>136.0</v>
      </c>
      <c r="G32" s="1">
        <v>33.0</v>
      </c>
      <c r="H32" s="1">
        <v>305.0</v>
      </c>
      <c r="I32" s="1">
        <v>11.0</v>
      </c>
      <c r="J32" s="1">
        <v>53.0</v>
      </c>
      <c r="K32" s="1">
        <v>-197.0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>
        <v>0.0</v>
      </c>
      <c r="C34" s="1" t="s">
        <v>180</v>
      </c>
      <c r="D34" s="1" t="s">
        <v>181</v>
      </c>
      <c r="E34" s="1" t="s">
        <v>182</v>
      </c>
      <c r="F34" s="1" t="s">
        <v>183</v>
      </c>
      <c r="G34" s="1" t="s">
        <v>181</v>
      </c>
      <c r="H34" s="1" t="s">
        <v>184</v>
      </c>
      <c r="I34" s="1" t="s">
        <v>185</v>
      </c>
      <c r="J34" s="1" t="s">
        <v>186</v>
      </c>
      <c r="K34" s="1" t="s">
        <v>187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 t="s">
        <v>189</v>
      </c>
      <c r="C35" s="1" t="s">
        <v>180</v>
      </c>
      <c r="D35" s="1" t="s">
        <v>181</v>
      </c>
      <c r="E35" s="1" t="s">
        <v>182</v>
      </c>
      <c r="F35" s="1" t="s">
        <v>183</v>
      </c>
      <c r="G35" s="1" t="s">
        <v>181</v>
      </c>
      <c r="H35" s="1" t="s">
        <v>184</v>
      </c>
      <c r="I35" s="1" t="s">
        <v>185</v>
      </c>
      <c r="J35" s="1" t="s">
        <v>186</v>
      </c>
      <c r="K35" s="1" t="s">
        <v>187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>
        <v>166.0</v>
      </c>
      <c r="C36" s="1">
        <v>178.0</v>
      </c>
      <c r="D36" s="1">
        <v>175.0</v>
      </c>
      <c r="E36" s="1">
        <v>175.0</v>
      </c>
      <c r="F36" s="1">
        <v>179.0</v>
      </c>
      <c r="G36" s="1">
        <v>176.0</v>
      </c>
      <c r="H36" s="1">
        <v>172.0</v>
      </c>
      <c r="I36" s="1">
        <v>171.0</v>
      </c>
      <c r="J36" s="1">
        <v>171.0</v>
      </c>
      <c r="K36" s="1">
        <v>172.0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>
        <v>0.0</v>
      </c>
      <c r="C37" s="1" t="s">
        <v>180</v>
      </c>
      <c r="D37" s="1" t="s">
        <v>181</v>
      </c>
      <c r="E37" s="1" t="s">
        <v>192</v>
      </c>
      <c r="F37" s="1" t="s">
        <v>183</v>
      </c>
      <c r="G37" s="1" t="s">
        <v>181</v>
      </c>
      <c r="H37" s="1" t="s">
        <v>184</v>
      </c>
      <c r="I37" s="1" t="s">
        <v>185</v>
      </c>
      <c r="J37" s="1" t="s">
        <v>186</v>
      </c>
      <c r="K37" s="1" t="s">
        <v>187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 t="s">
        <v>189</v>
      </c>
      <c r="C38" s="1" t="s">
        <v>180</v>
      </c>
      <c r="D38" s="1" t="s">
        <v>181</v>
      </c>
      <c r="E38" s="1" t="s">
        <v>192</v>
      </c>
      <c r="F38" s="1" t="s">
        <v>183</v>
      </c>
      <c r="G38" s="1" t="s">
        <v>181</v>
      </c>
      <c r="H38" s="1" t="s">
        <v>184</v>
      </c>
      <c r="I38" s="1" t="s">
        <v>185</v>
      </c>
      <c r="J38" s="1" t="s">
        <v>186</v>
      </c>
      <c r="K38" s="1" t="s">
        <v>187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>
        <v>166.0</v>
      </c>
      <c r="C39" s="1">
        <v>178.0</v>
      </c>
      <c r="D39" s="1">
        <v>176.0</v>
      </c>
      <c r="E39" s="1">
        <v>177.0</v>
      </c>
      <c r="F39" s="1">
        <v>180.0</v>
      </c>
      <c r="G39" s="1">
        <v>177.0</v>
      </c>
      <c r="H39" s="1">
        <v>172.0</v>
      </c>
      <c r="I39" s="1">
        <v>172.0</v>
      </c>
      <c r="J39" s="1">
        <v>172.0</v>
      </c>
      <c r="K39" s="1">
        <v>172.0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 t="s">
        <v>196</v>
      </c>
      <c r="C40" s="1" t="s">
        <v>185</v>
      </c>
      <c r="D40" s="1" t="s">
        <v>197</v>
      </c>
      <c r="E40" s="1" t="s">
        <v>185</v>
      </c>
      <c r="F40" s="1" t="s">
        <v>198</v>
      </c>
      <c r="G40" s="1" t="s">
        <v>185</v>
      </c>
      <c r="H40" s="1" t="s">
        <v>199</v>
      </c>
      <c r="I40" s="1" t="s">
        <v>200</v>
      </c>
      <c r="J40" s="1" t="s">
        <v>200</v>
      </c>
      <c r="K40" s="1" t="s">
        <v>201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 t="s">
        <v>196</v>
      </c>
      <c r="C41" s="1" t="s">
        <v>185</v>
      </c>
      <c r="D41" s="1" t="s">
        <v>197</v>
      </c>
      <c r="E41" s="1" t="s">
        <v>203</v>
      </c>
      <c r="F41" s="1" t="s">
        <v>198</v>
      </c>
      <c r="G41" s="1" t="s">
        <v>185</v>
      </c>
      <c r="H41" s="1" t="s">
        <v>199</v>
      </c>
      <c r="I41" s="1" t="s">
        <v>200</v>
      </c>
      <c r="J41" s="1" t="s">
        <v>200</v>
      </c>
      <c r="K41" s="1" t="s">
        <v>201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 t="s">
        <v>205</v>
      </c>
      <c r="C42" s="1" t="s">
        <v>205</v>
      </c>
      <c r="D42" s="1" t="s">
        <v>206</v>
      </c>
      <c r="E42" s="1" t="s">
        <v>182</v>
      </c>
      <c r="F42" s="1" t="s">
        <v>207</v>
      </c>
      <c r="G42" s="1" t="s">
        <v>183</v>
      </c>
      <c r="H42" s="1" t="s">
        <v>183</v>
      </c>
      <c r="I42" s="1" t="s">
        <v>183</v>
      </c>
      <c r="J42" s="1" t="s">
        <v>183</v>
      </c>
      <c r="K42" s="1" t="s">
        <v>208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209</v>
      </c>
      <c r="B43" s="1">
        <v>0.0</v>
      </c>
      <c r="C43" s="1" t="s">
        <v>210</v>
      </c>
      <c r="D43" s="1" t="s">
        <v>211</v>
      </c>
      <c r="E43" s="1" t="s">
        <v>212</v>
      </c>
      <c r="F43" s="1" t="s">
        <v>213</v>
      </c>
      <c r="G43" s="1" t="s">
        <v>214</v>
      </c>
      <c r="H43" s="1" t="s">
        <v>215</v>
      </c>
      <c r="I43" s="1">
        <v>0.0</v>
      </c>
      <c r="J43" s="1" t="s">
        <v>216</v>
      </c>
      <c r="K43" s="1" t="s">
        <v>217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294.0</v>
      </c>
      <c r="C45" s="1">
        <v>282.0</v>
      </c>
      <c r="D45" s="1">
        <v>215.0</v>
      </c>
      <c r="E45" s="1">
        <v>239.0</v>
      </c>
      <c r="F45" s="1">
        <v>245.0</v>
      </c>
      <c r="G45" s="1">
        <v>238.0</v>
      </c>
      <c r="H45" s="1">
        <v>229.0</v>
      </c>
      <c r="I45" s="1">
        <v>200.0</v>
      </c>
      <c r="J45" s="1">
        <v>224.0</v>
      </c>
      <c r="K45" s="1">
        <v>184.0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>
        <v>130.0</v>
      </c>
      <c r="C46" s="1">
        <v>127.0</v>
      </c>
      <c r="D46" s="1">
        <v>85.0</v>
      </c>
      <c r="E46" s="1">
        <v>100.0</v>
      </c>
      <c r="F46" s="1">
        <v>110.0</v>
      </c>
      <c r="G46" s="1">
        <v>95.0</v>
      </c>
      <c r="H46" s="1">
        <v>87.0</v>
      </c>
      <c r="I46" s="1">
        <v>58.0</v>
      </c>
      <c r="J46" s="1">
        <v>74.0</v>
      </c>
      <c r="K46" s="1">
        <v>23.0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137.0</v>
      </c>
      <c r="C47" s="1">
        <v>135.0</v>
      </c>
      <c r="D47" s="1">
        <v>92.0</v>
      </c>
      <c r="E47" s="1">
        <v>103.0</v>
      </c>
      <c r="F47" s="1">
        <v>113.0</v>
      </c>
      <c r="G47" s="1">
        <v>102.0</v>
      </c>
      <c r="H47" s="1">
        <v>92.0</v>
      </c>
      <c r="I47" s="1">
        <v>64.0</v>
      </c>
      <c r="J47" s="1">
        <v>77.0</v>
      </c>
      <c r="K47" s="1">
        <v>24.0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241.0</v>
      </c>
      <c r="H48" s="1">
        <v>231.0</v>
      </c>
      <c r="I48" s="1">
        <v>202.0</v>
      </c>
      <c r="J48" s="1">
        <v>226.0</v>
      </c>
      <c r="K48" s="1">
        <v>187.0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222</v>
      </c>
      <c r="B49" s="1">
        <v>597.0</v>
      </c>
      <c r="C49" s="1">
        <v>603.0</v>
      </c>
      <c r="D49" s="1">
        <v>525.0</v>
      </c>
      <c r="E49" s="1">
        <v>520.0</v>
      </c>
      <c r="F49" s="1">
        <v>544.0</v>
      </c>
      <c r="G49" s="1">
        <v>580.0</v>
      </c>
      <c r="H49" s="1">
        <v>535.0</v>
      </c>
      <c r="I49" s="1">
        <v>487.0</v>
      </c>
      <c r="J49" s="1">
        <v>506.0</v>
      </c>
      <c r="K49" s="1">
        <v>515.0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223</v>
      </c>
      <c r="B50" s="1">
        <v>0.0</v>
      </c>
      <c r="C50" s="1">
        <v>0.0</v>
      </c>
      <c r="D50" s="1">
        <v>0.0</v>
      </c>
      <c r="E50" s="1" t="s">
        <v>224</v>
      </c>
      <c r="F50" s="1" t="s">
        <v>186</v>
      </c>
      <c r="G50" s="1" t="s">
        <v>200</v>
      </c>
      <c r="H50" s="1" t="s">
        <v>225</v>
      </c>
      <c r="I50" s="1" t="s">
        <v>226</v>
      </c>
      <c r="J50" s="1" t="s">
        <v>227</v>
      </c>
      <c r="K50" s="1" t="s">
        <v>228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-10.0</v>
      </c>
      <c r="H51" s="1">
        <v>-22.0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230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-10.0</v>
      </c>
      <c r="H52" s="1">
        <v>-22.0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231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10.0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232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10.0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233</v>
      </c>
      <c r="B55" s="1">
        <v>6.0</v>
      </c>
      <c r="C55" s="1">
        <v>12.0</v>
      </c>
      <c r="D55" s="1">
        <v>3.0</v>
      </c>
      <c r="E55" s="1">
        <v>11.0</v>
      </c>
      <c r="F55" s="1">
        <v>22.0</v>
      </c>
      <c r="G55" s="1">
        <v>12.0</v>
      </c>
      <c r="H55" s="1">
        <v>9.0</v>
      </c>
      <c r="I55" s="1">
        <v>4.0</v>
      </c>
      <c r="J55" s="1">
        <v>4.0</v>
      </c>
      <c r="K55" s="1">
        <v>-45.0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234</v>
      </c>
      <c r="B56" s="1">
        <v>6.0</v>
      </c>
      <c r="C56" s="1">
        <v>12.0</v>
      </c>
      <c r="D56" s="1">
        <v>12.0</v>
      </c>
      <c r="E56" s="1">
        <v>3.0</v>
      </c>
      <c r="F56" s="1">
        <v>3.0</v>
      </c>
      <c r="G56" s="1">
        <v>2.0</v>
      </c>
      <c r="H56" s="1">
        <v>4.0</v>
      </c>
      <c r="I56" s="1">
        <v>8.0</v>
      </c>
      <c r="J56" s="1">
        <v>10.0</v>
      </c>
      <c r="K56" s="1">
        <v>16.0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235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7.0</v>
      </c>
      <c r="H57" s="1">
        <v>3.0</v>
      </c>
      <c r="I57" s="1">
        <v>3.0</v>
      </c>
      <c r="J57" s="1">
        <v>8.0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237</v>
      </c>
      <c r="B59" s="1">
        <v>26.0</v>
      </c>
      <c r="C59" s="1">
        <v>29.0</v>
      </c>
      <c r="D59" s="1">
        <v>26.0</v>
      </c>
      <c r="E59" s="1">
        <v>28.0</v>
      </c>
      <c r="F59" s="1">
        <v>27.0</v>
      </c>
      <c r="G59" s="1">
        <v>32.0</v>
      </c>
      <c r="H59" s="1">
        <v>30.0</v>
      </c>
      <c r="I59" s="1">
        <v>30.0</v>
      </c>
      <c r="J59" s="1">
        <v>35.0</v>
      </c>
      <c r="K59" s="1">
        <v>34.0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238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2.0</v>
      </c>
      <c r="H60" s="1">
        <v>2.0</v>
      </c>
      <c r="I60" s="1">
        <v>2.0</v>
      </c>
      <c r="J60" s="1">
        <v>2.0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239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71.0</v>
      </c>
      <c r="H61" s="1">
        <v>69.0</v>
      </c>
      <c r="I61" s="1">
        <v>68.0</v>
      </c>
      <c r="J61" s="1">
        <v>73.0</v>
      </c>
      <c r="K61" s="1">
        <v>96.0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240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1.0</v>
      </c>
      <c r="H62" s="1">
        <v>1.0</v>
      </c>
      <c r="I62" s="1">
        <v>1.0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241</v>
      </c>
      <c r="B63" s="1">
        <v>4.0</v>
      </c>
      <c r="C63" s="1">
        <v>5.0</v>
      </c>
      <c r="D63" s="1">
        <v>4.0</v>
      </c>
      <c r="E63" s="1">
        <v>5.0</v>
      </c>
      <c r="F63" s="1">
        <v>6.0</v>
      </c>
      <c r="G63" s="1">
        <v>3.0</v>
      </c>
      <c r="H63" s="1">
        <v>3.0</v>
      </c>
      <c r="I63" s="1">
        <v>3.0</v>
      </c>
      <c r="J63" s="1">
        <v>3.0</v>
      </c>
      <c r="K63" s="1">
        <v>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242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3.0</v>
      </c>
      <c r="H64" s="1">
        <v>2.0</v>
      </c>
      <c r="I64" s="1">
        <v>3.0</v>
      </c>
      <c r="J64" s="1">
        <v>5.0</v>
      </c>
      <c r="K64" s="1">
        <v>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243</v>
      </c>
      <c r="B65" s="1">
        <v>4.0</v>
      </c>
      <c r="C65" s="1">
        <v>5.0</v>
      </c>
      <c r="D65" s="1">
        <v>4.0</v>
      </c>
      <c r="E65" s="1">
        <v>5.0</v>
      </c>
      <c r="F65" s="1">
        <v>6.0</v>
      </c>
      <c r="G65" s="1">
        <v>7.0</v>
      </c>
      <c r="H65" s="1">
        <v>6.0</v>
      </c>
      <c r="I65" s="1">
        <v>7.0</v>
      </c>
      <c r="J65" s="1">
        <v>8.0</v>
      </c>
      <c r="K65" s="1">
        <v>9.0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  <c r="G3" s="1" t="s">
        <v>251</v>
      </c>
      <c r="H3" s="1" t="s">
        <v>252</v>
      </c>
      <c r="I3" s="1" t="s">
        <v>253</v>
      </c>
      <c r="J3" s="1" t="s">
        <v>254</v>
      </c>
      <c r="K3" s="1" t="s">
        <v>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 t="s">
        <v>257</v>
      </c>
      <c r="C4" s="1" t="s">
        <v>258</v>
      </c>
      <c r="D4" s="1" t="s">
        <v>259</v>
      </c>
      <c r="E4" s="1" t="s">
        <v>260</v>
      </c>
      <c r="F4" s="1" t="s">
        <v>261</v>
      </c>
      <c r="G4" s="1" t="s">
        <v>262</v>
      </c>
      <c r="H4" s="1" t="s">
        <v>263</v>
      </c>
      <c r="I4" s="1" t="s">
        <v>264</v>
      </c>
      <c r="J4" s="1" t="s">
        <v>265</v>
      </c>
      <c r="K4" s="1" t="s">
        <v>266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267</v>
      </c>
      <c r="B5" s="1" t="s">
        <v>268</v>
      </c>
      <c r="C5" s="1" t="s">
        <v>269</v>
      </c>
      <c r="D5" s="1" t="s">
        <v>270</v>
      </c>
      <c r="E5" s="1" t="s">
        <v>271</v>
      </c>
      <c r="F5" s="1" t="s">
        <v>272</v>
      </c>
      <c r="G5" s="1" t="s">
        <v>273</v>
      </c>
      <c r="H5" s="1" t="s">
        <v>274</v>
      </c>
      <c r="I5" s="1" t="s">
        <v>275</v>
      </c>
      <c r="J5" s="1" t="s">
        <v>276</v>
      </c>
      <c r="K5" s="1" t="s">
        <v>277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 t="s">
        <v>279</v>
      </c>
      <c r="C6" s="1" t="s">
        <v>280</v>
      </c>
      <c r="D6" s="1" t="s">
        <v>281</v>
      </c>
      <c r="E6" s="1" t="s">
        <v>282</v>
      </c>
      <c r="F6" s="1" t="s">
        <v>283</v>
      </c>
      <c r="G6" s="1" t="s">
        <v>284</v>
      </c>
      <c r="H6" s="1" t="s">
        <v>285</v>
      </c>
      <c r="I6" s="1" t="s">
        <v>208</v>
      </c>
      <c r="J6" s="1" t="s">
        <v>286</v>
      </c>
      <c r="K6" s="1" t="s">
        <v>287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290</v>
      </c>
      <c r="K8" s="1" t="s">
        <v>298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299</v>
      </c>
      <c r="B9" s="1" t="s">
        <v>300</v>
      </c>
      <c r="C9" s="1" t="s">
        <v>301</v>
      </c>
      <c r="D9" s="1" t="s">
        <v>302</v>
      </c>
      <c r="E9" s="1" t="s">
        <v>303</v>
      </c>
      <c r="F9" s="1" t="s">
        <v>304</v>
      </c>
      <c r="G9" s="1" t="s">
        <v>305</v>
      </c>
      <c r="H9" s="1" t="s">
        <v>306</v>
      </c>
      <c r="I9" s="1" t="s">
        <v>307</v>
      </c>
      <c r="J9" s="1" t="s">
        <v>308</v>
      </c>
      <c r="K9" s="1" t="s">
        <v>309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310</v>
      </c>
      <c r="B10" s="1" t="s">
        <v>311</v>
      </c>
      <c r="C10" s="1" t="s">
        <v>312</v>
      </c>
      <c r="D10" s="1" t="s">
        <v>313</v>
      </c>
      <c r="E10" s="1" t="s">
        <v>314</v>
      </c>
      <c r="F10" s="1" t="s">
        <v>315</v>
      </c>
      <c r="G10" s="1" t="s">
        <v>316</v>
      </c>
      <c r="H10" s="1" t="s">
        <v>317</v>
      </c>
      <c r="I10" s="1" t="s">
        <v>318</v>
      </c>
      <c r="J10" s="1" t="s">
        <v>319</v>
      </c>
      <c r="K10" s="1" t="s">
        <v>320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321</v>
      </c>
      <c r="B11" s="1" t="s">
        <v>322</v>
      </c>
      <c r="C11" s="1" t="s">
        <v>323</v>
      </c>
      <c r="D11" s="1" t="s">
        <v>324</v>
      </c>
      <c r="E11" s="1" t="s">
        <v>325</v>
      </c>
      <c r="F11" s="1" t="s">
        <v>326</v>
      </c>
      <c r="G11" s="1" t="s">
        <v>327</v>
      </c>
      <c r="H11" s="1" t="s">
        <v>328</v>
      </c>
      <c r="I11" s="1" t="s">
        <v>329</v>
      </c>
      <c r="J11" s="1" t="s">
        <v>330</v>
      </c>
      <c r="K11" s="1" t="s">
        <v>331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332</v>
      </c>
      <c r="B12" s="1" t="s">
        <v>333</v>
      </c>
      <c r="C12" s="1" t="s">
        <v>334</v>
      </c>
      <c r="D12" s="1" t="s">
        <v>335</v>
      </c>
      <c r="E12" s="1" t="s">
        <v>336</v>
      </c>
      <c r="F12" s="1" t="s">
        <v>337</v>
      </c>
      <c r="G12" s="1" t="s">
        <v>338</v>
      </c>
      <c r="H12" s="1" t="s">
        <v>339</v>
      </c>
      <c r="I12" s="1" t="s">
        <v>340</v>
      </c>
      <c r="J12" s="1">
        <v>16.0</v>
      </c>
      <c r="K12" s="1" t="s">
        <v>341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342</v>
      </c>
      <c r="B13" s="1" t="s">
        <v>343</v>
      </c>
      <c r="C13" s="1" t="s">
        <v>344</v>
      </c>
      <c r="D13" s="1" t="s">
        <v>345</v>
      </c>
      <c r="E13" s="1" t="s">
        <v>346</v>
      </c>
      <c r="F13" s="1" t="s">
        <v>347</v>
      </c>
      <c r="G13" s="1" t="s">
        <v>348</v>
      </c>
      <c r="H13" s="1" t="s">
        <v>349</v>
      </c>
      <c r="I13" s="1" t="s">
        <v>350</v>
      </c>
      <c r="J13" s="1" t="s">
        <v>351</v>
      </c>
      <c r="K13" s="1" t="s">
        <v>352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353</v>
      </c>
      <c r="B14" s="1" t="s">
        <v>354</v>
      </c>
      <c r="C14" s="1" t="s">
        <v>355</v>
      </c>
      <c r="D14" s="1" t="s">
        <v>356</v>
      </c>
      <c r="E14" s="1" t="s">
        <v>357</v>
      </c>
      <c r="F14" s="1" t="s">
        <v>358</v>
      </c>
      <c r="G14" s="1" t="s">
        <v>359</v>
      </c>
      <c r="H14" s="1" t="s">
        <v>360</v>
      </c>
      <c r="I14" s="1" t="s">
        <v>361</v>
      </c>
      <c r="J14" s="1" t="s">
        <v>362</v>
      </c>
      <c r="K14" s="1" t="s">
        <v>363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364</v>
      </c>
      <c r="B15" s="1" t="s">
        <v>365</v>
      </c>
      <c r="C15" s="1" t="s">
        <v>366</v>
      </c>
      <c r="D15" s="1" t="s">
        <v>367</v>
      </c>
      <c r="E15" s="1" t="s">
        <v>368</v>
      </c>
      <c r="F15" s="1" t="s">
        <v>369</v>
      </c>
      <c r="G15" s="1" t="s">
        <v>370</v>
      </c>
      <c r="H15" s="1" t="s">
        <v>371</v>
      </c>
      <c r="I15" s="1" t="s">
        <v>372</v>
      </c>
      <c r="J15" s="1" t="s">
        <v>373</v>
      </c>
      <c r="K15" s="1" t="s">
        <v>374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375</v>
      </c>
      <c r="B16" s="1" t="s">
        <v>376</v>
      </c>
      <c r="C16" s="1" t="s">
        <v>377</v>
      </c>
      <c r="D16" s="1" t="s">
        <v>378</v>
      </c>
      <c r="E16" s="1" t="s">
        <v>379</v>
      </c>
      <c r="F16" s="1" t="s">
        <v>380</v>
      </c>
      <c r="G16" s="1" t="s">
        <v>381</v>
      </c>
      <c r="H16" s="1" t="s">
        <v>247</v>
      </c>
      <c r="I16" s="1" t="s">
        <v>382</v>
      </c>
      <c r="J16" s="1" t="s">
        <v>383</v>
      </c>
      <c r="K16" s="1" t="s">
        <v>384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385</v>
      </c>
      <c r="B17" s="1" t="s">
        <v>386</v>
      </c>
      <c r="C17" s="1" t="s">
        <v>387</v>
      </c>
      <c r="D17" s="1" t="s">
        <v>388</v>
      </c>
      <c r="E17" s="1" t="s">
        <v>389</v>
      </c>
      <c r="F17" s="1" t="s">
        <v>390</v>
      </c>
      <c r="G17" s="1" t="s">
        <v>391</v>
      </c>
      <c r="H17" s="1" t="s">
        <v>392</v>
      </c>
      <c r="I17" s="1" t="s">
        <v>393</v>
      </c>
      <c r="J17" s="1" t="s">
        <v>394</v>
      </c>
      <c r="K17" s="1" t="s">
        <v>395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396</v>
      </c>
      <c r="B18" s="1" t="s">
        <v>397</v>
      </c>
      <c r="C18" s="1" t="s">
        <v>398</v>
      </c>
      <c r="D18" s="1" t="s">
        <v>399</v>
      </c>
      <c r="E18" s="1" t="s">
        <v>400</v>
      </c>
      <c r="F18" s="1" t="s">
        <v>401</v>
      </c>
      <c r="G18" s="1" t="s">
        <v>402</v>
      </c>
      <c r="H18" s="1" t="s">
        <v>403</v>
      </c>
      <c r="I18" s="1" t="s">
        <v>404</v>
      </c>
      <c r="J18" s="1" t="s">
        <v>405</v>
      </c>
      <c r="K18" s="1" t="s">
        <v>406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407</v>
      </c>
      <c r="B20" s="1" t="s">
        <v>198</v>
      </c>
      <c r="C20" s="1" t="s">
        <v>408</v>
      </c>
      <c r="D20" s="1" t="s">
        <v>198</v>
      </c>
      <c r="E20" s="1" t="s">
        <v>408</v>
      </c>
      <c r="F20" s="1" t="s">
        <v>408</v>
      </c>
      <c r="G20" s="1" t="s">
        <v>409</v>
      </c>
      <c r="H20" s="1" t="s">
        <v>408</v>
      </c>
      <c r="I20" s="1" t="s">
        <v>198</v>
      </c>
      <c r="J20" s="1" t="s">
        <v>408</v>
      </c>
      <c r="K20" s="1" t="s">
        <v>198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410</v>
      </c>
      <c r="B21" s="1" t="s">
        <v>411</v>
      </c>
      <c r="C21" s="1" t="s">
        <v>412</v>
      </c>
      <c r="D21" s="1" t="s">
        <v>412</v>
      </c>
      <c r="E21" s="1" t="s">
        <v>412</v>
      </c>
      <c r="F21" s="1" t="s">
        <v>412</v>
      </c>
      <c r="G21" s="1" t="s">
        <v>413</v>
      </c>
      <c r="H21" s="1" t="s">
        <v>412</v>
      </c>
      <c r="I21" s="1" t="s">
        <v>411</v>
      </c>
      <c r="J21" s="1" t="s">
        <v>412</v>
      </c>
      <c r="K21" s="1" t="s">
        <v>411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414</v>
      </c>
      <c r="B22" s="1" t="s">
        <v>415</v>
      </c>
      <c r="C22" s="1" t="s">
        <v>416</v>
      </c>
      <c r="D22" s="1" t="s">
        <v>417</v>
      </c>
      <c r="E22" s="1" t="s">
        <v>418</v>
      </c>
      <c r="F22" s="1" t="s">
        <v>419</v>
      </c>
      <c r="G22" s="1" t="s">
        <v>420</v>
      </c>
      <c r="H22" s="1" t="s">
        <v>421</v>
      </c>
      <c r="I22" s="1" t="s">
        <v>422</v>
      </c>
      <c r="J22" s="1" t="s">
        <v>361</v>
      </c>
      <c r="K22" s="1" t="s">
        <v>372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424</v>
      </c>
      <c r="B24" s="1" t="s">
        <v>425</v>
      </c>
      <c r="C24" s="1" t="s">
        <v>426</v>
      </c>
      <c r="D24" s="1">
        <v>3.0</v>
      </c>
      <c r="E24" s="1" t="s">
        <v>427</v>
      </c>
      <c r="F24" s="1" t="s">
        <v>263</v>
      </c>
      <c r="G24" s="1" t="s">
        <v>428</v>
      </c>
      <c r="H24" s="1" t="s">
        <v>429</v>
      </c>
      <c r="I24" s="1" t="s">
        <v>430</v>
      </c>
      <c r="J24" s="1" t="s">
        <v>431</v>
      </c>
      <c r="K24" s="1" t="s">
        <v>250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432</v>
      </c>
      <c r="B25" s="1" t="s">
        <v>433</v>
      </c>
      <c r="C25" s="1" t="s">
        <v>434</v>
      </c>
      <c r="D25" s="1" t="s">
        <v>435</v>
      </c>
      <c r="E25" s="1" t="s">
        <v>427</v>
      </c>
      <c r="F25" s="1" t="s">
        <v>436</v>
      </c>
      <c r="G25" s="1" t="s">
        <v>437</v>
      </c>
      <c r="H25" s="1" t="s">
        <v>248</v>
      </c>
      <c r="I25" s="1" t="s">
        <v>438</v>
      </c>
      <c r="J25" s="1" t="s">
        <v>431</v>
      </c>
      <c r="K25" s="1" t="s">
        <v>439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440</v>
      </c>
      <c r="B26" s="1" t="s">
        <v>252</v>
      </c>
      <c r="C26" s="1" t="s">
        <v>441</v>
      </c>
      <c r="D26" s="1" t="s">
        <v>442</v>
      </c>
      <c r="E26" s="1" t="s">
        <v>443</v>
      </c>
      <c r="F26" s="1" t="s">
        <v>444</v>
      </c>
      <c r="G26" s="1" t="s">
        <v>445</v>
      </c>
      <c r="H26" s="1" t="s">
        <v>259</v>
      </c>
      <c r="I26" s="1" t="s">
        <v>446</v>
      </c>
      <c r="J26" s="1" t="s">
        <v>447</v>
      </c>
      <c r="K26" s="1" t="s">
        <v>448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449</v>
      </c>
      <c r="B27" s="1" t="s">
        <v>450</v>
      </c>
      <c r="C27" s="1" t="s">
        <v>451</v>
      </c>
      <c r="D27" s="1" t="s">
        <v>452</v>
      </c>
      <c r="E27" s="1" t="s">
        <v>453</v>
      </c>
      <c r="F27" s="1" t="s">
        <v>454</v>
      </c>
      <c r="G27" s="1" t="s">
        <v>455</v>
      </c>
      <c r="H27" s="1" t="s">
        <v>456</v>
      </c>
      <c r="I27" s="1" t="s">
        <v>457</v>
      </c>
      <c r="J27" s="1" t="s">
        <v>458</v>
      </c>
      <c r="K27" s="1" t="s">
        <v>459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460</v>
      </c>
      <c r="B28" s="1" t="s">
        <v>461</v>
      </c>
      <c r="C28" s="1" t="s">
        <v>462</v>
      </c>
      <c r="D28" s="1" t="s">
        <v>463</v>
      </c>
      <c r="E28" s="1" t="s">
        <v>464</v>
      </c>
      <c r="F28" s="1" t="s">
        <v>465</v>
      </c>
      <c r="G28" s="1" t="s">
        <v>466</v>
      </c>
      <c r="H28" s="1" t="s">
        <v>467</v>
      </c>
      <c r="I28" s="1" t="s">
        <v>468</v>
      </c>
      <c r="J28" s="1" t="s">
        <v>469</v>
      </c>
      <c r="K28" s="1" t="s">
        <v>470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472</v>
      </c>
      <c r="B30" s="1" t="s">
        <v>473</v>
      </c>
      <c r="C30" s="1" t="s">
        <v>474</v>
      </c>
      <c r="D30" s="1" t="s">
        <v>475</v>
      </c>
      <c r="E30" s="1" t="s">
        <v>476</v>
      </c>
      <c r="F30" s="1" t="s">
        <v>477</v>
      </c>
      <c r="G30" s="1" t="s">
        <v>478</v>
      </c>
      <c r="H30" s="1" t="s">
        <v>479</v>
      </c>
      <c r="I30" s="1" t="s">
        <v>480</v>
      </c>
      <c r="J30" s="1" t="s">
        <v>481</v>
      </c>
      <c r="K30" s="1" t="s">
        <v>482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483</v>
      </c>
      <c r="B31" s="1" t="s">
        <v>484</v>
      </c>
      <c r="C31" s="1">
        <v>55.0</v>
      </c>
      <c r="D31" s="1" t="s">
        <v>485</v>
      </c>
      <c r="E31" s="1" t="s">
        <v>486</v>
      </c>
      <c r="F31" s="1" t="s">
        <v>487</v>
      </c>
      <c r="G31" s="1" t="s">
        <v>488</v>
      </c>
      <c r="H31" s="1" t="s">
        <v>489</v>
      </c>
      <c r="I31" s="1" t="s">
        <v>490</v>
      </c>
      <c r="J31" s="1" t="s">
        <v>491</v>
      </c>
      <c r="K31" s="1" t="s">
        <v>492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493</v>
      </c>
      <c r="B32" s="1" t="s">
        <v>473</v>
      </c>
      <c r="C32" s="1" t="s">
        <v>474</v>
      </c>
      <c r="D32" s="1" t="s">
        <v>494</v>
      </c>
      <c r="E32" s="1" t="s">
        <v>476</v>
      </c>
      <c r="F32" s="1" t="s">
        <v>477</v>
      </c>
      <c r="G32" s="1" t="s">
        <v>495</v>
      </c>
      <c r="H32" s="1">
        <v>103.0</v>
      </c>
      <c r="I32" s="1" t="s">
        <v>496</v>
      </c>
      <c r="J32" s="1" t="s">
        <v>497</v>
      </c>
      <c r="K32" s="1" t="s">
        <v>498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499</v>
      </c>
      <c r="B33" s="1" t="s">
        <v>484</v>
      </c>
      <c r="C33" s="1">
        <v>55.0</v>
      </c>
      <c r="D33" s="1" t="s">
        <v>485</v>
      </c>
      <c r="E33" s="1" t="s">
        <v>486</v>
      </c>
      <c r="F33" s="1" t="s">
        <v>487</v>
      </c>
      <c r="G33" s="1" t="s">
        <v>500</v>
      </c>
      <c r="H33" s="1" t="s">
        <v>501</v>
      </c>
      <c r="I33" s="1" t="s">
        <v>502</v>
      </c>
      <c r="J33" s="1" t="s">
        <v>503</v>
      </c>
      <c r="K33" s="1" t="s">
        <v>504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505</v>
      </c>
      <c r="B34" s="1" t="s">
        <v>506</v>
      </c>
      <c r="C34" s="1" t="s">
        <v>507</v>
      </c>
      <c r="D34" s="1" t="s">
        <v>508</v>
      </c>
      <c r="E34" s="1" t="s">
        <v>509</v>
      </c>
      <c r="F34" s="1" t="s">
        <v>510</v>
      </c>
      <c r="G34" s="1" t="s">
        <v>511</v>
      </c>
      <c r="H34" s="1" t="s">
        <v>512</v>
      </c>
      <c r="I34" s="1" t="s">
        <v>513</v>
      </c>
      <c r="J34" s="1" t="s">
        <v>514</v>
      </c>
      <c r="K34" s="1" t="s">
        <v>515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516</v>
      </c>
      <c r="B35" s="1" t="s">
        <v>253</v>
      </c>
      <c r="C35" s="1" t="s">
        <v>517</v>
      </c>
      <c r="D35" s="1" t="s">
        <v>253</v>
      </c>
      <c r="E35" s="1" t="s">
        <v>518</v>
      </c>
      <c r="F35" s="1" t="s">
        <v>259</v>
      </c>
      <c r="G35" s="1" t="s">
        <v>518</v>
      </c>
      <c r="H35" s="1" t="s">
        <v>519</v>
      </c>
      <c r="I35" s="1" t="s">
        <v>520</v>
      </c>
      <c r="J35" s="1" t="s">
        <v>376</v>
      </c>
      <c r="K35" s="1" t="s">
        <v>521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522</v>
      </c>
      <c r="B36" s="1" t="s">
        <v>523</v>
      </c>
      <c r="C36" s="1" t="s">
        <v>524</v>
      </c>
      <c r="D36" s="1" t="s">
        <v>525</v>
      </c>
      <c r="E36" s="1" t="s">
        <v>526</v>
      </c>
      <c r="F36" s="1" t="s">
        <v>527</v>
      </c>
      <c r="G36" s="1" t="s">
        <v>528</v>
      </c>
      <c r="H36" s="1" t="s">
        <v>529</v>
      </c>
      <c r="I36" s="1" t="s">
        <v>420</v>
      </c>
      <c r="J36" s="1" t="s">
        <v>530</v>
      </c>
      <c r="K36" s="1" t="s">
        <v>257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531</v>
      </c>
      <c r="B37" s="1" t="s">
        <v>523</v>
      </c>
      <c r="C37" s="1" t="s">
        <v>524</v>
      </c>
      <c r="D37" s="1" t="s">
        <v>525</v>
      </c>
      <c r="E37" s="1" t="s">
        <v>526</v>
      </c>
      <c r="F37" s="1" t="s">
        <v>527</v>
      </c>
      <c r="G37" s="1" t="s">
        <v>528</v>
      </c>
      <c r="H37" s="1" t="s">
        <v>529</v>
      </c>
      <c r="I37" s="1" t="s">
        <v>420</v>
      </c>
      <c r="J37" s="1" t="s">
        <v>530</v>
      </c>
      <c r="K37" s="1" t="s">
        <v>257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532</v>
      </c>
      <c r="B38" s="1" t="s">
        <v>533</v>
      </c>
      <c r="C38" s="1" t="s">
        <v>534</v>
      </c>
      <c r="D38" s="1" t="s">
        <v>135</v>
      </c>
      <c r="E38" s="1" t="s">
        <v>535</v>
      </c>
      <c r="F38" s="1" t="s">
        <v>536</v>
      </c>
      <c r="G38" s="1" t="s">
        <v>537</v>
      </c>
      <c r="H38" s="1" t="s">
        <v>538</v>
      </c>
      <c r="I38" s="1" t="s">
        <v>539</v>
      </c>
      <c r="J38" s="1" t="s">
        <v>540</v>
      </c>
      <c r="K38" s="1" t="s">
        <v>541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542</v>
      </c>
      <c r="B39" s="1" t="s">
        <v>543</v>
      </c>
      <c r="C39" s="1" t="s">
        <v>544</v>
      </c>
      <c r="D39" s="1" t="s">
        <v>545</v>
      </c>
      <c r="E39" s="1" t="s">
        <v>546</v>
      </c>
      <c r="F39" s="1" t="s">
        <v>547</v>
      </c>
      <c r="G39" s="1" t="s">
        <v>548</v>
      </c>
      <c r="H39" s="1" t="s">
        <v>345</v>
      </c>
      <c r="I39" s="1" t="s">
        <v>549</v>
      </c>
      <c r="J39" s="1" t="s">
        <v>550</v>
      </c>
      <c r="K39" s="1" t="s">
        <v>551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552</v>
      </c>
      <c r="B40" s="1" t="s">
        <v>533</v>
      </c>
      <c r="C40" s="1" t="s">
        <v>534</v>
      </c>
      <c r="D40" s="1" t="s">
        <v>135</v>
      </c>
      <c r="E40" s="1" t="s">
        <v>535</v>
      </c>
      <c r="F40" s="1" t="s">
        <v>536</v>
      </c>
      <c r="G40" s="1" t="s">
        <v>537</v>
      </c>
      <c r="H40" s="1" t="s">
        <v>538</v>
      </c>
      <c r="I40" s="1" t="s">
        <v>539</v>
      </c>
      <c r="J40" s="1" t="s">
        <v>540</v>
      </c>
      <c r="K40" s="1" t="s">
        <v>541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553</v>
      </c>
      <c r="B41" s="1" t="s">
        <v>543</v>
      </c>
      <c r="C41" s="1" t="s">
        <v>544</v>
      </c>
      <c r="D41" s="1" t="s">
        <v>545</v>
      </c>
      <c r="E41" s="1" t="s">
        <v>546</v>
      </c>
      <c r="F41" s="1" t="s">
        <v>547</v>
      </c>
      <c r="G41" s="1" t="s">
        <v>548</v>
      </c>
      <c r="H41" s="1" t="s">
        <v>345</v>
      </c>
      <c r="I41" s="1" t="s">
        <v>549</v>
      </c>
      <c r="J41" s="1" t="s">
        <v>550</v>
      </c>
      <c r="K41" s="1" t="s">
        <v>551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555</v>
      </c>
      <c r="B43" s="1" t="s">
        <v>556</v>
      </c>
      <c r="C43" s="1" t="s">
        <v>441</v>
      </c>
      <c r="D43" s="1" t="s">
        <v>557</v>
      </c>
      <c r="E43" s="1" t="s">
        <v>558</v>
      </c>
      <c r="F43" s="1" t="s">
        <v>559</v>
      </c>
      <c r="G43" s="1">
        <v>7.0</v>
      </c>
      <c r="H43" s="1" t="s">
        <v>560</v>
      </c>
      <c r="I43" s="1" t="s">
        <v>561</v>
      </c>
      <c r="J43" s="1" t="s">
        <v>562</v>
      </c>
      <c r="K43" s="1" t="s">
        <v>563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564</v>
      </c>
      <c r="B44" s="1" t="s">
        <v>565</v>
      </c>
      <c r="C44" s="1" t="s">
        <v>258</v>
      </c>
      <c r="D44" s="1" t="s">
        <v>566</v>
      </c>
      <c r="E44" s="1" t="s">
        <v>567</v>
      </c>
      <c r="F44" s="1" t="s">
        <v>263</v>
      </c>
      <c r="G44" s="1" t="s">
        <v>568</v>
      </c>
      <c r="H44" s="1" t="s">
        <v>569</v>
      </c>
      <c r="I44" s="1" t="s">
        <v>570</v>
      </c>
      <c r="J44" s="1" t="s">
        <v>571</v>
      </c>
      <c r="K44" s="1" t="s">
        <v>572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573</v>
      </c>
      <c r="B45" s="1" t="s">
        <v>574</v>
      </c>
      <c r="C45" s="1" t="s">
        <v>575</v>
      </c>
      <c r="D45" s="1" t="s">
        <v>576</v>
      </c>
      <c r="E45" s="1" t="s">
        <v>577</v>
      </c>
      <c r="F45" s="1" t="s">
        <v>578</v>
      </c>
      <c r="G45" s="1" t="s">
        <v>579</v>
      </c>
      <c r="H45" s="1" t="s">
        <v>580</v>
      </c>
      <c r="I45" s="1" t="s">
        <v>581</v>
      </c>
      <c r="J45" s="1" t="s">
        <v>582</v>
      </c>
      <c r="K45" s="1" t="s">
        <v>583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584</v>
      </c>
      <c r="B46" s="1" t="s">
        <v>585</v>
      </c>
      <c r="C46" s="1" t="s">
        <v>586</v>
      </c>
      <c r="D46" s="1" t="s">
        <v>587</v>
      </c>
      <c r="E46" s="1" t="s">
        <v>588</v>
      </c>
      <c r="F46" s="1" t="s">
        <v>589</v>
      </c>
      <c r="G46" s="1" t="s">
        <v>590</v>
      </c>
      <c r="H46" s="1" t="s">
        <v>591</v>
      </c>
      <c r="I46" s="1" t="s">
        <v>592</v>
      </c>
      <c r="J46" s="1" t="s">
        <v>593</v>
      </c>
      <c r="K46" s="1" t="s">
        <v>594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595</v>
      </c>
      <c r="B47" s="1" t="s">
        <v>596</v>
      </c>
      <c r="C47" s="1" t="s">
        <v>597</v>
      </c>
      <c r="D47" s="1" t="s">
        <v>598</v>
      </c>
      <c r="E47" s="1" t="s">
        <v>599</v>
      </c>
      <c r="F47" s="1" t="s">
        <v>600</v>
      </c>
      <c r="G47" s="1" t="s">
        <v>601</v>
      </c>
      <c r="H47" s="1" t="s">
        <v>602</v>
      </c>
      <c r="I47" s="1" t="s">
        <v>603</v>
      </c>
      <c r="J47" s="1" t="s">
        <v>604</v>
      </c>
      <c r="K47" s="1" t="s">
        <v>605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606</v>
      </c>
      <c r="B48" s="1" t="s">
        <v>607</v>
      </c>
      <c r="C48" s="1" t="s">
        <v>608</v>
      </c>
      <c r="D48" s="1" t="s">
        <v>609</v>
      </c>
      <c r="E48" s="1" t="s">
        <v>610</v>
      </c>
      <c r="F48" s="1" t="s">
        <v>611</v>
      </c>
      <c r="G48" s="1" t="s">
        <v>612</v>
      </c>
      <c r="H48" s="1" t="s">
        <v>613</v>
      </c>
      <c r="I48" s="1" t="s">
        <v>614</v>
      </c>
      <c r="J48" s="1" t="s">
        <v>615</v>
      </c>
      <c r="K48" s="1" t="s">
        <v>616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617</v>
      </c>
      <c r="B49" s="1" t="s">
        <v>618</v>
      </c>
      <c r="C49" s="1" t="s">
        <v>619</v>
      </c>
      <c r="D49" s="1" t="s">
        <v>620</v>
      </c>
      <c r="E49" s="1" t="s">
        <v>621</v>
      </c>
      <c r="F49" s="1" t="s">
        <v>622</v>
      </c>
      <c r="G49" s="1" t="s">
        <v>623</v>
      </c>
      <c r="H49" s="1" t="s">
        <v>624</v>
      </c>
      <c r="I49" s="1" t="s">
        <v>614</v>
      </c>
      <c r="J49" s="1" t="s">
        <v>625</v>
      </c>
      <c r="K49" s="1" t="s">
        <v>616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626</v>
      </c>
      <c r="B50" s="1">
        <v>-105.0</v>
      </c>
      <c r="C50" s="1">
        <v>0.0</v>
      </c>
      <c r="D50" s="1" t="s">
        <v>627</v>
      </c>
      <c r="E50" s="1" t="s">
        <v>628</v>
      </c>
      <c r="F50" s="1" t="s">
        <v>629</v>
      </c>
      <c r="G50" s="1" t="s">
        <v>630</v>
      </c>
      <c r="H50" s="1" t="s">
        <v>631</v>
      </c>
      <c r="I50" s="1" t="s">
        <v>632</v>
      </c>
      <c r="J50" s="1" t="s">
        <v>633</v>
      </c>
      <c r="K50" s="1" t="s">
        <v>634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635</v>
      </c>
      <c r="B51" s="1" t="s">
        <v>636</v>
      </c>
      <c r="C51" s="1" t="s">
        <v>637</v>
      </c>
      <c r="D51" s="1" t="s">
        <v>638</v>
      </c>
      <c r="E51" s="1" t="s">
        <v>639</v>
      </c>
      <c r="F51" s="1" t="s">
        <v>640</v>
      </c>
      <c r="G51" s="1" t="s">
        <v>641</v>
      </c>
      <c r="H51" s="1" t="s">
        <v>642</v>
      </c>
      <c r="I51" s="1" t="s">
        <v>643</v>
      </c>
      <c r="J51" s="1" t="s">
        <v>644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645</v>
      </c>
      <c r="B52" s="1" t="s">
        <v>646</v>
      </c>
      <c r="C52" s="1" t="s">
        <v>647</v>
      </c>
      <c r="D52" s="1" t="s">
        <v>648</v>
      </c>
      <c r="E52" s="1" t="s">
        <v>446</v>
      </c>
      <c r="F52" s="1" t="s">
        <v>306</v>
      </c>
      <c r="G52" s="1" t="s">
        <v>649</v>
      </c>
      <c r="H52" s="1" t="s">
        <v>650</v>
      </c>
      <c r="I52" s="1" t="s">
        <v>409</v>
      </c>
      <c r="J52" s="1" t="s">
        <v>651</v>
      </c>
      <c r="K52" s="1" t="s">
        <v>652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653</v>
      </c>
      <c r="B53" s="1" t="s">
        <v>654</v>
      </c>
      <c r="C53" s="1" t="s">
        <v>655</v>
      </c>
      <c r="D53" s="1" t="s">
        <v>656</v>
      </c>
      <c r="E53" s="1" t="s">
        <v>657</v>
      </c>
      <c r="F53" s="1" t="s">
        <v>658</v>
      </c>
      <c r="G53" s="1" t="s">
        <v>659</v>
      </c>
      <c r="H53" s="1" t="s">
        <v>660</v>
      </c>
      <c r="I53" s="1" t="s">
        <v>661</v>
      </c>
      <c r="J53" s="1" t="s">
        <v>271</v>
      </c>
      <c r="K53" s="1" t="s">
        <v>662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663</v>
      </c>
      <c r="B54" s="1" t="s">
        <v>273</v>
      </c>
      <c r="C54" s="1" t="s">
        <v>664</v>
      </c>
      <c r="D54" s="1">
        <v>-10.0</v>
      </c>
      <c r="E54" s="1" t="s">
        <v>665</v>
      </c>
      <c r="F54" s="1" t="s">
        <v>666</v>
      </c>
      <c r="G54" s="1" t="s">
        <v>667</v>
      </c>
      <c r="H54" s="1" t="s">
        <v>668</v>
      </c>
      <c r="I54" s="1" t="s">
        <v>669</v>
      </c>
      <c r="J54" s="1" t="s">
        <v>670</v>
      </c>
      <c r="K54" s="1" t="s">
        <v>671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672</v>
      </c>
      <c r="B55" s="1" t="s">
        <v>611</v>
      </c>
      <c r="C55" s="1" t="s">
        <v>673</v>
      </c>
      <c r="D55" s="1" t="s">
        <v>674</v>
      </c>
      <c r="E55" s="1" t="s">
        <v>675</v>
      </c>
      <c r="F55" s="1" t="s">
        <v>676</v>
      </c>
      <c r="G55" s="1" t="s">
        <v>677</v>
      </c>
      <c r="H55" s="1" t="s">
        <v>678</v>
      </c>
      <c r="I55" s="1" t="s">
        <v>679</v>
      </c>
      <c r="J55" s="1" t="s">
        <v>680</v>
      </c>
      <c r="K55" s="1" t="s">
        <v>681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682</v>
      </c>
      <c r="B56" s="1" t="s">
        <v>683</v>
      </c>
      <c r="C56" s="1" t="s">
        <v>684</v>
      </c>
      <c r="D56" s="1" t="s">
        <v>685</v>
      </c>
      <c r="E56" s="1" t="s">
        <v>686</v>
      </c>
      <c r="F56" s="1" t="s">
        <v>687</v>
      </c>
      <c r="G56" s="1" t="s">
        <v>688</v>
      </c>
      <c r="H56" s="1" t="s">
        <v>689</v>
      </c>
      <c r="I56" s="1" t="s">
        <v>690</v>
      </c>
      <c r="J56" s="1" t="s">
        <v>691</v>
      </c>
      <c r="K56" s="1" t="s">
        <v>692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693</v>
      </c>
      <c r="B57" s="1" t="s">
        <v>529</v>
      </c>
      <c r="C57" s="1" t="s">
        <v>694</v>
      </c>
      <c r="D57" s="1" t="s">
        <v>695</v>
      </c>
      <c r="E57" s="1" t="s">
        <v>696</v>
      </c>
      <c r="F57" s="1" t="s">
        <v>697</v>
      </c>
      <c r="G57" s="1" t="s">
        <v>698</v>
      </c>
      <c r="H57" s="1" t="s">
        <v>699</v>
      </c>
      <c r="I57" s="1" t="s">
        <v>700</v>
      </c>
      <c r="J57" s="1" t="s">
        <v>701</v>
      </c>
      <c r="K57" s="1" t="s">
        <v>702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703</v>
      </c>
      <c r="B58" s="1" t="s">
        <v>704</v>
      </c>
      <c r="C58" s="1" t="s">
        <v>705</v>
      </c>
      <c r="D58" s="1" t="s">
        <v>706</v>
      </c>
      <c r="E58" s="1" t="s">
        <v>707</v>
      </c>
      <c r="F58" s="1" t="s">
        <v>708</v>
      </c>
      <c r="G58" s="1" t="s">
        <v>709</v>
      </c>
      <c r="H58" s="1" t="s">
        <v>710</v>
      </c>
      <c r="I58" s="1" t="s">
        <v>711</v>
      </c>
      <c r="J58" s="1" t="s">
        <v>712</v>
      </c>
      <c r="K58" s="1" t="s">
        <v>713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714</v>
      </c>
      <c r="B59" s="1" t="s">
        <v>715</v>
      </c>
      <c r="C59" s="1" t="s">
        <v>716</v>
      </c>
      <c r="D59" s="1" t="s">
        <v>717</v>
      </c>
      <c r="E59" s="1" t="s">
        <v>718</v>
      </c>
      <c r="F59" s="1" t="s">
        <v>719</v>
      </c>
      <c r="G59" s="1" t="s">
        <v>720</v>
      </c>
      <c r="H59" s="1" t="s">
        <v>721</v>
      </c>
      <c r="I59" s="1" t="s">
        <v>722</v>
      </c>
      <c r="J59" s="1" t="s">
        <v>723</v>
      </c>
      <c r="K59" s="1" t="s">
        <v>724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725</v>
      </c>
      <c r="B60" s="1" t="s">
        <v>726</v>
      </c>
      <c r="C60" s="1" t="s">
        <v>726</v>
      </c>
      <c r="D60" s="1">
        <v>5.0</v>
      </c>
      <c r="E60" s="1" t="s">
        <v>727</v>
      </c>
      <c r="F60" s="1" t="s">
        <v>728</v>
      </c>
      <c r="G60" s="1" t="s">
        <v>729</v>
      </c>
      <c r="H60" s="1" t="s">
        <v>726</v>
      </c>
      <c r="I60" s="1" t="s">
        <v>726</v>
      </c>
      <c r="J60" s="1" t="s">
        <v>726</v>
      </c>
      <c r="K60" s="1" t="s">
        <v>730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732</v>
      </c>
      <c r="B62" s="1" t="s">
        <v>733</v>
      </c>
      <c r="C62" s="1" t="s">
        <v>734</v>
      </c>
      <c r="D62" s="1" t="s">
        <v>735</v>
      </c>
      <c r="E62" s="1" t="s">
        <v>736</v>
      </c>
      <c r="F62" s="1" t="s">
        <v>259</v>
      </c>
      <c r="G62" s="1" t="s">
        <v>737</v>
      </c>
      <c r="H62" s="1" t="s">
        <v>738</v>
      </c>
      <c r="I62" s="1" t="s">
        <v>739</v>
      </c>
      <c r="J62" s="1" t="s">
        <v>740</v>
      </c>
      <c r="K62" s="1" t="s">
        <v>741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742</v>
      </c>
      <c r="B63" s="1" t="s">
        <v>743</v>
      </c>
      <c r="C63" s="1" t="s">
        <v>574</v>
      </c>
      <c r="D63" s="1" t="s">
        <v>744</v>
      </c>
      <c r="E63" s="1" t="s">
        <v>745</v>
      </c>
      <c r="F63" s="1" t="s">
        <v>430</v>
      </c>
      <c r="G63" s="1" t="s">
        <v>746</v>
      </c>
      <c r="H63" s="1" t="s">
        <v>747</v>
      </c>
      <c r="I63" s="1" t="s">
        <v>748</v>
      </c>
      <c r="J63" s="1" t="s">
        <v>749</v>
      </c>
      <c r="K63" s="1" t="s">
        <v>750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751</v>
      </c>
      <c r="B64" s="1" t="s">
        <v>752</v>
      </c>
      <c r="C64" s="1" t="s">
        <v>753</v>
      </c>
      <c r="D64" s="1" t="s">
        <v>754</v>
      </c>
      <c r="E64" s="1" t="s">
        <v>755</v>
      </c>
      <c r="F64" s="1" t="s">
        <v>756</v>
      </c>
      <c r="G64" s="1" t="s">
        <v>757</v>
      </c>
      <c r="H64" s="1" t="s">
        <v>758</v>
      </c>
      <c r="I64" s="1" t="s">
        <v>759</v>
      </c>
      <c r="J64" s="1" t="s">
        <v>760</v>
      </c>
      <c r="K64" s="1" t="s">
        <v>761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762</v>
      </c>
      <c r="B65" s="1" t="s">
        <v>763</v>
      </c>
      <c r="C65" s="1" t="s">
        <v>764</v>
      </c>
      <c r="D65" s="1" t="s">
        <v>765</v>
      </c>
      <c r="E65" s="1" t="s">
        <v>766</v>
      </c>
      <c r="F65" s="1" t="s">
        <v>767</v>
      </c>
      <c r="G65" s="1" t="s">
        <v>768</v>
      </c>
      <c r="H65" s="1" t="s">
        <v>769</v>
      </c>
      <c r="I65" s="1" t="s">
        <v>770</v>
      </c>
      <c r="J65" s="1" t="s">
        <v>771</v>
      </c>
      <c r="K65" s="1" t="s">
        <v>772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773</v>
      </c>
      <c r="B66" s="1" t="s">
        <v>774</v>
      </c>
      <c r="C66" s="1" t="s">
        <v>775</v>
      </c>
      <c r="D66" s="1" t="s">
        <v>776</v>
      </c>
      <c r="E66" s="1" t="s">
        <v>777</v>
      </c>
      <c r="F66" s="1" t="s">
        <v>778</v>
      </c>
      <c r="G66" s="1" t="s">
        <v>181</v>
      </c>
      <c r="H66" s="1" t="s">
        <v>779</v>
      </c>
      <c r="I66" s="1" t="s">
        <v>780</v>
      </c>
      <c r="J66" s="1" t="s">
        <v>781</v>
      </c>
      <c r="K66" s="1" t="s">
        <v>782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783</v>
      </c>
      <c r="B67" s="1" t="s">
        <v>784</v>
      </c>
      <c r="C67" s="1" t="s">
        <v>785</v>
      </c>
      <c r="D67" s="1" t="s">
        <v>786</v>
      </c>
      <c r="E67" s="1" t="s">
        <v>787</v>
      </c>
      <c r="F67" s="1" t="s">
        <v>788</v>
      </c>
      <c r="G67" s="1" t="s">
        <v>789</v>
      </c>
      <c r="H67" s="1" t="s">
        <v>790</v>
      </c>
      <c r="I67" s="1" t="s">
        <v>791</v>
      </c>
      <c r="J67" s="1" t="s">
        <v>792</v>
      </c>
      <c r="K67" s="1" t="s">
        <v>793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794</v>
      </c>
      <c r="B68" s="1" t="s">
        <v>526</v>
      </c>
      <c r="C68" s="1" t="s">
        <v>795</v>
      </c>
      <c r="D68" s="1" t="s">
        <v>796</v>
      </c>
      <c r="E68" s="1" t="s">
        <v>797</v>
      </c>
      <c r="F68" s="1" t="s">
        <v>798</v>
      </c>
      <c r="G68" s="1" t="s">
        <v>799</v>
      </c>
      <c r="H68" s="1" t="s">
        <v>800</v>
      </c>
      <c r="I68" s="1" t="s">
        <v>801</v>
      </c>
      <c r="J68" s="1" t="s">
        <v>802</v>
      </c>
      <c r="K68" s="1" t="s">
        <v>803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804</v>
      </c>
      <c r="B69" s="1" t="s">
        <v>805</v>
      </c>
      <c r="C69" s="1" t="s">
        <v>806</v>
      </c>
      <c r="D69" s="1" t="s">
        <v>807</v>
      </c>
      <c r="E69" s="1" t="s">
        <v>808</v>
      </c>
      <c r="F69" s="1" t="s">
        <v>809</v>
      </c>
      <c r="G69" s="1" t="s">
        <v>810</v>
      </c>
      <c r="H69" s="1" t="s">
        <v>811</v>
      </c>
      <c r="I69" s="1" t="s">
        <v>812</v>
      </c>
      <c r="J69" s="1" t="s">
        <v>813</v>
      </c>
      <c r="K69" s="1" t="s">
        <v>814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815</v>
      </c>
      <c r="B70" s="1" t="s">
        <v>431</v>
      </c>
      <c r="C70" s="1" t="s">
        <v>816</v>
      </c>
      <c r="D70" s="1" t="s">
        <v>817</v>
      </c>
      <c r="E70" s="1" t="s">
        <v>818</v>
      </c>
      <c r="F70" s="1" t="s">
        <v>819</v>
      </c>
      <c r="G70" s="1" t="s">
        <v>820</v>
      </c>
      <c r="H70" s="1" t="s">
        <v>821</v>
      </c>
      <c r="I70" s="1" t="s">
        <v>822</v>
      </c>
      <c r="J70" s="1" t="s">
        <v>823</v>
      </c>
      <c r="K70" s="1" t="s">
        <v>824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825</v>
      </c>
      <c r="B71" s="1" t="s">
        <v>826</v>
      </c>
      <c r="C71" s="1" t="s">
        <v>827</v>
      </c>
      <c r="D71" s="1" t="s">
        <v>828</v>
      </c>
      <c r="E71" s="1" t="s">
        <v>829</v>
      </c>
      <c r="F71" s="1" t="s">
        <v>830</v>
      </c>
      <c r="G71" s="1" t="s">
        <v>831</v>
      </c>
      <c r="H71" s="1" t="s">
        <v>832</v>
      </c>
      <c r="I71" s="1" t="s">
        <v>833</v>
      </c>
      <c r="J71" s="1" t="s">
        <v>834</v>
      </c>
      <c r="K71" s="1" t="s">
        <v>835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836</v>
      </c>
      <c r="B72" s="1" t="s">
        <v>837</v>
      </c>
      <c r="C72" s="1" t="s">
        <v>838</v>
      </c>
      <c r="D72" s="1" t="s">
        <v>427</v>
      </c>
      <c r="E72" s="1" t="s">
        <v>839</v>
      </c>
      <c r="F72" s="1" t="s">
        <v>840</v>
      </c>
      <c r="G72" s="1" t="s">
        <v>841</v>
      </c>
      <c r="H72" s="1" t="s">
        <v>842</v>
      </c>
      <c r="I72" s="1" t="s">
        <v>843</v>
      </c>
      <c r="J72" s="1" t="s">
        <v>844</v>
      </c>
      <c r="K72" s="1" t="s">
        <v>845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846</v>
      </c>
      <c r="B73" s="1" t="s">
        <v>847</v>
      </c>
      <c r="C73" s="1" t="s">
        <v>848</v>
      </c>
      <c r="D73" s="1" t="s">
        <v>849</v>
      </c>
      <c r="E73" s="1" t="s">
        <v>850</v>
      </c>
      <c r="F73" s="1" t="s">
        <v>189</v>
      </c>
      <c r="G73" s="1">
        <v>1.0</v>
      </c>
      <c r="H73" s="1" t="s">
        <v>851</v>
      </c>
      <c r="I73" s="1" t="s">
        <v>852</v>
      </c>
      <c r="J73" s="1" t="s">
        <v>853</v>
      </c>
      <c r="K73" s="1" t="s">
        <v>854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855</v>
      </c>
      <c r="B74" s="1" t="s">
        <v>856</v>
      </c>
      <c r="C74" s="1" t="s">
        <v>857</v>
      </c>
      <c r="D74" s="1" t="s">
        <v>858</v>
      </c>
      <c r="E74" s="1" t="s">
        <v>859</v>
      </c>
      <c r="F74" s="1" t="s">
        <v>860</v>
      </c>
      <c r="G74" s="1" t="s">
        <v>861</v>
      </c>
      <c r="H74" s="1" t="s">
        <v>862</v>
      </c>
      <c r="I74" s="1" t="s">
        <v>863</v>
      </c>
      <c r="J74" s="1" t="s">
        <v>864</v>
      </c>
      <c r="K74" s="1" t="s">
        <v>865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866</v>
      </c>
      <c r="B75" s="1" t="s">
        <v>867</v>
      </c>
      <c r="C75" s="1" t="s">
        <v>868</v>
      </c>
      <c r="D75" s="1" t="s">
        <v>869</v>
      </c>
      <c r="E75" s="1" t="s">
        <v>870</v>
      </c>
      <c r="F75" s="1" t="s">
        <v>871</v>
      </c>
      <c r="G75" s="1" t="s">
        <v>872</v>
      </c>
      <c r="H75" s="1" t="s">
        <v>873</v>
      </c>
      <c r="I75" s="1" t="s">
        <v>874</v>
      </c>
      <c r="J75" s="1" t="s">
        <v>875</v>
      </c>
      <c r="K75" s="1" t="s">
        <v>590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876</v>
      </c>
      <c r="B76" s="1" t="s">
        <v>877</v>
      </c>
      <c r="C76" s="1" t="s">
        <v>878</v>
      </c>
      <c r="D76" s="1" t="s">
        <v>879</v>
      </c>
      <c r="E76" s="1" t="s">
        <v>880</v>
      </c>
      <c r="F76" s="1" t="s">
        <v>881</v>
      </c>
      <c r="G76" s="1" t="s">
        <v>882</v>
      </c>
      <c r="H76" s="1" t="s">
        <v>883</v>
      </c>
      <c r="I76" s="1" t="s">
        <v>769</v>
      </c>
      <c r="J76" s="1" t="s">
        <v>884</v>
      </c>
      <c r="K76" s="1" t="s">
        <v>885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886</v>
      </c>
      <c r="B77" s="1" t="s">
        <v>520</v>
      </c>
      <c r="C77" s="1" t="s">
        <v>887</v>
      </c>
      <c r="D77" s="1" t="s">
        <v>888</v>
      </c>
      <c r="E77" s="1" t="s">
        <v>889</v>
      </c>
      <c r="F77" s="1" t="s">
        <v>890</v>
      </c>
      <c r="G77" s="1">
        <v>-2.0</v>
      </c>
      <c r="H77" s="1" t="s">
        <v>659</v>
      </c>
      <c r="I77" s="1" t="s">
        <v>253</v>
      </c>
      <c r="J77" s="1" t="s">
        <v>891</v>
      </c>
      <c r="K77" s="1" t="s">
        <v>892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893</v>
      </c>
      <c r="B78" s="1" t="s">
        <v>862</v>
      </c>
      <c r="C78" s="1" t="s">
        <v>894</v>
      </c>
      <c r="D78" s="1" t="s">
        <v>895</v>
      </c>
      <c r="E78" s="1" t="s">
        <v>896</v>
      </c>
      <c r="F78" s="1" t="s">
        <v>897</v>
      </c>
      <c r="G78" s="1" t="s">
        <v>898</v>
      </c>
      <c r="H78" s="1" t="s">
        <v>899</v>
      </c>
      <c r="I78" s="1" t="s">
        <v>900</v>
      </c>
      <c r="J78" s="1" t="s">
        <v>901</v>
      </c>
      <c r="K78" s="1" t="s">
        <v>902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903</v>
      </c>
      <c r="B79" s="1" t="s">
        <v>726</v>
      </c>
      <c r="C79" s="1" t="s">
        <v>726</v>
      </c>
      <c r="D79" s="1" t="s">
        <v>904</v>
      </c>
      <c r="E79" s="1" t="s">
        <v>659</v>
      </c>
      <c r="F79" s="1" t="s">
        <v>905</v>
      </c>
      <c r="G79" s="1" t="s">
        <v>906</v>
      </c>
      <c r="H79" s="1" t="s">
        <v>907</v>
      </c>
      <c r="I79" s="1" t="s">
        <v>726</v>
      </c>
      <c r="J79" s="1" t="s">
        <v>726</v>
      </c>
      <c r="K79" s="1" t="s">
        <v>908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910</v>
      </c>
      <c r="B81" s="1" t="s">
        <v>911</v>
      </c>
      <c r="C81" s="1" t="s">
        <v>912</v>
      </c>
      <c r="D81" s="1" t="s">
        <v>913</v>
      </c>
      <c r="E81" s="1" t="s">
        <v>914</v>
      </c>
      <c r="F81" s="1" t="s">
        <v>915</v>
      </c>
      <c r="G81" s="1" t="s">
        <v>916</v>
      </c>
      <c r="H81" s="1" t="s">
        <v>917</v>
      </c>
      <c r="I81" s="1" t="s">
        <v>918</v>
      </c>
      <c r="J81" s="1" t="s">
        <v>919</v>
      </c>
      <c r="K81" s="1" t="s">
        <v>920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921</v>
      </c>
      <c r="B82" s="1" t="s">
        <v>922</v>
      </c>
      <c r="C82" s="1" t="s">
        <v>923</v>
      </c>
      <c r="D82" s="1" t="s">
        <v>924</v>
      </c>
      <c r="E82" s="1" t="s">
        <v>668</v>
      </c>
      <c r="F82" s="1" t="s">
        <v>925</v>
      </c>
      <c r="G82" s="1" t="s">
        <v>926</v>
      </c>
      <c r="H82" s="1" t="s">
        <v>189</v>
      </c>
      <c r="I82" s="1" t="s">
        <v>927</v>
      </c>
      <c r="J82" s="1" t="s">
        <v>928</v>
      </c>
      <c r="K82" s="1" t="s">
        <v>745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929</v>
      </c>
      <c r="B83" s="1" t="s">
        <v>930</v>
      </c>
      <c r="C83" s="1" t="s">
        <v>931</v>
      </c>
      <c r="D83" s="1" t="s">
        <v>932</v>
      </c>
      <c r="E83" s="1" t="s">
        <v>384</v>
      </c>
      <c r="F83" s="1" t="s">
        <v>933</v>
      </c>
      <c r="G83" s="1" t="s">
        <v>934</v>
      </c>
      <c r="H83" s="1" t="s">
        <v>935</v>
      </c>
      <c r="I83" s="1" t="s">
        <v>936</v>
      </c>
      <c r="J83" s="1" t="s">
        <v>937</v>
      </c>
      <c r="K83" s="1" t="s">
        <v>938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939</v>
      </c>
      <c r="B84" s="1" t="s">
        <v>871</v>
      </c>
      <c r="C84" s="1" t="s">
        <v>940</v>
      </c>
      <c r="D84" s="1" t="s">
        <v>941</v>
      </c>
      <c r="E84" s="1" t="s">
        <v>942</v>
      </c>
      <c r="F84" s="1" t="s">
        <v>943</v>
      </c>
      <c r="G84" s="1" t="s">
        <v>944</v>
      </c>
      <c r="H84" s="1" t="s">
        <v>880</v>
      </c>
      <c r="I84" s="1" t="s">
        <v>945</v>
      </c>
      <c r="J84" s="1" t="s">
        <v>946</v>
      </c>
      <c r="K84" s="1" t="s">
        <v>947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948</v>
      </c>
      <c r="B85" s="1" t="s">
        <v>949</v>
      </c>
      <c r="C85" s="1" t="s">
        <v>950</v>
      </c>
      <c r="D85" s="1" t="s">
        <v>951</v>
      </c>
      <c r="E85" s="1" t="s">
        <v>952</v>
      </c>
      <c r="F85" s="1" t="s">
        <v>953</v>
      </c>
      <c r="G85" s="1" t="s">
        <v>734</v>
      </c>
      <c r="H85" s="1" t="s">
        <v>954</v>
      </c>
      <c r="I85" s="1" t="s">
        <v>955</v>
      </c>
      <c r="J85" s="1" t="s">
        <v>956</v>
      </c>
      <c r="K85" s="1" t="s">
        <v>957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958</v>
      </c>
      <c r="B86" s="1" t="s">
        <v>959</v>
      </c>
      <c r="C86" s="1" t="s">
        <v>753</v>
      </c>
      <c r="D86" s="1" t="s">
        <v>960</v>
      </c>
      <c r="E86" s="1" t="s">
        <v>961</v>
      </c>
      <c r="F86" s="1" t="s">
        <v>962</v>
      </c>
      <c r="G86" s="1" t="s">
        <v>963</v>
      </c>
      <c r="H86" s="1" t="s">
        <v>964</v>
      </c>
      <c r="I86" s="1" t="s">
        <v>965</v>
      </c>
      <c r="J86" s="1" t="s">
        <v>966</v>
      </c>
      <c r="K86" s="1" t="s">
        <v>572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967</v>
      </c>
      <c r="B87" s="1" t="s">
        <v>968</v>
      </c>
      <c r="C87" s="1" t="s">
        <v>969</v>
      </c>
      <c r="D87" s="1" t="s">
        <v>648</v>
      </c>
      <c r="E87" s="1" t="s">
        <v>970</v>
      </c>
      <c r="F87" s="1" t="s">
        <v>971</v>
      </c>
      <c r="G87" s="1" t="s">
        <v>963</v>
      </c>
      <c r="H87" s="1" t="s">
        <v>972</v>
      </c>
      <c r="I87" s="1" t="s">
        <v>973</v>
      </c>
      <c r="J87" s="1" t="s">
        <v>974</v>
      </c>
      <c r="K87" s="1" t="s">
        <v>975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976</v>
      </c>
      <c r="B88" s="1" t="s">
        <v>977</v>
      </c>
      <c r="C88" s="1" t="s">
        <v>978</v>
      </c>
      <c r="D88" s="1">
        <v>-2.0</v>
      </c>
      <c r="E88" s="1" t="s">
        <v>979</v>
      </c>
      <c r="F88" s="1" t="s">
        <v>980</v>
      </c>
      <c r="G88" s="1" t="s">
        <v>186</v>
      </c>
      <c r="H88" s="1" t="s">
        <v>981</v>
      </c>
      <c r="I88" s="1" t="s">
        <v>982</v>
      </c>
      <c r="J88" s="1" t="s">
        <v>983</v>
      </c>
      <c r="K88" s="1" t="s">
        <v>984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985</v>
      </c>
      <c r="B89" s="1" t="s">
        <v>986</v>
      </c>
      <c r="C89" s="1" t="s">
        <v>987</v>
      </c>
      <c r="D89" s="1" t="s">
        <v>988</v>
      </c>
      <c r="E89" s="1" t="s">
        <v>989</v>
      </c>
      <c r="F89" s="1" t="s">
        <v>990</v>
      </c>
      <c r="G89" s="1" t="s">
        <v>991</v>
      </c>
      <c r="H89" s="1" t="s">
        <v>992</v>
      </c>
      <c r="I89" s="1" t="s">
        <v>993</v>
      </c>
      <c r="J89" s="1" t="s">
        <v>994</v>
      </c>
      <c r="K89" s="1" t="s">
        <v>995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996</v>
      </c>
      <c r="B90" s="1" t="s">
        <v>280</v>
      </c>
      <c r="C90" s="1" t="s">
        <v>997</v>
      </c>
      <c r="D90" s="1" t="s">
        <v>998</v>
      </c>
      <c r="E90" s="1" t="s">
        <v>999</v>
      </c>
      <c r="F90" s="1" t="s">
        <v>445</v>
      </c>
      <c r="G90" s="1" t="s">
        <v>381</v>
      </c>
      <c r="H90" s="1" t="s">
        <v>1000</v>
      </c>
      <c r="I90" s="1" t="s">
        <v>1001</v>
      </c>
      <c r="J90" s="1" t="s">
        <v>1002</v>
      </c>
      <c r="K90" s="1" t="s">
        <v>1003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1004</v>
      </c>
      <c r="B91" s="1" t="s">
        <v>1005</v>
      </c>
      <c r="C91" s="1" t="s">
        <v>282</v>
      </c>
      <c r="D91" s="1" t="s">
        <v>1006</v>
      </c>
      <c r="E91" s="1" t="s">
        <v>1007</v>
      </c>
      <c r="F91" s="1" t="s">
        <v>847</v>
      </c>
      <c r="G91" s="1" t="s">
        <v>303</v>
      </c>
      <c r="H91" s="1" t="s">
        <v>1008</v>
      </c>
      <c r="I91" s="1" t="s">
        <v>1009</v>
      </c>
      <c r="J91" s="1" t="s">
        <v>199</v>
      </c>
      <c r="K91" s="1" t="s">
        <v>341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1010</v>
      </c>
      <c r="B92" s="1" t="s">
        <v>1011</v>
      </c>
      <c r="C92" s="1" t="s">
        <v>1012</v>
      </c>
      <c r="D92" s="1" t="s">
        <v>1013</v>
      </c>
      <c r="E92" s="1" t="s">
        <v>1014</v>
      </c>
      <c r="F92" s="1" t="s">
        <v>1015</v>
      </c>
      <c r="G92" s="1" t="s">
        <v>1016</v>
      </c>
      <c r="H92" s="1" t="s">
        <v>1017</v>
      </c>
      <c r="I92" s="1" t="s">
        <v>1018</v>
      </c>
      <c r="J92" s="1" t="s">
        <v>1019</v>
      </c>
      <c r="K92" s="1" t="s">
        <v>1020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1021</v>
      </c>
      <c r="B93" s="1" t="s">
        <v>1022</v>
      </c>
      <c r="C93" s="1" t="s">
        <v>1023</v>
      </c>
      <c r="D93" s="1" t="s">
        <v>646</v>
      </c>
      <c r="E93" s="1" t="s">
        <v>1024</v>
      </c>
      <c r="F93" s="1">
        <v>-2.0</v>
      </c>
      <c r="G93" s="1" t="s">
        <v>674</v>
      </c>
      <c r="H93" s="1" t="s">
        <v>1025</v>
      </c>
      <c r="I93" s="1" t="s">
        <v>1026</v>
      </c>
      <c r="J93" s="1" t="s">
        <v>1027</v>
      </c>
      <c r="K93" s="1" t="s">
        <v>1028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1029</v>
      </c>
      <c r="B94" s="1" t="s">
        <v>1030</v>
      </c>
      <c r="C94" s="1" t="s">
        <v>1031</v>
      </c>
      <c r="D94" s="1" t="s">
        <v>1032</v>
      </c>
      <c r="E94" s="1" t="s">
        <v>1033</v>
      </c>
      <c r="F94" s="1" t="s">
        <v>1034</v>
      </c>
      <c r="G94" s="1" t="s">
        <v>1035</v>
      </c>
      <c r="H94" s="1" t="s">
        <v>1036</v>
      </c>
      <c r="I94" s="1" t="s">
        <v>1037</v>
      </c>
      <c r="J94" s="1" t="s">
        <v>268</v>
      </c>
      <c r="K94" s="1" t="s">
        <v>1038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1039</v>
      </c>
      <c r="B95" s="1" t="s">
        <v>1011</v>
      </c>
      <c r="C95" s="1" t="s">
        <v>1040</v>
      </c>
      <c r="D95" s="1" t="s">
        <v>1041</v>
      </c>
      <c r="E95" s="1" t="s">
        <v>1042</v>
      </c>
      <c r="F95" s="1" t="s">
        <v>1022</v>
      </c>
      <c r="G95" s="1" t="s">
        <v>1043</v>
      </c>
      <c r="H95" s="1" t="s">
        <v>1044</v>
      </c>
      <c r="I95" s="1" t="s">
        <v>1045</v>
      </c>
      <c r="J95" s="1" t="s">
        <v>1046</v>
      </c>
      <c r="K95" s="1" t="s">
        <v>1047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1048</v>
      </c>
      <c r="B96" s="1" t="s">
        <v>562</v>
      </c>
      <c r="C96" s="1" t="s">
        <v>1049</v>
      </c>
      <c r="D96" s="1" t="s">
        <v>1050</v>
      </c>
      <c r="E96" s="1" t="s">
        <v>1051</v>
      </c>
      <c r="F96" s="1" t="s">
        <v>1052</v>
      </c>
      <c r="G96" s="1" t="s">
        <v>1053</v>
      </c>
      <c r="H96" s="1" t="s">
        <v>1054</v>
      </c>
      <c r="I96" s="1" t="s">
        <v>1055</v>
      </c>
      <c r="J96" s="1" t="s">
        <v>1056</v>
      </c>
      <c r="K96" s="1" t="s">
        <v>1057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1058</v>
      </c>
      <c r="B97" s="1" t="s">
        <v>1059</v>
      </c>
      <c r="C97" s="1" t="s">
        <v>575</v>
      </c>
      <c r="D97" s="1" t="s">
        <v>1060</v>
      </c>
      <c r="E97" s="1" t="s">
        <v>1061</v>
      </c>
      <c r="F97" s="1">
        <v>-4.0</v>
      </c>
      <c r="G97" s="1" t="s">
        <v>1062</v>
      </c>
      <c r="H97" s="1" t="s">
        <v>1063</v>
      </c>
      <c r="I97" s="1" t="s">
        <v>1064</v>
      </c>
      <c r="J97" s="1" t="s">
        <v>1065</v>
      </c>
      <c r="K97" s="1" t="s">
        <v>1066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1067</v>
      </c>
      <c r="B98" s="1" t="s">
        <v>726</v>
      </c>
      <c r="C98" s="1" t="s">
        <v>726</v>
      </c>
      <c r="D98" s="1" t="s">
        <v>1068</v>
      </c>
      <c r="E98" s="1" t="s">
        <v>694</v>
      </c>
      <c r="F98" s="1" t="s">
        <v>1069</v>
      </c>
      <c r="G98" s="1" t="s">
        <v>1070</v>
      </c>
      <c r="H98" s="1" t="s">
        <v>1071</v>
      </c>
      <c r="I98" s="1" t="s">
        <v>265</v>
      </c>
      <c r="J98" s="1" t="s">
        <v>726</v>
      </c>
      <c r="K98" s="1" t="s">
        <v>1072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1074</v>
      </c>
      <c r="B100" s="1" t="s">
        <v>1075</v>
      </c>
      <c r="C100" s="1" t="s">
        <v>1076</v>
      </c>
      <c r="D100" s="1" t="s">
        <v>1077</v>
      </c>
      <c r="E100" s="1" t="s">
        <v>1078</v>
      </c>
      <c r="F100" s="1" t="s">
        <v>1079</v>
      </c>
      <c r="G100" s="1" t="s">
        <v>1080</v>
      </c>
      <c r="H100" s="1" t="s">
        <v>852</v>
      </c>
      <c r="I100" s="1" t="s">
        <v>1081</v>
      </c>
      <c r="J100" s="1" t="s">
        <v>1082</v>
      </c>
      <c r="K100" s="1" t="s">
        <v>1083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1084</v>
      </c>
      <c r="B101" s="1" t="s">
        <v>1085</v>
      </c>
      <c r="C101" s="1" t="s">
        <v>1086</v>
      </c>
      <c r="D101" s="1" t="s">
        <v>1087</v>
      </c>
      <c r="E101" s="1" t="s">
        <v>1088</v>
      </c>
      <c r="F101" s="1" t="s">
        <v>1089</v>
      </c>
      <c r="G101" s="1" t="s">
        <v>1090</v>
      </c>
      <c r="H101" s="1" t="s">
        <v>1091</v>
      </c>
      <c r="I101" s="1" t="s">
        <v>1092</v>
      </c>
      <c r="J101" s="1" t="s">
        <v>669</v>
      </c>
      <c r="K101" s="1" t="s">
        <v>1093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1094</v>
      </c>
      <c r="B102" s="1" t="s">
        <v>738</v>
      </c>
      <c r="C102" s="1" t="s">
        <v>1095</v>
      </c>
      <c r="D102" s="1" t="s">
        <v>1096</v>
      </c>
      <c r="E102" s="1" t="s">
        <v>1097</v>
      </c>
      <c r="F102" s="1" t="s">
        <v>1098</v>
      </c>
      <c r="G102" s="1" t="s">
        <v>1099</v>
      </c>
      <c r="H102" s="1" t="s">
        <v>1100</v>
      </c>
      <c r="I102" s="1" t="s">
        <v>679</v>
      </c>
      <c r="J102" s="1" t="s">
        <v>1101</v>
      </c>
      <c r="K102" s="1" t="s">
        <v>1102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1103</v>
      </c>
      <c r="B103" s="1" t="s">
        <v>806</v>
      </c>
      <c r="C103" s="1" t="s">
        <v>1104</v>
      </c>
      <c r="D103" s="1" t="s">
        <v>1105</v>
      </c>
      <c r="E103" s="1" t="s">
        <v>1106</v>
      </c>
      <c r="F103" s="1" t="s">
        <v>1107</v>
      </c>
      <c r="G103" s="1" t="s">
        <v>1108</v>
      </c>
      <c r="H103" s="1" t="s">
        <v>1109</v>
      </c>
      <c r="I103" s="1" t="s">
        <v>1110</v>
      </c>
      <c r="J103" s="1" t="s">
        <v>1111</v>
      </c>
      <c r="K103" s="1" t="s">
        <v>1112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1113</v>
      </c>
      <c r="B104" s="1" t="s">
        <v>1114</v>
      </c>
      <c r="C104" s="1" t="s">
        <v>1115</v>
      </c>
      <c r="D104" s="1" t="s">
        <v>1116</v>
      </c>
      <c r="E104" s="1" t="s">
        <v>1117</v>
      </c>
      <c r="F104" s="1" t="s">
        <v>1118</v>
      </c>
      <c r="G104" s="1" t="s">
        <v>1119</v>
      </c>
      <c r="H104" s="1" t="s">
        <v>1120</v>
      </c>
      <c r="I104" s="1" t="s">
        <v>1121</v>
      </c>
      <c r="J104" s="1" t="s">
        <v>1122</v>
      </c>
      <c r="K104" s="1" t="s">
        <v>1123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1124</v>
      </c>
      <c r="B105" s="1" t="s">
        <v>1125</v>
      </c>
      <c r="C105" s="1" t="s">
        <v>915</v>
      </c>
      <c r="D105" s="1" t="s">
        <v>856</v>
      </c>
      <c r="E105" s="1" t="s">
        <v>1126</v>
      </c>
      <c r="F105" s="1" t="s">
        <v>1127</v>
      </c>
      <c r="G105" s="1" t="s">
        <v>1128</v>
      </c>
      <c r="H105" s="1" t="s">
        <v>1129</v>
      </c>
      <c r="I105" s="1" t="s">
        <v>1130</v>
      </c>
      <c r="J105" s="1" t="s">
        <v>1131</v>
      </c>
      <c r="K105" s="1" t="s">
        <v>1132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1133</v>
      </c>
      <c r="B106" s="1" t="s">
        <v>1134</v>
      </c>
      <c r="C106" s="1" t="s">
        <v>1135</v>
      </c>
      <c r="D106" s="1" t="s">
        <v>1136</v>
      </c>
      <c r="E106" s="1" t="s">
        <v>1137</v>
      </c>
      <c r="F106" s="1" t="s">
        <v>1138</v>
      </c>
      <c r="G106" s="1" t="s">
        <v>1139</v>
      </c>
      <c r="H106" s="1" t="s">
        <v>1140</v>
      </c>
      <c r="I106" s="1" t="s">
        <v>1141</v>
      </c>
      <c r="J106" s="1" t="s">
        <v>1142</v>
      </c>
      <c r="K106" s="1" t="s">
        <v>1143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1144</v>
      </c>
      <c r="B107" s="1" t="s">
        <v>1145</v>
      </c>
      <c r="C107" s="1" t="s">
        <v>1146</v>
      </c>
      <c r="D107" s="1" t="s">
        <v>1147</v>
      </c>
      <c r="E107" s="1" t="s">
        <v>1148</v>
      </c>
      <c r="F107" s="1" t="s">
        <v>1149</v>
      </c>
      <c r="G107" s="1" t="s">
        <v>1150</v>
      </c>
      <c r="H107" s="1" t="s">
        <v>1151</v>
      </c>
      <c r="I107" s="1" t="s">
        <v>1152</v>
      </c>
      <c r="J107" s="1" t="s">
        <v>1153</v>
      </c>
      <c r="K107" s="1" t="s">
        <v>1154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1155</v>
      </c>
      <c r="B108" s="1" t="s">
        <v>1156</v>
      </c>
      <c r="C108" s="1" t="s">
        <v>827</v>
      </c>
      <c r="D108" s="1" t="s">
        <v>1157</v>
      </c>
      <c r="E108" s="1" t="s">
        <v>1158</v>
      </c>
      <c r="F108" s="1" t="s">
        <v>1159</v>
      </c>
      <c r="G108" s="1" t="s">
        <v>1160</v>
      </c>
      <c r="H108" s="1" t="s">
        <v>999</v>
      </c>
      <c r="I108" s="1" t="s">
        <v>1161</v>
      </c>
      <c r="J108" s="1" t="s">
        <v>1162</v>
      </c>
      <c r="K108" s="1" t="s">
        <v>1163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1164</v>
      </c>
      <c r="B109" s="1" t="s">
        <v>1165</v>
      </c>
      <c r="C109" s="1" t="s">
        <v>1166</v>
      </c>
      <c r="D109" s="1" t="s">
        <v>1167</v>
      </c>
      <c r="E109" s="1" t="s">
        <v>914</v>
      </c>
      <c r="F109" s="1" t="s">
        <v>1168</v>
      </c>
      <c r="G109" s="1" t="s">
        <v>1091</v>
      </c>
      <c r="H109" s="1" t="s">
        <v>1018</v>
      </c>
      <c r="I109" s="1" t="s">
        <v>854</v>
      </c>
      <c r="J109" s="1" t="s">
        <v>1169</v>
      </c>
      <c r="K109" s="1" t="s">
        <v>1170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1171</v>
      </c>
      <c r="B110" s="1" t="s">
        <v>1172</v>
      </c>
      <c r="C110" s="1" t="s">
        <v>1173</v>
      </c>
      <c r="D110" s="1" t="s">
        <v>1174</v>
      </c>
      <c r="E110" s="1" t="s">
        <v>1175</v>
      </c>
      <c r="F110" s="1" t="s">
        <v>1176</v>
      </c>
      <c r="G110" s="1" t="s">
        <v>1177</v>
      </c>
      <c r="H110" s="1" t="s">
        <v>431</v>
      </c>
      <c r="I110" s="1" t="s">
        <v>1076</v>
      </c>
      <c r="J110" s="1" t="s">
        <v>1178</v>
      </c>
      <c r="K110" s="1" t="s">
        <v>1179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1180</v>
      </c>
      <c r="B111" s="1" t="s">
        <v>447</v>
      </c>
      <c r="C111" s="1" t="s">
        <v>829</v>
      </c>
      <c r="D111" s="1" t="s">
        <v>752</v>
      </c>
      <c r="E111" s="1" t="s">
        <v>1181</v>
      </c>
      <c r="F111" s="1" t="s">
        <v>871</v>
      </c>
      <c r="G111" s="1" t="s">
        <v>1182</v>
      </c>
      <c r="H111" s="1" t="s">
        <v>1183</v>
      </c>
      <c r="I111" s="1" t="s">
        <v>1184</v>
      </c>
      <c r="J111" s="1" t="s">
        <v>1080</v>
      </c>
      <c r="K111" s="1" t="s">
        <v>720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1185</v>
      </c>
      <c r="B112" s="1" t="s">
        <v>578</v>
      </c>
      <c r="C112" s="1" t="s">
        <v>446</v>
      </c>
      <c r="D112" s="1" t="s">
        <v>227</v>
      </c>
      <c r="E112" s="1" t="s">
        <v>1186</v>
      </c>
      <c r="F112" s="1" t="s">
        <v>1187</v>
      </c>
      <c r="G112" s="1" t="s">
        <v>1188</v>
      </c>
      <c r="H112" s="1" t="s">
        <v>854</v>
      </c>
      <c r="I112" s="1" t="s">
        <v>1189</v>
      </c>
      <c r="J112" s="1" t="s">
        <v>1190</v>
      </c>
      <c r="K112" s="1" t="s">
        <v>896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1191</v>
      </c>
      <c r="B113" s="1" t="s">
        <v>1192</v>
      </c>
      <c r="C113" s="1" t="s">
        <v>1193</v>
      </c>
      <c r="D113" s="1" t="s">
        <v>1194</v>
      </c>
      <c r="E113" s="1" t="s">
        <v>1195</v>
      </c>
      <c r="F113" s="1" t="s">
        <v>1196</v>
      </c>
      <c r="G113" s="1" t="s">
        <v>1097</v>
      </c>
      <c r="H113" s="1" t="s">
        <v>1187</v>
      </c>
      <c r="I113" s="1" t="s">
        <v>738</v>
      </c>
      <c r="J113" s="1" t="s">
        <v>280</v>
      </c>
      <c r="K113" s="1" t="s">
        <v>1197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1198</v>
      </c>
      <c r="B114" s="1" t="s">
        <v>1199</v>
      </c>
      <c r="C114" s="1" t="s">
        <v>253</v>
      </c>
      <c r="D114" s="1" t="s">
        <v>1200</v>
      </c>
      <c r="E114" s="1" t="s">
        <v>1201</v>
      </c>
      <c r="F114" s="1" t="s">
        <v>1202</v>
      </c>
      <c r="G114" s="1" t="s">
        <v>1202</v>
      </c>
      <c r="H114" s="1" t="s">
        <v>422</v>
      </c>
      <c r="I114" s="1" t="s">
        <v>1203</v>
      </c>
      <c r="J114" s="1" t="s">
        <v>1204</v>
      </c>
      <c r="K114" s="1" t="s">
        <v>1205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1206</v>
      </c>
      <c r="B115" s="1" t="s">
        <v>1207</v>
      </c>
      <c r="C115" s="1" t="s">
        <v>1208</v>
      </c>
      <c r="D115" s="1" t="s">
        <v>1209</v>
      </c>
      <c r="E115" s="1" t="s">
        <v>1210</v>
      </c>
      <c r="F115" s="1" t="s">
        <v>1211</v>
      </c>
      <c r="G115" s="1" t="s">
        <v>1212</v>
      </c>
      <c r="H115" s="1" t="s">
        <v>1213</v>
      </c>
      <c r="I115" s="1" t="s">
        <v>1214</v>
      </c>
      <c r="J115" s="1" t="s">
        <v>1119</v>
      </c>
      <c r="K115" s="1" t="s">
        <v>1215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1216</v>
      </c>
      <c r="B116" s="1" t="s">
        <v>1217</v>
      </c>
      <c r="C116" s="1" t="s">
        <v>558</v>
      </c>
      <c r="D116" s="1" t="s">
        <v>1218</v>
      </c>
      <c r="E116" s="1" t="s">
        <v>1219</v>
      </c>
      <c r="F116" s="1" t="s">
        <v>1220</v>
      </c>
      <c r="G116" s="1" t="s">
        <v>1221</v>
      </c>
      <c r="H116" s="1" t="s">
        <v>383</v>
      </c>
      <c r="I116" s="1" t="s">
        <v>1222</v>
      </c>
      <c r="J116" s="1" t="s">
        <v>1223</v>
      </c>
      <c r="K116" s="1" t="s">
        <v>1224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1225</v>
      </c>
      <c r="B117" s="1" t="s">
        <v>1226</v>
      </c>
      <c r="C117" s="1" t="s">
        <v>726</v>
      </c>
      <c r="D117" s="1" t="s">
        <v>430</v>
      </c>
      <c r="E117" s="1" t="s">
        <v>1227</v>
      </c>
      <c r="F117" s="1">
        <v>4.0</v>
      </c>
      <c r="G117" s="1" t="s">
        <v>733</v>
      </c>
      <c r="H117" s="1" t="s">
        <v>733</v>
      </c>
      <c r="I117" s="1" t="s">
        <v>1228</v>
      </c>
      <c r="J117" s="1" t="s">
        <v>528</v>
      </c>
      <c r="K117" s="1" t="s">
        <v>1229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1230</v>
      </c>
      <c r="C1" s="1" t="s">
        <v>1231</v>
      </c>
      <c r="D1" s="1" t="s">
        <v>1232</v>
      </c>
      <c r="E1" s="1" t="s">
        <v>1233</v>
      </c>
      <c r="F1" s="1" t="s">
        <v>1234</v>
      </c>
      <c r="G1" s="1" t="s">
        <v>1235</v>
      </c>
      <c r="H1" s="1" t="s">
        <v>1236</v>
      </c>
      <c r="I1" s="1" t="s">
        <v>1237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1238</v>
      </c>
      <c r="B2" s="1" t="s">
        <v>1239</v>
      </c>
      <c r="C2" s="1" t="s">
        <v>1240</v>
      </c>
      <c r="D2" s="1" t="s">
        <v>1241</v>
      </c>
      <c r="E2" s="1" t="s">
        <v>1242</v>
      </c>
      <c r="F2" s="1" t="s">
        <v>1243</v>
      </c>
      <c r="G2" s="1" t="s">
        <v>1244</v>
      </c>
      <c r="H2" s="1" t="s">
        <v>1244</v>
      </c>
      <c r="I2" s="1" t="s">
        <v>1245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1246</v>
      </c>
      <c r="B3" s="1" t="s">
        <v>1245</v>
      </c>
      <c r="C3" s="1" t="s">
        <v>1247</v>
      </c>
      <c r="D3" s="1" t="s">
        <v>1248</v>
      </c>
      <c r="E3" s="1" t="s">
        <v>1249</v>
      </c>
      <c r="F3" s="1" t="s">
        <v>1250</v>
      </c>
      <c r="G3" s="1" t="s">
        <v>1251</v>
      </c>
      <c r="H3" s="1" t="s">
        <v>1252</v>
      </c>
      <c r="I3" s="1" t="s">
        <v>1245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1253</v>
      </c>
      <c r="B4" s="1" t="s">
        <v>1254</v>
      </c>
      <c r="C4" s="1" t="s">
        <v>1255</v>
      </c>
      <c r="D4" s="1" t="s">
        <v>1256</v>
      </c>
      <c r="E4" s="1" t="s">
        <v>1257</v>
      </c>
      <c r="F4" s="1" t="s">
        <v>1258</v>
      </c>
      <c r="G4" s="1" t="s">
        <v>1259</v>
      </c>
      <c r="H4" s="1" t="s">
        <v>1260</v>
      </c>
      <c r="I4" s="1" t="s">
        <v>1261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1246</v>
      </c>
      <c r="B5" s="1" t="s">
        <v>1245</v>
      </c>
      <c r="C5" s="1" t="s">
        <v>1262</v>
      </c>
      <c r="D5" s="1" t="s">
        <v>1263</v>
      </c>
      <c r="E5" s="1" t="s">
        <v>1264</v>
      </c>
      <c r="F5" s="1" t="s">
        <v>1265</v>
      </c>
      <c r="G5" s="1" t="s">
        <v>1266</v>
      </c>
      <c r="H5" s="1" t="s">
        <v>1267</v>
      </c>
      <c r="I5" s="1" t="s">
        <v>1268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1269</v>
      </c>
      <c r="B6" s="1" t="s">
        <v>1270</v>
      </c>
      <c r="C6" s="1" t="s">
        <v>1271</v>
      </c>
      <c r="D6" s="1" t="s">
        <v>1272</v>
      </c>
      <c r="E6" s="1" t="s">
        <v>1273</v>
      </c>
      <c r="F6" s="1" t="s">
        <v>1274</v>
      </c>
      <c r="G6" s="1" t="s">
        <v>1275</v>
      </c>
      <c r="H6" s="1" t="s">
        <v>1276</v>
      </c>
      <c r="I6" s="1" t="s">
        <v>1277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1278</v>
      </c>
      <c r="B7" s="1" t="s">
        <v>1279</v>
      </c>
      <c r="C7" s="1" t="s">
        <v>1280</v>
      </c>
      <c r="D7" s="1" t="s">
        <v>1281</v>
      </c>
      <c r="E7" s="1" t="s">
        <v>1282</v>
      </c>
      <c r="F7" s="1" t="s">
        <v>1283</v>
      </c>
      <c r="G7" s="1" t="s">
        <v>1284</v>
      </c>
      <c r="H7" s="1" t="s">
        <v>1285</v>
      </c>
      <c r="I7" s="1" t="s">
        <v>1286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1287</v>
      </c>
      <c r="B8" s="1" t="s">
        <v>1245</v>
      </c>
      <c r="C8" s="1" t="s">
        <v>1288</v>
      </c>
      <c r="D8" s="1" t="s">
        <v>1289</v>
      </c>
      <c r="E8" s="1" t="s">
        <v>1288</v>
      </c>
      <c r="F8" s="1" t="s">
        <v>1288</v>
      </c>
      <c r="G8" s="1" t="s">
        <v>1290</v>
      </c>
      <c r="H8" s="1" t="s">
        <v>1291</v>
      </c>
      <c r="I8" s="1" t="s">
        <v>1292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1293</v>
      </c>
      <c r="B9" s="1" t="s">
        <v>1294</v>
      </c>
      <c r="C9" s="1" t="s">
        <v>1295</v>
      </c>
      <c r="D9" s="1" t="s">
        <v>1296</v>
      </c>
      <c r="E9" s="1" t="s">
        <v>1297</v>
      </c>
      <c r="F9" s="1" t="s">
        <v>1298</v>
      </c>
      <c r="G9" s="1" t="s">
        <v>1299</v>
      </c>
      <c r="H9" s="1" t="s">
        <v>1300</v>
      </c>
      <c r="I9" s="1" t="s">
        <v>1301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1302</v>
      </c>
      <c r="B10" s="1" t="s">
        <v>1303</v>
      </c>
      <c r="C10" s="1" t="s">
        <v>1304</v>
      </c>
      <c r="D10" s="1" t="s">
        <v>1305</v>
      </c>
      <c r="E10" s="1" t="s">
        <v>1306</v>
      </c>
      <c r="F10" s="1" t="s">
        <v>1307</v>
      </c>
      <c r="G10" s="1" t="s">
        <v>1308</v>
      </c>
      <c r="H10" s="1" t="s">
        <v>1309</v>
      </c>
      <c r="I10" s="1" t="s">
        <v>1310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1311</v>
      </c>
      <c r="B11" s="1" t="s">
        <v>1312</v>
      </c>
      <c r="C11" s="1" t="s">
        <v>1313</v>
      </c>
      <c r="D11" s="1" t="s">
        <v>1314</v>
      </c>
      <c r="E11" s="1" t="s">
        <v>1315</v>
      </c>
      <c r="F11" s="1" t="s">
        <v>1316</v>
      </c>
      <c r="G11" s="1" t="s">
        <v>1317</v>
      </c>
      <c r="H11" s="1" t="s">
        <v>1318</v>
      </c>
      <c r="I11" s="1" t="s">
        <v>1319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1320</v>
      </c>
      <c r="B12" s="1" t="s">
        <v>1321</v>
      </c>
      <c r="C12" s="1" t="s">
        <v>1322</v>
      </c>
      <c r="D12" s="1" t="s">
        <v>1323</v>
      </c>
      <c r="E12" s="1" t="s">
        <v>1324</v>
      </c>
      <c r="F12" s="1" t="s">
        <v>1325</v>
      </c>
      <c r="G12" s="1" t="s">
        <v>1326</v>
      </c>
      <c r="H12" s="1" t="s">
        <v>1327</v>
      </c>
      <c r="I12" s="1" t="s">
        <v>1328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1329</v>
      </c>
      <c r="B13" s="1" t="s">
        <v>1245</v>
      </c>
      <c r="C13" s="1" t="s">
        <v>1245</v>
      </c>
      <c r="D13" s="1" t="s">
        <v>1245</v>
      </c>
      <c r="E13" s="1" t="s">
        <v>1245</v>
      </c>
      <c r="F13" s="1" t="s">
        <v>1245</v>
      </c>
      <c r="G13" s="1" t="s">
        <v>1245</v>
      </c>
      <c r="H13" s="1" t="s">
        <v>1245</v>
      </c>
      <c r="I13" s="1" t="s">
        <v>1245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1330</v>
      </c>
      <c r="B14" s="1" t="s">
        <v>1245</v>
      </c>
      <c r="C14" s="1" t="s">
        <v>1245</v>
      </c>
      <c r="D14" s="1" t="s">
        <v>1245</v>
      </c>
      <c r="E14" s="1" t="s">
        <v>1245</v>
      </c>
      <c r="F14" s="1" t="s">
        <v>1245</v>
      </c>
      <c r="G14" s="1" t="s">
        <v>1245</v>
      </c>
      <c r="H14" s="1" t="s">
        <v>1245</v>
      </c>
      <c r="I14" s="1" t="s">
        <v>1245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1331</v>
      </c>
      <c r="B15" s="1" t="s">
        <v>183</v>
      </c>
      <c r="C15" s="1" t="s">
        <v>183</v>
      </c>
      <c r="D15" s="1" t="s">
        <v>183</v>
      </c>
      <c r="E15" s="1" t="s">
        <v>183</v>
      </c>
      <c r="F15" s="1" t="s">
        <v>1332</v>
      </c>
      <c r="G15" s="1" t="s">
        <v>1333</v>
      </c>
      <c r="H15" s="1" t="s">
        <v>205</v>
      </c>
      <c r="I15" s="1" t="s">
        <v>1334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1335</v>
      </c>
      <c r="B16" s="1" t="s">
        <v>1336</v>
      </c>
      <c r="C16" s="1" t="s">
        <v>1337</v>
      </c>
      <c r="D16" s="1" t="s">
        <v>1338</v>
      </c>
      <c r="E16" s="1" t="s">
        <v>1339</v>
      </c>
      <c r="F16" s="1" t="s">
        <v>1340</v>
      </c>
      <c r="G16" s="1" t="s">
        <v>1341</v>
      </c>
      <c r="H16" s="1" t="s">
        <v>1342</v>
      </c>
      <c r="I16" s="1" t="s">
        <v>1343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1344</v>
      </c>
      <c r="B17" s="1" t="s">
        <v>181</v>
      </c>
      <c r="C17" s="1" t="s">
        <v>184</v>
      </c>
      <c r="D17" s="1" t="s">
        <v>185</v>
      </c>
      <c r="E17" s="1" t="s">
        <v>186</v>
      </c>
      <c r="F17" s="1" t="s">
        <v>187</v>
      </c>
      <c r="G17" s="1" t="s">
        <v>1345</v>
      </c>
      <c r="H17" s="1" t="s">
        <v>1346</v>
      </c>
      <c r="I17" s="1" t="s">
        <v>1347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1348</v>
      </c>
      <c r="B18" s="1" t="s">
        <v>1349</v>
      </c>
      <c r="C18" s="1" t="s">
        <v>1350</v>
      </c>
      <c r="D18" s="1" t="s">
        <v>1351</v>
      </c>
      <c r="E18" s="1" t="s">
        <v>1352</v>
      </c>
      <c r="F18" s="1" t="s">
        <v>1353</v>
      </c>
      <c r="G18" s="1" t="s">
        <v>1354</v>
      </c>
      <c r="H18" s="1" t="s">
        <v>1355</v>
      </c>
      <c r="I18" s="1" t="s">
        <v>1356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1357</v>
      </c>
      <c r="B19" s="1" t="s">
        <v>1358</v>
      </c>
      <c r="C19" s="1" t="s">
        <v>1359</v>
      </c>
      <c r="D19" s="1" t="s">
        <v>1360</v>
      </c>
      <c r="E19" s="1" t="s">
        <v>1361</v>
      </c>
      <c r="F19" s="1" t="s">
        <v>1362</v>
      </c>
      <c r="G19" s="1" t="s">
        <v>1363</v>
      </c>
      <c r="H19" s="1" t="s">
        <v>1364</v>
      </c>
      <c r="I19" s="1" t="s">
        <v>1365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1366</v>
      </c>
      <c r="B20" s="1" t="s">
        <v>1367</v>
      </c>
      <c r="C20" s="1" t="s">
        <v>1368</v>
      </c>
      <c r="D20" s="1" t="s">
        <v>1369</v>
      </c>
      <c r="E20" s="1" t="s">
        <v>1370</v>
      </c>
      <c r="F20" s="1" t="s">
        <v>1371</v>
      </c>
      <c r="G20" s="1" t="s">
        <v>1372</v>
      </c>
      <c r="H20" s="1" t="s">
        <v>1373</v>
      </c>
      <c r="I20" s="1" t="s">
        <v>1374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1375</v>
      </c>
      <c r="B21" s="1" t="s">
        <v>1376</v>
      </c>
      <c r="C21" s="1" t="s">
        <v>1377</v>
      </c>
      <c r="D21" s="1" t="s">
        <v>1378</v>
      </c>
      <c r="E21" s="1" t="s">
        <v>1379</v>
      </c>
      <c r="F21" s="1" t="s">
        <v>1380</v>
      </c>
      <c r="G21" s="1" t="s">
        <v>1381</v>
      </c>
      <c r="H21" s="1" t="s">
        <v>1382</v>
      </c>
      <c r="I21" s="1" t="s">
        <v>1383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1384</v>
      </c>
      <c r="B22" s="1" t="s">
        <v>1385</v>
      </c>
      <c r="C22" s="1" t="s">
        <v>1386</v>
      </c>
      <c r="D22" s="1" t="s">
        <v>1387</v>
      </c>
      <c r="E22" s="1" t="s">
        <v>1388</v>
      </c>
      <c r="F22" s="1" t="s">
        <v>1389</v>
      </c>
      <c r="G22" s="1" t="s">
        <v>1390</v>
      </c>
      <c r="H22" s="1" t="s">
        <v>1391</v>
      </c>
      <c r="I22" s="1" t="s">
        <v>1392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1393</v>
      </c>
      <c r="B23" s="1" t="s">
        <v>1394</v>
      </c>
      <c r="C23" s="1" t="s">
        <v>1395</v>
      </c>
      <c r="D23" s="1" t="s">
        <v>1396</v>
      </c>
      <c r="E23" s="1" t="s">
        <v>1397</v>
      </c>
      <c r="F23" s="1" t="s">
        <v>1398</v>
      </c>
      <c r="G23" s="1" t="s">
        <v>1399</v>
      </c>
      <c r="H23" s="1" t="s">
        <v>1400</v>
      </c>
      <c r="I23" s="1" t="s">
        <v>1401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1402</v>
      </c>
      <c r="B24" s="1" t="s">
        <v>1403</v>
      </c>
      <c r="C24" s="1" t="s">
        <v>1404</v>
      </c>
      <c r="D24" s="1" t="s">
        <v>1405</v>
      </c>
      <c r="E24" s="1" t="s">
        <v>1406</v>
      </c>
      <c r="F24" s="1" t="s">
        <v>1407</v>
      </c>
      <c r="G24" s="1" t="s">
        <v>1408</v>
      </c>
      <c r="H24" s="1" t="s">
        <v>1408</v>
      </c>
      <c r="I24" s="1" t="s">
        <v>1408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1409</v>
      </c>
      <c r="B25" s="1" t="s">
        <v>1410</v>
      </c>
      <c r="C25" s="1" t="s">
        <v>1411</v>
      </c>
      <c r="D25" s="1" t="s">
        <v>1412</v>
      </c>
      <c r="E25" s="1" t="s">
        <v>1413</v>
      </c>
      <c r="F25" s="1" t="s">
        <v>1414</v>
      </c>
      <c r="G25" s="1" t="s">
        <v>1415</v>
      </c>
      <c r="H25" s="1" t="s">
        <v>1415</v>
      </c>
      <c r="I25" s="1" t="s">
        <v>1245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1416</v>
      </c>
      <c r="B26" s="1" t="s">
        <v>1417</v>
      </c>
      <c r="C26" s="1" t="s">
        <v>1418</v>
      </c>
      <c r="D26" s="1" t="s">
        <v>1419</v>
      </c>
      <c r="E26" s="1" t="s">
        <v>1420</v>
      </c>
      <c r="F26" s="1" t="s">
        <v>1421</v>
      </c>
      <c r="G26" s="1" t="s">
        <v>1245</v>
      </c>
      <c r="H26" s="1" t="s">
        <v>1245</v>
      </c>
      <c r="I26" s="1" t="s">
        <v>1245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1422</v>
      </c>
      <c r="B2" s="1" t="s">
        <v>1423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1424</v>
      </c>
      <c r="B3" s="1" t="s">
        <v>1425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1426</v>
      </c>
      <c r="B4" s="1" t="s">
        <v>1427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1428</v>
      </c>
      <c r="B5" s="1" t="s">
        <v>1429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1430</v>
      </c>
      <c r="B6" s="1" t="s">
        <v>1431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1433</v>
      </c>
      <c r="B8" s="1" t="s">
        <v>1434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1435</v>
      </c>
      <c r="B9" s="1" t="s">
        <v>1436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1437</v>
      </c>
      <c r="B10" s="4" t="s">
        <v>1438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1439</v>
      </c>
      <c r="B11" s="1" t="s">
        <v>1440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1441</v>
      </c>
      <c r="B12" s="1" t="s">
        <v>1442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1443</v>
      </c>
      <c r="B13" s="1" t="s">
        <v>1440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1444</v>
      </c>
      <c r="B14" s="1" t="s">
        <v>1445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1446</v>
      </c>
      <c r="B15" s="1" t="s">
        <v>1447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1448</v>
      </c>
      <c r="B16" s="1" t="s">
        <v>1445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1449</v>
      </c>
      <c r="B17" s="1" t="s">
        <v>1450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1451</v>
      </c>
      <c r="B18" s="1">
        <v>324.0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1452</v>
      </c>
      <c r="B19" s="1" t="s">
        <v>1453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1454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1455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1456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1457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1458</v>
      </c>
      <c r="B24" s="1">
        <v>1.0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1459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1460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1461</v>
      </c>
      <c r="B27" s="4" t="s">
        <v>1462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1463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1464</v>
      </c>
      <c r="B29" s="1">
        <v>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1465</v>
      </c>
      <c r="B30" s="1">
        <v>5.15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1466</v>
      </c>
      <c r="B31" s="1">
        <v>5.06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1467</v>
      </c>
      <c r="B32" s="1">
        <v>4.905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1468</v>
      </c>
      <c r="B33" s="1">
        <v>5.07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1469</v>
      </c>
      <c r="B34" s="1">
        <v>5.15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1470</v>
      </c>
      <c r="B35" s="1">
        <v>5.06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1471</v>
      </c>
      <c r="B36" s="1">
        <v>4.905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1472</v>
      </c>
      <c r="B37" s="1">
        <v>5.07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1473</v>
      </c>
      <c r="B38" s="1">
        <v>0.6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1474</v>
      </c>
      <c r="B39" s="1">
        <v>0.121700004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1475</v>
      </c>
      <c r="B40" s="1">
        <v>1.7362944E9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1476</v>
      </c>
      <c r="B41" s="1">
        <v>5.4286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1477</v>
      </c>
      <c r="B42" s="1">
        <v>9.99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1478</v>
      </c>
      <c r="B43" s="1">
        <v>1.314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1479</v>
      </c>
      <c r="B44" s="1">
        <v>-13.7605715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1480</v>
      </c>
      <c r="B45" s="1">
        <v>2500337.0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1481</v>
      </c>
      <c r="B46" s="1">
        <v>2500337.0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1482</v>
      </c>
      <c r="B47" s="1">
        <v>2153849.0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1483</v>
      </c>
      <c r="B48" s="1">
        <v>2062820.0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1484</v>
      </c>
      <c r="B49" s="1">
        <v>2062820.0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1485</v>
      </c>
      <c r="B50" s="1">
        <v>4.86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1486</v>
      </c>
      <c r="B51" s="1">
        <v>5.07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1487</v>
      </c>
      <c r="B52" s="1">
        <v>4000.0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1488</v>
      </c>
      <c r="B53" s="1">
        <v>3100.0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1489</v>
      </c>
      <c r="B54" s="1">
        <v>8.537872E8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1490</v>
      </c>
      <c r="B55" s="1">
        <v>3.85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1491</v>
      </c>
      <c r="B56" s="1">
        <v>6.54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1492</v>
      </c>
      <c r="B57" s="1">
        <v>2.7817361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1493</v>
      </c>
      <c r="B58" s="1">
        <v>5.4642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1494</v>
      </c>
      <c r="B59" s="1">
        <v>5.04355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1495</v>
      </c>
      <c r="B60" s="1">
        <v>0.6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1496</v>
      </c>
      <c r="B61" s="1">
        <v>0.116504855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1497</v>
      </c>
      <c r="B62" s="1" t="s">
        <v>1498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1499</v>
      </c>
      <c r="B63" s="1">
        <v>3.109435648E9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1500</v>
      </c>
      <c r="B64" s="1">
        <v>-1.00576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1501</v>
      </c>
      <c r="B65" s="1">
        <v>1.67765776E8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1502</v>
      </c>
      <c r="B66" s="1">
        <v>1.72666E8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1503</v>
      </c>
      <c r="B67" s="1">
        <v>9985932.0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1504</v>
      </c>
      <c r="B68" s="1">
        <v>1.022402E7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1505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1506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1507</v>
      </c>
      <c r="B71" s="1">
        <v>0.057800002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1508</v>
      </c>
      <c r="B72" s="1">
        <v>0.02558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1509</v>
      </c>
      <c r="B73" s="1">
        <v>0.89277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1510</v>
      </c>
      <c r="B74" s="1">
        <v>5.83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1511</v>
      </c>
      <c r="B75" s="1">
        <v>0.0926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1512</v>
      </c>
      <c r="B76" s="1">
        <v>1.73182E8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1513</v>
      </c>
      <c r="B77" s="1">
        <v>6.363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1514</v>
      </c>
      <c r="B78" s="1">
        <v>0.7747918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1515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1516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1517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1518</v>
      </c>
      <c r="B82" s="1">
        <v>-3.09718016E8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1519</v>
      </c>
      <c r="B83" s="1">
        <v>-1.8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1520</v>
      </c>
      <c r="B84" s="1">
        <v>-0.02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1521</v>
      </c>
      <c r="B85" s="1" t="s">
        <v>1522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1523</v>
      </c>
      <c r="B86" s="1">
        <v>8.489664E8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1524</v>
      </c>
      <c r="B87" s="1">
        <v>10.131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1525</v>
      </c>
      <c r="B88" s="1">
        <v>53.964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1526</v>
      </c>
      <c r="B89" s="1">
        <v>-0.069811344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1527</v>
      </c>
      <c r="B90" s="1">
        <v>0.22263205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1528</v>
      </c>
      <c r="B91" s="1">
        <v>0.15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1529</v>
      </c>
      <c r="B92" s="1">
        <v>1.7362944E9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1530</v>
      </c>
      <c r="B93" s="1" t="s">
        <v>1531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1532</v>
      </c>
      <c r="B94" s="1" t="s">
        <v>1533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1534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1535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1536</v>
      </c>
      <c r="B97" s="1" t="s">
        <v>1537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1538</v>
      </c>
      <c r="B98" s="1" t="s">
        <v>1537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1539</v>
      </c>
      <c r="B99" s="1">
        <v>5.225958E8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1540</v>
      </c>
      <c r="B100" s="1" t="s">
        <v>1541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1542</v>
      </c>
      <c r="B101" s="1" t="s">
        <v>1543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1544</v>
      </c>
      <c r="B102" s="1" t="s">
        <v>1545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1546</v>
      </c>
      <c r="B103" s="1" t="s">
        <v>1547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1548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1549</v>
      </c>
      <c r="B105" s="1">
        <v>4.93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1550</v>
      </c>
      <c r="B106" s="1">
        <v>7.0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1551</v>
      </c>
      <c r="B107" s="1">
        <v>4.0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1552</v>
      </c>
      <c r="B108" s="1">
        <v>5.66667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1553</v>
      </c>
      <c r="B109" s="1">
        <v>6.0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1554</v>
      </c>
      <c r="B110" s="1">
        <v>2.66667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1555</v>
      </c>
      <c r="B111" s="1" t="s">
        <v>1556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1557</v>
      </c>
      <c r="B112" s="1">
        <v>6.0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1558</v>
      </c>
      <c r="B113" s="1">
        <v>3.6498E7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1559</v>
      </c>
      <c r="B114" s="1">
        <v>0.211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1560</v>
      </c>
      <c r="B115" s="1">
        <v>5.7621E7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1561</v>
      </c>
      <c r="B116" s="1">
        <v>2.28856192E9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1562</v>
      </c>
      <c r="B117" s="1">
        <v>1.143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1563</v>
      </c>
      <c r="B118" s="1">
        <v>1.174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1564</v>
      </c>
      <c r="B119" s="1">
        <v>3.06926016E8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1565</v>
      </c>
      <c r="B120" s="1">
        <v>207.16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1566</v>
      </c>
      <c r="B121" s="1">
        <v>1.78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1567</v>
      </c>
      <c r="B122" s="1">
        <v>-0.01679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1568</v>
      </c>
      <c r="B123" s="1">
        <v>-0.23642999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1569</v>
      </c>
      <c r="B124" s="1">
        <v>8.5327504E7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1570</v>
      </c>
      <c r="B125" s="1">
        <v>1.9007E8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1571</v>
      </c>
      <c r="B126" s="1">
        <v>-0.951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1572</v>
      </c>
      <c r="B127" s="1">
        <v>0.39171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1573</v>
      </c>
      <c r="B128" s="1">
        <v>0.18774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1574</v>
      </c>
      <c r="B129" s="1">
        <v>-16.68774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1575</v>
      </c>
      <c r="B130" s="1" t="s">
        <v>1498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1576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70</v>
      </c>
      <c r="B3" s="1">
        <v>285.0</v>
      </c>
      <c r="C3" s="1">
        <v>-269.0</v>
      </c>
      <c r="D3" s="1">
        <v>791.0</v>
      </c>
      <c r="E3" s="1">
        <v>237.0</v>
      </c>
      <c r="F3" s="1">
        <v>238.0</v>
      </c>
      <c r="G3" s="1">
        <v>258.0</v>
      </c>
      <c r="H3" s="1">
        <v>282.0</v>
      </c>
      <c r="I3" s="1">
        <v>244.0</v>
      </c>
      <c r="J3" s="1">
        <v>205.0</v>
      </c>
      <c r="K3" s="1">
        <v>181.0</v>
      </c>
      <c r="L3" s="1">
        <f>IF(K3*FORECAST(L2,B3:K3,B2:K2)&gt;0,FORECAST(L2,B3:K3,B2:K2),K3)*$X$1</f>
        <v>238.6</v>
      </c>
      <c r="M3" s="1">
        <f>IF(L3*FORECAST(M2,B3:L3,B2:L2)&gt;0,FORECAST(M2,B3:L3,B2:L2),L3)*$X$1</f>
        <v>237.4</v>
      </c>
      <c r="N3" s="1">
        <f>IF(M3*FORECAST(N2,B3:M3,B2:M2)&gt;0,FORECAST(N2,B3:M3,B2:M2),M3)*$X$1</f>
        <v>236.2</v>
      </c>
      <c r="O3" s="1">
        <f>IF(N3*FORECAST(O2,B3:N3,B2:N2)&gt;0,FORECAST(O2,B3:N3,B2:N2),N3)*$X$1</f>
        <v>235</v>
      </c>
      <c r="P3" s="1">
        <f>IF(O3*FORECAST(P2,B3:O3,B2:O2)&gt;0,FORECAST(P2,B3:O3,B2:O2),O3)*$X$1</f>
        <v>233.8</v>
      </c>
      <c r="Q3" s="1">
        <f>IF(P3*FORECAST(Q2,B3:P3,B2:P2)&gt;0,FORECAST(Q2,B3:P3,B2:P2),P3)*$X$1</f>
        <v>232.6</v>
      </c>
      <c r="R3" s="1">
        <f>IF(Q3*FORECAST(R2,B3:Q3,B2:Q2)&gt;0,FORECAST(R2,B3:Q3,B2:Q2),Q3)*$X$1</f>
        <v>231.4</v>
      </c>
      <c r="S3" s="5">
        <f>IF(R3*FORECAST(S2,B3:R3,B2:R2)&gt;0,FORECAST(S2,B3:R3,B2:R2),R3)*$X$1</f>
        <v>230.2</v>
      </c>
      <c r="T3" s="5">
        <f>IF(S3*FORECAST(T2,B3:S3,B2:S2)&gt;0,FORECAST(T2,B3:S3,B2:S2),S3)*$X$1</f>
        <v>229</v>
      </c>
      <c r="U3" s="5">
        <f>IF(T3*FORECAST(U2,B3:T3,B2:T2)&gt;0,FORECAST(U2,B3:T3,B2:T2),T3)*$X$1</f>
        <v>227.8</v>
      </c>
      <c r="V3" s="5">
        <f>IF(U3*FORECAST(V2,B3:U3,B2:U2)&gt;0,FORECAST(V2,B3:U3,B2:U2),U3)*$X$1</f>
        <v>226.6</v>
      </c>
      <c r="W3" s="5">
        <f>IF(V3*FORECAST(W2,B3:V3,B2:V2)&gt;0,FORECAST(W2,B3:V3,B2:V2),V3)*$X$1</f>
        <v>225.4</v>
      </c>
      <c r="X3" s="2"/>
      <c r="Y3" s="2"/>
      <c r="Z3" s="2"/>
    </row>
    <row r="4">
      <c r="A4" s="3" t="s">
        <v>137</v>
      </c>
      <c r="B4" s="1">
        <v>2200.0</v>
      </c>
      <c r="C4" s="1">
        <v>2330.0</v>
      </c>
      <c r="D4" s="1">
        <v>1820.0</v>
      </c>
      <c r="E4" s="1">
        <v>1720.0</v>
      </c>
      <c r="F4" s="1">
        <v>2000.0</v>
      </c>
      <c r="G4" s="1">
        <v>2080.0</v>
      </c>
      <c r="H4" s="1">
        <v>1810.0</v>
      </c>
      <c r="I4" s="1">
        <v>1850.0</v>
      </c>
      <c r="J4" s="1">
        <v>1970.0</v>
      </c>
      <c r="K4" s="1">
        <v>2100.0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1577</v>
      </c>
      <c r="B5" s="1">
        <v>166.0</v>
      </c>
      <c r="C5" s="1">
        <v>178.0</v>
      </c>
      <c r="D5" s="1">
        <v>176.0</v>
      </c>
      <c r="E5" s="1">
        <v>177.0</v>
      </c>
      <c r="F5" s="1">
        <v>180.0</v>
      </c>
      <c r="G5" s="1">
        <v>177.0</v>
      </c>
      <c r="H5" s="1">
        <v>172.0</v>
      </c>
      <c r="I5" s="1">
        <v>172.0</v>
      </c>
      <c r="J5" s="1">
        <v>172.0</v>
      </c>
      <c r="K5" s="1">
        <v>172.0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1578</v>
      </c>
      <c r="L7" s="1">
        <f>IF(W3*FORECAST(W2,B3:W3,B2:W2)&gt;0,FORECAST(W2,B3:W3,B2:W2),V3)*$X$1 * (1+0.02)/(0.0765-0.02)</f>
        <v>4069.168142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1579</v>
      </c>
      <c r="L8" s="6">
        <f t="array" ref="L8">NPV(0.0765,M3:W3)</f>
        <v>1686.731414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1580</v>
      </c>
      <c r="L9" s="6">
        <f t="array" ref="L9">NPV(0.0765,M16:W16)</f>
        <v>1808.63637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1581</v>
      </c>
      <c r="L10" s="6">
        <f>L8 + L9</f>
        <v>3495.367785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2100.0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1582</v>
      </c>
      <c r="L12" s="6">
        <f>L10 - L11</f>
        <v>1395.367785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1583</v>
      </c>
      <c r="L13" s="1">
        <v>172.0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8.112603399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4069.168142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6.0</v>
      </c>
      <c r="C3" s="1">
        <v>-30.0</v>
      </c>
      <c r="D3" s="1">
        <v>40.0</v>
      </c>
      <c r="E3" s="1">
        <v>122.0</v>
      </c>
      <c r="F3" s="1">
        <v>137.0</v>
      </c>
      <c r="G3" s="1">
        <v>34.0</v>
      </c>
      <c r="H3" s="1">
        <v>307.0</v>
      </c>
      <c r="I3" s="1">
        <v>12.0</v>
      </c>
      <c r="J3" s="1">
        <v>53.0</v>
      </c>
      <c r="K3" s="1">
        <v>-197.0</v>
      </c>
      <c r="L3" s="1">
        <f>IF(K3*FORECAST(L2,B3:K3,B2:K2)&gt;0,FORECAST(L2,B3:K3,B2:K2),K3)*$X$1</f>
        <v>-197</v>
      </c>
      <c r="M3" s="1">
        <f>IF(L3*FORECAST(M2,B3:L3,B2:L2)&gt;0,FORECAST(M2,B3:L3,B2:L2),L3)*$X$1</f>
        <v>-66.30909091</v>
      </c>
      <c r="N3" s="1">
        <f>IF(M3*FORECAST(N2,B3:M3,B2:M2)&gt;0,FORECAST(N2,B3:M3,B2:M2),M3)*$X$1</f>
        <v>-81.70909091</v>
      </c>
      <c r="O3" s="1">
        <f>IF(N3*FORECAST(O2,B3:N3,B2:N2)&gt;0,FORECAST(O2,B3:N3,B2:N2),N3)*$X$1</f>
        <v>-97.10909091</v>
      </c>
      <c r="P3" s="1">
        <f>IF(O3*FORECAST(P2,B3:O3,B2:O2)&gt;0,FORECAST(P2,B3:O3,B2:O2),O3)*$X$1</f>
        <v>-112.5090909</v>
      </c>
      <c r="Q3" s="1">
        <f>IF(P3*FORECAST(Q2,B3:P3,B2:P2)&gt;0,FORECAST(Q2,B3:P3,B2:P2),P3)*$X$1</f>
        <v>-127.9090909</v>
      </c>
      <c r="R3" s="1">
        <f>IF(Q3*FORECAST(R2,B3:Q3,B2:Q2)&gt;0,FORECAST(R2,B3:Q3,B2:Q2),Q3)*$X$1</f>
        <v>-143.3090909</v>
      </c>
      <c r="S3" s="5">
        <f>IF(R3*FORECAST(S2,B3:R3,B2:R2)&gt;0,FORECAST(S2,B3:R3,B2:R2),R3)*$X$1</f>
        <v>-158.7090909</v>
      </c>
      <c r="T3" s="5">
        <f>IF(S3*FORECAST(T2,B3:S3,B2:S2)&gt;0,FORECAST(T2,B3:S3,B2:S2),S3)*$X$1</f>
        <v>-174.1090909</v>
      </c>
      <c r="U3" s="5">
        <f>IF(T3*FORECAST(U2,B3:T3,B2:T2)&gt;0,FORECAST(U2,B3:T3,B2:T2),T3)*$X$1</f>
        <v>-189.5090909</v>
      </c>
      <c r="V3" s="5">
        <f>IF(U3*FORECAST(V2,B3:U3,B2:U2)&gt;0,FORECAST(V2,B3:U3,B2:U2),U3)*$X$1</f>
        <v>-204.9090909</v>
      </c>
      <c r="W3" s="5">
        <f>IF(V3*FORECAST(W2,B3:V3,B2:V2)&gt;0,FORECAST(W2,B3:V3,B2:V2),V3)*$X$1</f>
        <v>-220.3090909</v>
      </c>
      <c r="X3" s="2"/>
      <c r="Y3" s="2"/>
      <c r="Z3" s="2"/>
    </row>
    <row r="4">
      <c r="A4" s="3" t="s">
        <v>137</v>
      </c>
      <c r="B4" s="1">
        <v>2200.0</v>
      </c>
      <c r="C4" s="1">
        <v>2330.0</v>
      </c>
      <c r="D4" s="1">
        <v>1820.0</v>
      </c>
      <c r="E4" s="1">
        <v>1720.0</v>
      </c>
      <c r="F4" s="1">
        <v>2000.0</v>
      </c>
      <c r="G4" s="1">
        <v>2080.0</v>
      </c>
      <c r="H4" s="1">
        <v>1810.0</v>
      </c>
      <c r="I4" s="1">
        <v>1850.0</v>
      </c>
      <c r="J4" s="1">
        <v>1970.0</v>
      </c>
      <c r="K4" s="1">
        <v>2100.0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1577</v>
      </c>
      <c r="B5" s="1">
        <v>166.0</v>
      </c>
      <c r="C5" s="1">
        <v>178.0</v>
      </c>
      <c r="D5" s="1">
        <v>176.0</v>
      </c>
      <c r="E5" s="1">
        <v>177.0</v>
      </c>
      <c r="F5" s="1">
        <v>180.0</v>
      </c>
      <c r="G5" s="1">
        <v>177.0</v>
      </c>
      <c r="H5" s="1">
        <v>172.0</v>
      </c>
      <c r="I5" s="1">
        <v>172.0</v>
      </c>
      <c r="J5" s="1">
        <v>172.0</v>
      </c>
      <c r="K5" s="1">
        <v>172.0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1578</v>
      </c>
      <c r="L7" s="1">
        <f>IF(W3*FORECAST(W2,B3:W3,B2:W2)&gt;0,FORECAST(W2,B3:W3,B2:W2),V3)*$X$1 * (1+0.02)/(0.0765-0.02)</f>
        <v>-3977.261464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1579</v>
      </c>
      <c r="L8" s="6">
        <f t="array" ref="L8">NPV(0.0765,M3:W3)</f>
        <v>-959.1403394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1580</v>
      </c>
      <c r="L9" s="6">
        <f t="array" ref="L9">NPV(0.0765,M16:W16)</f>
        <v>-1767.786311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1581</v>
      </c>
      <c r="L10" s="6">
        <f>L8 + L9</f>
        <v>-2726.92665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2100.0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1582</v>
      </c>
      <c r="L12" s="6">
        <f>L10 - L11</f>
        <v>-4826.92665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1583</v>
      </c>
      <c r="L13" s="1">
        <v>172.0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-28.06352704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-3977.261464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