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<sst xmlns="http://schemas.openxmlformats.org/spreadsheetml/2006/main" count="1189" uniqueCount="898">
  <si>
    <t>ticker</t>
  </si>
  <si>
    <t>BCTX</t>
  </si>
  <si>
    <t>nombre</t>
  </si>
  <si>
    <t>BRIACELL THERAPEUTICS COR</t>
  </si>
  <si>
    <t>empresa</t>
  </si>
  <si>
    <t>Biotechnology &amp; Medical Research</t>
  </si>
  <si>
    <t>Open</t>
  </si>
  <si>
    <t>Target Price</t>
  </si>
  <si>
    <t>Upside</t>
  </si>
  <si>
    <t>-1486.94%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</si>
  <si>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</si>
  <si>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</si>
  <si>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</si>
  <si>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</si>
  <si>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</si>
  <si>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</si>
  <si>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</si>
  <si>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Net Debt Growth (%)</t>
  </si>
  <si>
    <t>-0.00%</t>
  </si>
  <si>
    <t>Total Assets Growth (%)</t>
  </si>
  <si>
    <t>0.00%</t>
  </si>
  <si>
    <t>Net Property, Plant and Equipment Growth (%)</t>
  </si>
  <si>
    <t>-100.00%</t>
  </si>
  <si>
    <t>Fiscal Period: July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</si>
  <si>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</si>
  <si>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</si>
  <si>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</si>
  <si>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</si>
  <si>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</si>
  <si>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</si>
  <si>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</si>
  <si>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</si>
  <si>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</si>
  <si>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</si>
  <si>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</si>
  <si>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</si>
  <si>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</si>
  <si>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</si>
  <si>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</si>
  <si>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</si>
  <si>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</si>
  <si>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</si>
  <si>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</si>
  <si>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</si>
  <si>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</si>
  <si>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</si>
  <si>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</si>
  <si>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</si>
  <si>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</si>
  <si>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</si>
  <si>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</si>
  <si>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</si>
  <si>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</si>
  <si>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</si>
  <si>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</si>
  <si>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</si>
  <si>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</si>
  <si>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</si>
  <si>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</si>
  <si>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</si>
  <si>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</si>
  <si>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</si>
  <si>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</si>
  <si>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</si>
  <si>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</si>
  <si>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</si>
  <si>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</si>
  <si>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</si>
  <si>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</si>
  <si>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</si>
  <si>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</si>
  <si>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</si>
  <si>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</si>
  <si>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</si>
  <si>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Other Current Liabilities</t>
  </si>
  <si>
    <t>Total Current Liabilities</t>
  </si>
  <si>
    <t>Long-Term Debt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</si>
  <si>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</si>
  <si>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</si>
  <si>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</si>
  <si>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</si>
  <si>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</si>
  <si>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</si>
  <si>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</si>
  <si>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</si>
  <si>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</si>
  <si>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</si>
  <si>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</si>
  <si>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</si>
  <si>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</si>
  <si>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</si>
  <si>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5.34</t>
  </si>
  <si>
    <t>3.38</t>
  </si>
  <si>
    <t>2.65</t>
  </si>
  <si>
    <t>2.32</t>
  </si>
  <si>
    <t>-1.29</t>
  </si>
  <si>
    <t>-6.12</t>
  </si>
  <si>
    <t>3.75</t>
  </si>
  <si>
    <t>0.67</t>
  </si>
  <si>
    <t>-0.24</t>
  </si>
  <si>
    <t>-0.13</t>
  </si>
  <si>
    <t>Tangible Book Value</t>
  </si>
  <si>
    <t>Tangible Book Value Per Share</t>
  </si>
  <si>
    <t>1.65</t>
  </si>
  <si>
    <t>-1.81</t>
  </si>
  <si>
    <t>-6.57</t>
  </si>
  <si>
    <t>3.73</t>
  </si>
  <si>
    <t>0.65</t>
  </si>
  <si>
    <t>-0.25</t>
  </si>
  <si>
    <t>-0.14</t>
  </si>
  <si>
    <t>Total Debt</t>
  </si>
  <si>
    <t>0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</si>
  <si>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</si>
  <si>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</si>
  <si>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</si>
  <si>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</si>
  <si>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</si>
  <si>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</si>
  <si>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</si>
  <si>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</si>
  <si>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Selling General &amp; Admin Expenses, Total</t>
  </si>
  <si>
    <t>Stock-Based Compensation (IS)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</si>
  <si>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</si>
  <si>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</si>
  <si>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</si>
  <si>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</si>
  <si>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</si>
  <si>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</si>
  <si>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</si>
  <si>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</si>
  <si>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</si>
  <si>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</si>
  <si>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</si>
  <si>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</si>
  <si>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</si>
  <si>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</si>
  <si>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</si>
  <si>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</si>
  <si>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</si>
  <si>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</si>
  <si>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</si>
  <si>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</si>
  <si>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</si>
  <si>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-14.09</t>
  </si>
  <si>
    <t>-7.68</t>
  </si>
  <si>
    <t>-9.48</t>
  </si>
  <si>
    <t>-12.65</t>
  </si>
  <si>
    <t>-9.99</t>
  </si>
  <si>
    <t>-6.93</t>
  </si>
  <si>
    <t>-0.09</t>
  </si>
  <si>
    <t>-1.73</t>
  </si>
  <si>
    <t>-1.3</t>
  </si>
  <si>
    <t>-0.29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</si>
  <si>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</si>
  <si>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</si>
  <si>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</si>
  <si>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</si>
  <si>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</si>
  <si>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</si>
  <si>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-4.58</t>
  </si>
  <si>
    <t>-4.74</t>
  </si>
  <si>
    <t>-5.93</t>
  </si>
  <si>
    <t>-7.31</t>
  </si>
  <si>
    <t>-6.7</t>
  </si>
  <si>
    <t>-4.26</t>
  </si>
  <si>
    <t>-0.03</t>
  </si>
  <si>
    <t>-1.08</t>
  </si>
  <si>
    <t>-0.81</t>
  </si>
  <si>
    <t>-0.18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</si>
  <si>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</si>
  <si>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</si>
  <si>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</si>
  <si>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</si>
  <si>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</si>
  <si>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</si>
  <si>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</si>
  <si>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</si>
  <si>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</si>
  <si>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</si>
  <si>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</si>
  <si>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</si>
  <si>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</si>
  <si>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</si>
  <si>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</si>
  <si>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</si>
  <si>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</si>
  <si>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</si>
  <si>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</si>
  <si>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-133.41</t>
  </si>
  <si>
    <t>-98.9</t>
  </si>
  <si>
    <t>-128.49</t>
  </si>
  <si>
    <t>-124.01</t>
  </si>
  <si>
    <t>-220.75</t>
  </si>
  <si>
    <t>-509.25</t>
  </si>
  <si>
    <t>-14.88</t>
  </si>
  <si>
    <t>-18.99</t>
  </si>
  <si>
    <t>-41.71</t>
  </si>
  <si>
    <t>-126.11</t>
  </si>
  <si>
    <t>Return on Total Capital</t>
  </si>
  <si>
    <t>-149.32</t>
  </si>
  <si>
    <t>-107.32</t>
  </si>
  <si>
    <t>-204.91</t>
  </si>
  <si>
    <t>-171.53</t>
  </si>
  <si>
    <t>-346.99</t>
  </si>
  <si>
    <t>132.59</t>
  </si>
  <si>
    <t>-16.11</t>
  </si>
  <si>
    <t>-50.26</t>
  </si>
  <si>
    <t>-444.01</t>
  </si>
  <si>
    <t>644.72</t>
  </si>
  <si>
    <t>Return On Equity %</t>
  </si>
  <si>
    <t>-463.13</t>
  </si>
  <si>
    <t>-174.67</t>
  </si>
  <si>
    <t>-328.11</t>
  </si>
  <si>
    <t>-499.71</t>
  </si>
  <si>
    <t>187.79</t>
  </si>
  <si>
    <t>-1.6</t>
  </si>
  <si>
    <t>-141.25</t>
  </si>
  <si>
    <t>-619.75</t>
  </si>
  <si>
    <t>152.63</t>
  </si>
  <si>
    <t>Return on Common Equity</t>
  </si>
  <si>
    <t>155.58</t>
  </si>
  <si>
    <t>Short Term Liquidity</t>
  </si>
  <si>
    <t>Current Ratio</t>
  </si>
  <si>
    <t>10.63</t>
  </si>
  <si>
    <t>17.15</t>
  </si>
  <si>
    <t>1.84</t>
  </si>
  <si>
    <t>1.4</t>
  </si>
  <si>
    <t>0.15</t>
  </si>
  <si>
    <t>0.07</t>
  </si>
  <si>
    <t>103.81</t>
  </si>
  <si>
    <t>14.96</t>
  </si>
  <si>
    <t>0.49</t>
  </si>
  <si>
    <t>Quick Ratio</t>
  </si>
  <si>
    <t>10.55</t>
  </si>
  <si>
    <t>16.94</t>
  </si>
  <si>
    <t>1.83</t>
  </si>
  <si>
    <t>1.32</t>
  </si>
  <si>
    <t>0.14</t>
  </si>
  <si>
    <t>0.01</t>
  </si>
  <si>
    <t>102.88</t>
  </si>
  <si>
    <t>43.64</t>
  </si>
  <si>
    <t>11.81</t>
  </si>
  <si>
    <t>0.21</t>
  </si>
  <si>
    <t>Operating Cash Flow to Current Liabilities</t>
  </si>
  <si>
    <t>-7.98</t>
  </si>
  <si>
    <t>-24.68</t>
  </si>
  <si>
    <t>-2.84</t>
  </si>
  <si>
    <t>-3.66</t>
  </si>
  <si>
    <t>-0.32</t>
  </si>
  <si>
    <t>-13.91</t>
  </si>
  <si>
    <t>-13.27</t>
  </si>
  <si>
    <t>-13.18</t>
  </si>
  <si>
    <t>-3.23</t>
  </si>
  <si>
    <t>Long Term Solvency</t>
  </si>
  <si>
    <t>Total Debt/Equity</t>
  </si>
  <si>
    <t>118.59</t>
  </si>
  <si>
    <t>-46.83</t>
  </si>
  <si>
    <t>-6.94</t>
  </si>
  <si>
    <t>0.05</t>
  </si>
  <si>
    <t>Total Debt / Total Capital</t>
  </si>
  <si>
    <t>54.25</t>
  </si>
  <si>
    <t>-88.07</t>
  </si>
  <si>
    <t>-7.46</t>
  </si>
  <si>
    <t>LT Debt/Equity</t>
  </si>
  <si>
    <t>Long-Term Debt / Total Capital</t>
  </si>
  <si>
    <t>Total Liabilities / Total Assets</t>
  </si>
  <si>
    <t>9.18</t>
  </si>
  <si>
    <t>5.81</t>
  </si>
  <si>
    <t>54.15</t>
  </si>
  <si>
    <t>58.64</t>
  </si>
  <si>
    <t>254.9</t>
  </si>
  <si>
    <t>788.75</t>
  </si>
  <si>
    <t>1.35</t>
  </si>
  <si>
    <t>75.74</t>
  </si>
  <si>
    <t>113.91</t>
  </si>
  <si>
    <t>145.72</t>
  </si>
  <si>
    <t>EBIT / Interest Expense</t>
  </si>
  <si>
    <t>-244.38</t>
  </si>
  <si>
    <t>-198.69</t>
  </si>
  <si>
    <t>-133.63</t>
  </si>
  <si>
    <t>-151.29</t>
  </si>
  <si>
    <t>EBITDA / Interest Expense</t>
  </si>
  <si>
    <t>-243.55</t>
  </si>
  <si>
    <t>-198.09</t>
  </si>
  <si>
    <t>-133.12</t>
  </si>
  <si>
    <t>-150.95</t>
  </si>
  <si>
    <t>(EBITDA - Capex) / Interest Expense</t>
  </si>
  <si>
    <t>Total Debt / EBITDA</t>
  </si>
  <si>
    <t>-0.06</t>
  </si>
  <si>
    <t>Net Debt / EBITDA</t>
  </si>
  <si>
    <t>0.87</t>
  </si>
  <si>
    <t>0.63</t>
  </si>
  <si>
    <t>0.17</t>
  </si>
  <si>
    <t>8.23</t>
  </si>
  <si>
    <t>2.69</t>
  </si>
  <si>
    <t>0.91</t>
  </si>
  <si>
    <t>0.03</t>
  </si>
  <si>
    <t>Total Debt / (EBITDA - Capex)</t>
  </si>
  <si>
    <t>Net Debt / (EBITDA - Capex)</t>
  </si>
  <si>
    <t>Growth Over Prior Year</t>
  </si>
  <si>
    <t>EBITDA, 1 Yr. Growth %</t>
  </si>
  <si>
    <t>47.88</t>
  </si>
  <si>
    <t>54.12</t>
  </si>
  <si>
    <t>25.08</t>
  </si>
  <si>
    <t>-22.29</t>
  </si>
  <si>
    <t>77.32</t>
  </si>
  <si>
    <t>119.42</t>
  </si>
  <si>
    <t>52.27</t>
  </si>
  <si>
    <t>42.95</t>
  </si>
  <si>
    <t>EBITA, 1 Yr. Growth %</t>
  </si>
  <si>
    <t>21.03</t>
  </si>
  <si>
    <t>47.82</t>
  </si>
  <si>
    <t>43.25</t>
  </si>
  <si>
    <t>EBIT, 1 Yr. Growth %</t>
  </si>
  <si>
    <t>54.63</t>
  </si>
  <si>
    <t>25.03</t>
  </si>
  <si>
    <t>-22.22</t>
  </si>
  <si>
    <t>77.02</t>
  </si>
  <si>
    <t>119.16</t>
  </si>
  <si>
    <t>52.22</t>
  </si>
  <si>
    <t>43.22</t>
  </si>
  <si>
    <t>Earnings From Cont. Operations, 1 Yr. Growth %</t>
  </si>
  <si>
    <t>-36.52</t>
  </si>
  <si>
    <t>45.42</t>
  </si>
  <si>
    <t>68.06</t>
  </si>
  <si>
    <t>6.97</t>
  </si>
  <si>
    <t>-14.6</t>
  </si>
  <si>
    <t>-89.36</t>
  </si>
  <si>
    <t>94.26</t>
  </si>
  <si>
    <t>-24.35</t>
  </si>
  <si>
    <t>-75.71</t>
  </si>
  <si>
    <t>Net Income, 1 Yr. Growth %</t>
  </si>
  <si>
    <t>-76.4</t>
  </si>
  <si>
    <t>Normalized Net Income, 1 Yr. Growth %</t>
  </si>
  <si>
    <t>25.74</t>
  </si>
  <si>
    <t>47.27</t>
  </si>
  <si>
    <t>55.4</t>
  </si>
  <si>
    <t>24.08</t>
  </si>
  <si>
    <t>-21.66</t>
  </si>
  <si>
    <t>-94.26</t>
  </si>
  <si>
    <t>96.27</t>
  </si>
  <si>
    <t>-76.81</t>
  </si>
  <si>
    <t>Diluted EPS Before Extra, 1 Yr. Growth %</t>
  </si>
  <si>
    <t>-45.16</t>
  </si>
  <si>
    <t>23.49</t>
  </si>
  <si>
    <t>33.45</t>
  </si>
  <si>
    <t>-21.06</t>
  </si>
  <si>
    <t>-30.66</t>
  </si>
  <si>
    <t>-98.32</t>
  </si>
  <si>
    <t>-43.34</t>
  </si>
  <si>
    <t>-24.96</t>
  </si>
  <si>
    <t>-77.6</t>
  </si>
  <si>
    <t>Net Property, Plant and Equip., 1 Yr. Growth %</t>
  </si>
  <si>
    <t>-65.45</t>
  </si>
  <si>
    <t>Total Assets, 1 Yr. Growth %</t>
  </si>
  <si>
    <t>-34.25</t>
  </si>
  <si>
    <t>86.81</t>
  </si>
  <si>
    <t>-81.65</t>
  </si>
  <si>
    <t>17.47</t>
  </si>
  <si>
    <t>-26.65</t>
  </si>
  <si>
    <t>-36.2</t>
  </si>
  <si>
    <t>-78.38</t>
  </si>
  <si>
    <t>Tangible Book Value, 1 Yr. Growth %</t>
  </si>
  <si>
    <t>-31.82</t>
  </si>
  <si>
    <t>-9.05</t>
  </si>
  <si>
    <t>-6.6</t>
  </si>
  <si>
    <t>-235.73</t>
  </si>
  <si>
    <t>299.89</t>
  </si>
  <si>
    <t>-63.18</t>
  </si>
  <si>
    <t>-139.53</t>
  </si>
  <si>
    <t>-35.32</t>
  </si>
  <si>
    <t>Common Equity, 1 Yr. Growth %</t>
  </si>
  <si>
    <t>31.68</t>
  </si>
  <si>
    <t>-168.72</t>
  </si>
  <si>
    <t>422.33</t>
  </si>
  <si>
    <t>-62.67</t>
  </si>
  <si>
    <t>-136.57</t>
  </si>
  <si>
    <t>-36.93</t>
  </si>
  <si>
    <t>Cash From Operations, 1 Yr. Growth %</t>
  </si>
  <si>
    <t>28.73</t>
  </si>
  <si>
    <t>22.17</t>
  </si>
  <si>
    <t>159.14</t>
  </si>
  <si>
    <t>2.75</t>
  </si>
  <si>
    <t>-69.48</t>
  </si>
  <si>
    <t>512.03</t>
  </si>
  <si>
    <t>61.08</t>
  </si>
  <si>
    <t>90.2</t>
  </si>
  <si>
    <t>1.61</t>
  </si>
  <si>
    <t>Levered Free Cash Flow, 1 Yr. Growth %</t>
  </si>
  <si>
    <t>71.34</t>
  </si>
  <si>
    <t>-8.35</t>
  </si>
  <si>
    <t>410.21</t>
  </si>
  <si>
    <t>-17.44</t>
  </si>
  <si>
    <t>-108.73</t>
  </si>
  <si>
    <t>17.57</t>
  </si>
  <si>
    <t>131.39</t>
  </si>
  <si>
    <t>-31.72</t>
  </si>
  <si>
    <t>Unlevered Free Cash Flow, 1 Yr. Growth %</t>
  </si>
  <si>
    <t>408.4</t>
  </si>
  <si>
    <t>-17.69</t>
  </si>
  <si>
    <t>-109.56</t>
  </si>
  <si>
    <t>18.56</t>
  </si>
  <si>
    <t>131.41</t>
  </si>
  <si>
    <t>Compound Annual Growth Rate Over Two Years</t>
  </si>
  <si>
    <t>EBITDA, 2 Yr. CAGR %</t>
  </si>
  <si>
    <t>33.77</t>
  </si>
  <si>
    <t>50.97</t>
  </si>
  <si>
    <t>38.85</t>
  </si>
  <si>
    <t>-1.41</t>
  </si>
  <si>
    <t>17.39</t>
  </si>
  <si>
    <t>97.29</t>
  </si>
  <si>
    <t>82.79</t>
  </si>
  <si>
    <t>47.54</t>
  </si>
  <si>
    <t>EBITA, 2 Yr. CAGR %</t>
  </si>
  <si>
    <t>33.75</t>
  </si>
  <si>
    <t>50.93</t>
  </si>
  <si>
    <t>47.69</t>
  </si>
  <si>
    <t>EBIT, 2 Yr. CAGR %</t>
  </si>
  <si>
    <t>51.19</t>
  </si>
  <si>
    <t>39.05</t>
  </si>
  <si>
    <t>-1.38</t>
  </si>
  <si>
    <t>17.34</t>
  </si>
  <si>
    <t>82.65</t>
  </si>
  <si>
    <t>47.65</t>
  </si>
  <si>
    <t>Earnings From Cont. Operations, 2 Yr. CAGR %</t>
  </si>
  <si>
    <t>-3.92</t>
  </si>
  <si>
    <t>56.33</t>
  </si>
  <si>
    <t>34.08</t>
  </si>
  <si>
    <t>-4.43</t>
  </si>
  <si>
    <t>-69.85</t>
  </si>
  <si>
    <t>158.24</t>
  </si>
  <si>
    <t>21.22</t>
  </si>
  <si>
    <t>-57.13</t>
  </si>
  <si>
    <t>Net Income, 2 Yr. CAGR %</t>
  </si>
  <si>
    <t>-57.75</t>
  </si>
  <si>
    <t>Normalized Net Income, 2 Yr. CAGR %</t>
  </si>
  <si>
    <t>36.08</t>
  </si>
  <si>
    <t>51.28</t>
  </si>
  <si>
    <t>38.86</t>
  </si>
  <si>
    <t>-78.8</t>
  </si>
  <si>
    <t>160.33</t>
  </si>
  <si>
    <t>21.85</t>
  </si>
  <si>
    <t>-58.12</t>
  </si>
  <si>
    <t>Diluted EPS Before Extra, 2 Yr. CAGR %</t>
  </si>
  <si>
    <t>-17.71</t>
  </si>
  <si>
    <t>28.37</t>
  </si>
  <si>
    <t>2.64</t>
  </si>
  <si>
    <t>-26.01</t>
  </si>
  <si>
    <t>-89.2</t>
  </si>
  <si>
    <t>-44.57</t>
  </si>
  <si>
    <t>-34.79</t>
  </si>
  <si>
    <t>Total Assets, 2 Yr. CAGR %</t>
  </si>
  <si>
    <t>546.93</t>
  </si>
  <si>
    <t>10.83</t>
  </si>
  <si>
    <t>65.15</t>
  </si>
  <si>
    <t>-48.24</t>
  </si>
  <si>
    <t>-53.57</t>
  </si>
  <si>
    <t>802.85</t>
  </si>
  <si>
    <t>-31.59</t>
  </si>
  <si>
    <t>-62.86</t>
  </si>
  <si>
    <t>Tangible Book Value, 2 Yr. CAGR %</t>
  </si>
  <si>
    <t>-21.25</t>
  </si>
  <si>
    <t>-7.83</t>
  </si>
  <si>
    <t>12.59</t>
  </si>
  <si>
    <t>132.97</t>
  </si>
  <si>
    <t>668.75</t>
  </si>
  <si>
    <t>61.78</t>
  </si>
  <si>
    <t>-61.85</t>
  </si>
  <si>
    <t>-49.43</t>
  </si>
  <si>
    <t>Common Equity, 2 Yr. CAGR %</t>
  </si>
  <si>
    <t>9.44</t>
  </si>
  <si>
    <t>-4.87</t>
  </si>
  <si>
    <t>89.46</t>
  </si>
  <si>
    <t>811.86</t>
  </si>
  <si>
    <t>69.45</t>
  </si>
  <si>
    <t>-63.05</t>
  </si>
  <si>
    <t>-51.97</t>
  </si>
  <si>
    <t>Cash From Operations, 2 Yr. CAGR %</t>
  </si>
  <si>
    <t>25.41</t>
  </si>
  <si>
    <t>77.93</t>
  </si>
  <si>
    <t>63.18</t>
  </si>
  <si>
    <t>36.68</t>
  </si>
  <si>
    <t>214.04</t>
  </si>
  <si>
    <t>75.04</t>
  </si>
  <si>
    <t>39.01</t>
  </si>
  <si>
    <t>Levered Free Cash Flow, 2 Yr. CAGR %</t>
  </si>
  <si>
    <t>25.31</t>
  </si>
  <si>
    <t>116.24</t>
  </si>
  <si>
    <t>105.24</t>
  </si>
  <si>
    <t>-73.15</t>
  </si>
  <si>
    <t>55.87</t>
  </si>
  <si>
    <t>470.27</t>
  </si>
  <si>
    <t>64.94</t>
  </si>
  <si>
    <t>25.7</t>
  </si>
  <si>
    <t>Unlevered Free Cash Flow, 2 Yr. CAGR %</t>
  </si>
  <si>
    <t>115.86</t>
  </si>
  <si>
    <t>104.56</t>
  </si>
  <si>
    <t>-71.95</t>
  </si>
  <si>
    <t>56.01</t>
  </si>
  <si>
    <t>446.85</t>
  </si>
  <si>
    <t>65.64</t>
  </si>
  <si>
    <t>Compound Annual Growth Rate Over Three Years</t>
  </si>
  <si>
    <t>EBITDA, 3 Yr. CAGR %</t>
  </si>
  <si>
    <t>40.23</t>
  </si>
  <si>
    <t>41.8</t>
  </si>
  <si>
    <t>14.42</t>
  </si>
  <si>
    <t>20.5</t>
  </si>
  <si>
    <t>44.62</t>
  </si>
  <si>
    <t>80.97</t>
  </si>
  <si>
    <t>68.41</t>
  </si>
  <si>
    <t>EBITA, 3 Yr. CAGR %</t>
  </si>
  <si>
    <t>852.85</t>
  </si>
  <si>
    <t>40.22</t>
  </si>
  <si>
    <t>41.77</t>
  </si>
  <si>
    <t>68.52</t>
  </si>
  <si>
    <t>EBIT, 3 Yr. CAGR %</t>
  </si>
  <si>
    <t>40.38</t>
  </si>
  <si>
    <t>41.91</t>
  </si>
  <si>
    <t>14.57</t>
  </si>
  <si>
    <t>20.45</t>
  </si>
  <si>
    <t>44.52</t>
  </si>
  <si>
    <t>80.77</t>
  </si>
  <si>
    <t>68.43</t>
  </si>
  <si>
    <t>Earnings From Cont. Operations, 3 Yr. CAGR %</t>
  </si>
  <si>
    <t>852.58</t>
  </si>
  <si>
    <t>15.77</t>
  </si>
  <si>
    <t>37.76</t>
  </si>
  <si>
    <t>15.36</t>
  </si>
  <si>
    <t>-53.79</t>
  </si>
  <si>
    <t>78.58</t>
  </si>
  <si>
    <t>71.51</t>
  </si>
  <si>
    <t>-29.06</t>
  </si>
  <si>
    <t>Net Income, 3 Yr. CAGR %</t>
  </si>
  <si>
    <t>-29.74</t>
  </si>
  <si>
    <t>Normalized Net Income, 3 Yr. CAGR %</t>
  </si>
  <si>
    <t>852.55</t>
  </si>
  <si>
    <t>42.24</t>
  </si>
  <si>
    <t>41.61</t>
  </si>
  <si>
    <t>14.74</t>
  </si>
  <si>
    <t>-61.6</t>
  </si>
  <si>
    <t>74.45</t>
  </si>
  <si>
    <t>72.43</t>
  </si>
  <si>
    <t>-29.92</t>
  </si>
  <si>
    <t>Diluted EPS Before Extra, 3 Yr. CAGR %</t>
  </si>
  <si>
    <t>-3.32</t>
  </si>
  <si>
    <t>9.16</t>
  </si>
  <si>
    <t>-9.94</t>
  </si>
  <si>
    <t>-78.94</t>
  </si>
  <si>
    <t>-40.27</t>
  </si>
  <si>
    <t>-38.68</t>
  </si>
  <si>
    <t>-54.33</t>
  </si>
  <si>
    <t>Total Assets, 3 Yr. CAGR %</t>
  </si>
  <si>
    <t>327.6</t>
  </si>
  <si>
    <t>21.49</t>
  </si>
  <si>
    <t>-20.61</t>
  </si>
  <si>
    <t>-31.98</t>
  </si>
  <si>
    <t>189.7</t>
  </si>
  <si>
    <t>357.49</t>
  </si>
  <si>
    <t>273.26</t>
  </si>
  <si>
    <t>-53.4</t>
  </si>
  <si>
    <t>Tangible Book Value, 3 Yr. CAGR %</t>
  </si>
  <si>
    <t>812.42</t>
  </si>
  <si>
    <t>-16.64</t>
  </si>
  <si>
    <t>4.86</t>
  </si>
  <si>
    <t>71.78</t>
  </si>
  <si>
    <t>333.41</t>
  </si>
  <si>
    <t>118.75</t>
  </si>
  <si>
    <t>1.14</t>
  </si>
  <si>
    <t>-54.51</t>
  </si>
  <si>
    <t>Common Equity, 3 Yr. CAGR %</t>
  </si>
  <si>
    <t>812.66</t>
  </si>
  <si>
    <t>-6.53</t>
  </si>
  <si>
    <t>-6.29</t>
  </si>
  <si>
    <t>67.82</t>
  </si>
  <si>
    <t>287.08</t>
  </si>
  <si>
    <t>146.61</t>
  </si>
  <si>
    <t>1.64</t>
  </si>
  <si>
    <t>-55.84</t>
  </si>
  <si>
    <t>Cash From Operations, 3 Yr. CAGR %</t>
  </si>
  <si>
    <t>763.11</t>
  </si>
  <si>
    <t>59.73</t>
  </si>
  <si>
    <t>48.17</t>
  </si>
  <si>
    <t>-6.68</t>
  </si>
  <si>
    <t>24.9</t>
  </si>
  <si>
    <t>44.39</t>
  </si>
  <si>
    <t>165.7</t>
  </si>
  <si>
    <t>46.01</t>
  </si>
  <si>
    <t>Levered Free Cash Flow, 3 Yr. CAGR %</t>
  </si>
  <si>
    <t>100.1</t>
  </si>
  <si>
    <t>56.87</t>
  </si>
  <si>
    <t>-28.34</t>
  </si>
  <si>
    <t>26.63</t>
  </si>
  <si>
    <t>41.75</t>
  </si>
  <si>
    <t>322.19</t>
  </si>
  <si>
    <t>22.93</t>
  </si>
  <si>
    <t>Unlevered Free Cash Flow, 3 Yr. CAGR %</t>
  </si>
  <si>
    <t>99.86</t>
  </si>
  <si>
    <t>56.53</t>
  </si>
  <si>
    <t>-26.31</t>
  </si>
  <si>
    <t>26.57</t>
  </si>
  <si>
    <t>42.06</t>
  </si>
  <si>
    <t>310.56</t>
  </si>
  <si>
    <t>23.27</t>
  </si>
  <si>
    <t>Compound Annual Growth Rate Over Five Years</t>
  </si>
  <si>
    <t>EBITDA, 5 Yr. CAGR %</t>
  </si>
  <si>
    <t>21.8</t>
  </si>
  <si>
    <t>31.87</t>
  </si>
  <si>
    <t>43.49</t>
  </si>
  <si>
    <t>43.89</t>
  </si>
  <si>
    <t>45.78</t>
  </si>
  <si>
    <t>EBITA, 5 Yr. CAGR %</t>
  </si>
  <si>
    <t>340.98</t>
  </si>
  <si>
    <t>21.79</t>
  </si>
  <si>
    <t>31.86</t>
  </si>
  <si>
    <t>45.84</t>
  </si>
  <si>
    <t>EBIT, 5 Yr. CAGR %</t>
  </si>
  <si>
    <t>341.25</t>
  </si>
  <si>
    <t>21.89</t>
  </si>
  <si>
    <t>31.91</t>
  </si>
  <si>
    <t>43.52</t>
  </si>
  <si>
    <t>43.81</t>
  </si>
  <si>
    <t>45.76</t>
  </si>
  <si>
    <t>Earnings From Cont. Operations, 5 Yr. CAGR %</t>
  </si>
  <si>
    <t>334.79</t>
  </si>
  <si>
    <t>7.22</t>
  </si>
  <si>
    <t>-24.76</t>
  </si>
  <si>
    <t>60.59</t>
  </si>
  <si>
    <t>37.61</t>
  </si>
  <si>
    <t>Net Income, 5 Yr. CAGR %</t>
  </si>
  <si>
    <t>0.33</t>
  </si>
  <si>
    <t>Normalized Net Income, 5 Yr. CAGR %</t>
  </si>
  <si>
    <t>340.92</t>
  </si>
  <si>
    <t>22.84</t>
  </si>
  <si>
    <t>-33.55</t>
  </si>
  <si>
    <t>39.78</t>
  </si>
  <si>
    <t>-1.42</t>
  </si>
  <si>
    <t>Diluted EPS Before Extra, 5 Yr. CAGR %</t>
  </si>
  <si>
    <t>-13.13</t>
  </si>
  <si>
    <t>-56.6</t>
  </si>
  <si>
    <t>-25.2</t>
  </si>
  <si>
    <t>-32.99</t>
  </si>
  <si>
    <t>-48.62</t>
  </si>
  <si>
    <t>Total Assets, 5 Yr. CAGR %</t>
  </si>
  <si>
    <t>83.74</t>
  </si>
  <si>
    <t>-17.31</t>
  </si>
  <si>
    <t>131.37</t>
  </si>
  <si>
    <t>92.97</t>
  </si>
  <si>
    <t>64.38</t>
  </si>
  <si>
    <t>67.55</t>
  </si>
  <si>
    <t>Tangible Book Value, 5 Yr. CAGR %</t>
  </si>
  <si>
    <t>295.11</t>
  </si>
  <si>
    <t>133.33</t>
  </si>
  <si>
    <t>69.14</t>
  </si>
  <si>
    <t>43.16</t>
  </si>
  <si>
    <t>21.76</t>
  </si>
  <si>
    <t>Common Equity, 5 Yr. CAGR %</t>
  </si>
  <si>
    <t>269.41</t>
  </si>
  <si>
    <t>133.53</t>
  </si>
  <si>
    <t>69.9</t>
  </si>
  <si>
    <t>32.18</t>
  </si>
  <si>
    <t>28.17</t>
  </si>
  <si>
    <t>Cash From Operations, 5 Yr. CAGR %</t>
  </si>
  <si>
    <t>343.3</t>
  </si>
  <si>
    <t>5.03</t>
  </si>
  <si>
    <t>52.92</t>
  </si>
  <si>
    <t>44.5</t>
  </si>
  <si>
    <t>42.22</t>
  </si>
  <si>
    <t>Levered Free Cash Flow, 5 Yr. CAGR %</t>
  </si>
  <si>
    <t>-10.39</t>
  </si>
  <si>
    <t>56.86</t>
  </si>
  <si>
    <t>65.67</t>
  </si>
  <si>
    <t>42.18</t>
  </si>
  <si>
    <t>35.1</t>
  </si>
  <si>
    <t>Unlevered Free Cash Flow, 5 Yr. CAGR %</t>
  </si>
  <si>
    <t>-8.88</t>
  </si>
  <si>
    <t>56.7</t>
  </si>
  <si>
    <t>42.28</t>
  </si>
  <si>
    <t>35.27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</si>
  <si>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</si>
  <si>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</si>
  <si>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</si>
  <si>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</si>
  <si>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</si>
  <si>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</si>
  <si>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</si>
  <si>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</si>
  <si>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78.61</t>
  </si>
  <si>
    <t>101.5</t>
  </si>
  <si>
    <t>106.4</t>
  </si>
  <si>
    <t>13.63</t>
  </si>
  <si>
    <t>18.07</t>
  </si>
  <si>
    <t>-</t>
  </si>
  <si>
    <t>Change</t>
  </si>
  <si>
    <t>29.07%</t>
  </si>
  <si>
    <t>4.9%</t>
  </si>
  <si>
    <t>-87.19%</t>
  </si>
  <si>
    <t>32.5%</t>
  </si>
  <si>
    <t>Enterprise Value (EV)</t>
  </si>
  <si>
    <t>0%</t>
  </si>
  <si>
    <t>P/E ratio</t>
  </si>
  <si>
    <t>-57.2x</t>
  </si>
  <si>
    <t>-3.78x</t>
  </si>
  <si>
    <t>-5.12x</t>
  </si>
  <si>
    <t>-2.57x</t>
  </si>
  <si>
    <t>-0.4x</t>
  </si>
  <si>
    <t>-0.49x</t>
  </si>
  <si>
    <t>-0.69x</t>
  </si>
  <si>
    <t>PBR</t>
  </si>
  <si>
    <t>PEG</t>
  </si>
  <si>
    <t>-0x</t>
  </si>
  <si>
    <t>0.2x</t>
  </si>
  <si>
    <t>0x</t>
  </si>
  <si>
    <t>Capitalization / Revenue</t>
  </si>
  <si>
    <t>1.79x</t>
  </si>
  <si>
    <t>EV / Revenue</t>
  </si>
  <si>
    <t>EV / EBITDA</t>
  </si>
  <si>
    <t>EV / EBIT</t>
  </si>
  <si>
    <t>-0.61x</t>
  </si>
  <si>
    <t>-0.47x</t>
  </si>
  <si>
    <t>EV / FCF</t>
  </si>
  <si>
    <t>-0.31x</t>
  </si>
  <si>
    <t>-0.23x</t>
  </si>
  <si>
    <t>FCF Yield</t>
  </si>
  <si>
    <t>-22.3%</t>
  </si>
  <si>
    <t>-180%</t>
  </si>
  <si>
    <t>-249%</t>
  </si>
  <si>
    <t>-321%</t>
  </si>
  <si>
    <t>-432%</t>
  </si>
  <si>
    <t>Dividend per Share
                                    2</t>
  </si>
  <si>
    <t>Rate of return</t>
  </si>
  <si>
    <t>EPS
                                    2</t>
  </si>
  <si>
    <t>-1.01</t>
  </si>
  <si>
    <t>-0.84</t>
  </si>
  <si>
    <t>-0.59</t>
  </si>
  <si>
    <t>Distribution rate</t>
  </si>
  <si>
    <t>Net sales
                                    1</t>
  </si>
  <si>
    <t>10.1</t>
  </si>
  <si>
    <t>EBIT
                                    1</t>
  </si>
  <si>
    <t>-15.29</t>
  </si>
  <si>
    <t>-23.27</t>
  </si>
  <si>
    <t>-33.33</t>
  </si>
  <si>
    <t>-29.7</t>
  </si>
  <si>
    <t>-38.6</t>
  </si>
  <si>
    <t>-44.8</t>
  </si>
  <si>
    <t>Net income
                                    1</t>
  </si>
  <si>
    <t>-0.4283</t>
  </si>
  <si>
    <t>-26.84</t>
  </si>
  <si>
    <t>-20.3</t>
  </si>
  <si>
    <t>-4.791</t>
  </si>
  <si>
    <t>-24</t>
  </si>
  <si>
    <t>-30.9</t>
  </si>
  <si>
    <t>Reference price
                                    2</t>
  </si>
  <si>
    <t>5.1481</t>
  </si>
  <si>
    <t>6.5384</t>
  </si>
  <si>
    <t>6.6595</t>
  </si>
  <si>
    <t>0.7457</t>
  </si>
  <si>
    <t>0.4087</t>
  </si>
  <si>
    <t>Nbr of stocks (in thousands)</t>
  </si>
  <si>
    <t>15,270</t>
  </si>
  <si>
    <t>15,518</t>
  </si>
  <si>
    <t>15,982</t>
  </si>
  <si>
    <t>18,285</t>
  </si>
  <si>
    <t>44,204</t>
  </si>
  <si>
    <t>Announcement Date</t>
  </si>
  <si>
    <t>10/28/21</t>
  </si>
  <si>
    <t>10/27/22</t>
  </si>
  <si>
    <t>10/25/23</t>
  </si>
  <si>
    <t>10/29/24</t>
  </si>
  <si>
    <t>address1</t>
  </si>
  <si>
    <t>Bellevue Centre</t>
  </si>
  <si>
    <t>address2</t>
  </si>
  <si>
    <t>Suite 300 235 -15th Street</t>
  </si>
  <si>
    <t>city</t>
  </si>
  <si>
    <t>West Vancouver</t>
  </si>
  <si>
    <t>state</t>
  </si>
  <si>
    <t>BC</t>
  </si>
  <si>
    <t>zip</t>
  </si>
  <si>
    <t>V7T 2X1</t>
  </si>
  <si>
    <t>country</t>
  </si>
  <si>
    <t>phone</t>
  </si>
  <si>
    <t>604-921-1810</t>
  </si>
  <si>
    <t>fax</t>
  </si>
  <si>
    <t>604-921-1898</t>
  </si>
  <si>
    <t>website</t>
  </si>
  <si>
    <t>https://briacell.com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</si>
  <si>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</si>
  <si>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</si>
  <si>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</si>
  <si>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</si>
  <si>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</si>
  <si>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</si>
  <si>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</si>
  <si>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</si>
  <si>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</si>
  <si>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</si>
  <si>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</si>
  <si>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BriaCell Therapeutics Corp., a clinical stage immuno-oncology company, engages in developing targeted immunotherapies to transform cancer care. Its lead candidate is Bria-IMT, a targeted cell-based immunotherapy that is being evaluated in a pivotal Phase 3 combination study for metastatic breast cancer. The company is also developing Bria-OTS, a platform of personalized off-the-shelf cell-based immunotherapies, which is being evaluated in a Phase 1/2 clinical studies targeting breast cancer with extension to prostate cancer and other cancers. It has a license agreement with the University of Maryland, Baltimore County to develop and commercialize soluble CD80 as a biologic agent for the treatment of cancer. BriaCell Therapeutics Corp. is based in West Vancouver, Canada.</t>
  </si>
  <si>
    <t>companyOfficers</t>
  </si>
  <si>
    <t>[{'maxAge': 1, 'name': 'Dr. William V. Williams M.D.', 'age': 68, 'title': 'CEO, President &amp; Director', 'yearBorn': 1955, 'fiscalYear': 2024, 'totalPay': 734419, 'exercisedValue': 0, 'unexercisedValue': 0}, {'maxAge': 1, 'name': 'Mr. Gadi  Levin B.Com., C.A., CPA, M.B.A.', 'age': 50, 'title': 'CFO &amp; Corporate Secretary', 'yearBorn': 1973, 'fiscalYear': 2024, 'totalPay': 443000, 'exercisedValue': 0, 'unexercisedValue': 0}, {'maxAge': 1, 'name': 'Dr. Miguel A. Lopez-Lago Ph.D.', 'age': 54, 'title': 'Chief Scientific Officer', 'yearBorn': 1969, 'fiscalYear': 2024, 'totalPay': 357745, 'exercisedValue': 0, 'unexercisedValue': 0}, {'maxAge': 1, 'name': 'Dr. Giuseppe  Del Priore M.D., M.P.H., MPH', 'age': 61, 'title': 'Chief Medical Officer', 'yearBorn': 1962, 'fiscalYear': 2024, 'totalPay': 540329, 'exercisedValue': 0, 'unexercisedValue': 0}, {'maxAge': 1, 'name': 'Dr. Charles Louis Wiseman FACP, M.D.', 'age': 77, 'title': 'Founder, Principal Research Advisor &amp; Member of Scientific Advisory Board', 'yearBorn': 1946, 'fiscalYear': 2024, 'totalPay': 241138,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</si>
  <si>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</si>
  <si>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</si>
  <si>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</si>
  <si>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</si>
  <si>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</si>
  <si>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</si>
  <si>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</si>
  <si>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</si>
  <si>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</si>
  <si>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</si>
  <si>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</si>
  <si>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</si>
  <si>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</si>
  <si>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</si>
  <si>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</si>
  <si>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</si>
  <si>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</si>
  <si>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</si>
  <si>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</si>
  <si>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</si>
  <si>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</si>
  <si>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</si>
  <si>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</si>
  <si>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</si>
  <si>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</si>
  <si>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</si>
  <si>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</si>
  <si>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</si>
  <si>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</si>
  <si>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</si>
  <si>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</si>
  <si>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</si>
  <si>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</si>
  <si>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</si>
  <si>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</si>
  <si>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</si>
  <si>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</si>
  <si>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</si>
  <si>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</si>
  <si>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</si>
  <si>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</si>
  <si>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</si>
  <si>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</si>
  <si>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</si>
  <si>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</si>
  <si>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</si>
  <si>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</si>
  <si>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</si>
  <si>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</si>
  <si>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</si>
  <si>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1:300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</si>
  <si>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</si>
  <si>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</si>
  <si>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</si>
  <si>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</si>
  <si>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</si>
  <si>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</si>
  <si>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</si>
  <si>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</si>
  <si>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</si>
  <si>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</si>
  <si>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</si>
  <si>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BriaCell Therapeutics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</si>
  <si>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</si>
  <si>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</si>
  <si>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</si>
  <si>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</si>
  <si>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</si>
  <si>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</si>
  <si>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</si>
  <si>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4582bc39-2d8c-30ab-8663-2245a7a6ffd9</t>
  </si>
  <si>
    <t>messageBoardId</t>
  </si>
  <si>
    <t>finmb_262266102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</si>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</sst>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briacel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0.436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-6.047055286797578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1.8108156E7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-1.0328206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-2.082</v>
      </c>
      <c r="C2" s="1">
        <v>-1.388</v>
      </c>
      <c r="D2" s="1">
        <v>-2.082</v>
      </c>
      <c r="E2" s="1">
        <v>-3.47</v>
      </c>
      <c r="F2" s="1">
        <v>-3.47</v>
      </c>
      <c r="G2" s="1">
        <v>-2.776</v>
      </c>
      <c r="H2" s="1">
        <v>-29.148</v>
      </c>
      <c r="I2" s="1">
        <v>-18.044</v>
      </c>
      <c r="J2" s="1">
        <v>-13.88</v>
      </c>
      <c r="K2" s="1">
        <v>-2.776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392.11</v>
      </c>
      <c r="C3" s="1">
        <v>0.0</v>
      </c>
      <c r="D3" s="1">
        <v>201.26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4.164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0.694</v>
      </c>
      <c r="F4" s="1">
        <v>0.694</v>
      </c>
      <c r="G4" s="1">
        <v>0.694</v>
      </c>
      <c r="H4" s="1">
        <v>0.694</v>
      </c>
      <c r="I4" s="1">
        <v>0.694</v>
      </c>
      <c r="J4" s="1">
        <v>0.694</v>
      </c>
      <c r="K4" s="1">
        <v>0.694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392.11</v>
      </c>
      <c r="C5" s="1">
        <v>0.0</v>
      </c>
      <c r="D5" s="1">
        <v>201.26</v>
      </c>
      <c r="E5" s="1">
        <v>0.694</v>
      </c>
      <c r="F5" s="1">
        <v>0.694</v>
      </c>
      <c r="G5" s="1">
        <v>0.694</v>
      </c>
      <c r="H5" s="1">
        <v>0.694</v>
      </c>
      <c r="I5" s="1">
        <v>0.694</v>
      </c>
      <c r="J5" s="1">
        <v>0.694</v>
      </c>
      <c r="K5" s="1">
        <v>5.552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1.388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6.94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41.64</v>
      </c>
      <c r="C8" s="1">
        <v>44.416</v>
      </c>
      <c r="D8" s="1">
        <v>18.738</v>
      </c>
      <c r="E8" s="1">
        <v>32.61799999999999</v>
      </c>
      <c r="F8" s="1">
        <v>4.164</v>
      </c>
      <c r="G8" s="1">
        <v>0.0</v>
      </c>
      <c r="H8" s="1">
        <v>0.694</v>
      </c>
      <c r="I8" s="1">
        <v>2.082</v>
      </c>
      <c r="J8" s="1">
        <v>1.388</v>
      </c>
      <c r="K8" s="1">
        <v>0.694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0.694</v>
      </c>
      <c r="C9" s="1">
        <v>122.838</v>
      </c>
      <c r="D9" s="1">
        <v>0.0</v>
      </c>
      <c r="E9" s="1">
        <v>29.148</v>
      </c>
      <c r="F9" s="1">
        <v>-29.148</v>
      </c>
      <c r="G9" s="1">
        <v>5.552</v>
      </c>
      <c r="H9" s="1">
        <v>-4.858</v>
      </c>
      <c r="I9" s="1">
        <v>7.633999999999999</v>
      </c>
      <c r="J9" s="1">
        <v>-1.388</v>
      </c>
      <c r="K9" s="1">
        <v>-19.432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-1.388</v>
      </c>
      <c r="C10" s="1">
        <v>2.082</v>
      </c>
      <c r="D10" s="1">
        <v>0.0</v>
      </c>
      <c r="E10" s="1">
        <v>-0.694</v>
      </c>
      <c r="F10" s="1">
        <v>0.694</v>
      </c>
      <c r="G10" s="1">
        <v>-1.388</v>
      </c>
      <c r="H10" s="1">
        <v>0.0</v>
      </c>
      <c r="I10" s="1">
        <v>-0.694</v>
      </c>
      <c r="J10" s="1">
        <v>0.0</v>
      </c>
      <c r="K10" s="1">
        <v>-50.662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2.776</v>
      </c>
      <c r="C11" s="1">
        <v>-6.246</v>
      </c>
      <c r="D11" s="1">
        <v>0.694</v>
      </c>
      <c r="E11" s="1">
        <v>-12.492</v>
      </c>
      <c r="F11" s="1">
        <v>49.27399999999999</v>
      </c>
      <c r="G11" s="1">
        <v>2.082</v>
      </c>
      <c r="H11" s="1">
        <v>-1.388</v>
      </c>
      <c r="I11" s="1">
        <v>16.656</v>
      </c>
      <c r="J11" s="1">
        <v>45.80399999999999</v>
      </c>
      <c r="K11" s="1">
        <v>4.164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2.082</v>
      </c>
      <c r="C12" s="1">
        <v>1.388</v>
      </c>
      <c r="D12" s="1">
        <v>0.0</v>
      </c>
      <c r="E12" s="1">
        <v>-18.044</v>
      </c>
      <c r="F12" s="1">
        <v>21.514</v>
      </c>
      <c r="G12" s="1">
        <v>-17.35</v>
      </c>
      <c r="H12" s="1">
        <v>-6.94</v>
      </c>
      <c r="I12" s="1">
        <v>-43.028</v>
      </c>
      <c r="J12" s="1">
        <v>-2.776</v>
      </c>
      <c r="K12" s="1">
        <v>0.694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-0.694</v>
      </c>
      <c r="C13" s="1">
        <v>-0.694</v>
      </c>
      <c r="D13" s="1">
        <v>-0.694</v>
      </c>
      <c r="E13" s="1">
        <v>-2.776</v>
      </c>
      <c r="F13" s="1">
        <v>-3.47</v>
      </c>
      <c r="G13" s="1">
        <v>-0.694</v>
      </c>
      <c r="H13" s="1">
        <v>-4.858</v>
      </c>
      <c r="I13" s="1">
        <v>-8.328</v>
      </c>
      <c r="J13" s="1">
        <v>-15.962</v>
      </c>
      <c r="K13" s="1">
        <v>-16.656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-31.23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47.886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-0.694</v>
      </c>
      <c r="C16" s="1">
        <v>13.88</v>
      </c>
      <c r="D16" s="1">
        <v>10.41</v>
      </c>
      <c r="E16" s="1">
        <v>-40.946</v>
      </c>
      <c r="F16" s="1">
        <v>0.694</v>
      </c>
      <c r="G16" s="1">
        <v>0.0</v>
      </c>
      <c r="H16" s="1">
        <v>0.0</v>
      </c>
      <c r="I16" s="1">
        <v>0.0</v>
      </c>
      <c r="J16" s="1">
        <v>0.0</v>
      </c>
      <c r="K16" s="1">
        <v>-15.268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-28.454</v>
      </c>
      <c r="C17" s="1">
        <v>13.88</v>
      </c>
      <c r="D17" s="1">
        <v>10.41</v>
      </c>
      <c r="E17" s="1">
        <v>-40.946</v>
      </c>
      <c r="F17" s="1">
        <v>0.694</v>
      </c>
      <c r="G17" s="1">
        <v>0.0</v>
      </c>
      <c r="H17" s="1">
        <v>0.0</v>
      </c>
      <c r="I17" s="1">
        <v>0.0</v>
      </c>
      <c r="J17" s="1">
        <v>0.0</v>
      </c>
      <c r="K17" s="1">
        <v>-47.19199999999999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0.694</v>
      </c>
      <c r="F18" s="1">
        <v>0.0</v>
      </c>
      <c r="G18" s="1">
        <v>34.7</v>
      </c>
      <c r="H18" s="1">
        <v>14.574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0.694</v>
      </c>
      <c r="F19" s="1">
        <v>0.0</v>
      </c>
      <c r="G19" s="1">
        <v>34.7</v>
      </c>
      <c r="H19" s="1">
        <v>14.574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-32.61799999999999</v>
      </c>
      <c r="H20" s="1">
        <v>-37.476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-32.61799999999999</v>
      </c>
      <c r="H21" s="1">
        <v>-37.476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1.388</v>
      </c>
      <c r="C22" s="1">
        <v>0.694</v>
      </c>
      <c r="D22" s="1">
        <v>2.082</v>
      </c>
      <c r="E22" s="1">
        <v>1.388</v>
      </c>
      <c r="F22" s="1">
        <v>2.082</v>
      </c>
      <c r="G22" s="1">
        <v>0.694</v>
      </c>
      <c r="H22" s="1">
        <v>37.476</v>
      </c>
      <c r="I22" s="1">
        <v>4.164</v>
      </c>
      <c r="J22" s="1">
        <v>2.776</v>
      </c>
      <c r="K22" s="1">
        <v>2.776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-6.94</v>
      </c>
      <c r="J23" s="1">
        <v>-2.776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-13.88</v>
      </c>
      <c r="C24" s="1">
        <v>0.0</v>
      </c>
      <c r="D24" s="1">
        <v>-15.962</v>
      </c>
      <c r="E24" s="1">
        <v>0.694</v>
      </c>
      <c r="F24" s="1">
        <v>-7.633999999999999</v>
      </c>
      <c r="G24" s="1">
        <v>0.0</v>
      </c>
      <c r="H24" s="1">
        <v>7.633999999999999</v>
      </c>
      <c r="I24" s="1">
        <v>-5.552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1.388</v>
      </c>
      <c r="C25" s="1">
        <v>0.694</v>
      </c>
      <c r="D25" s="1">
        <v>1.388</v>
      </c>
      <c r="E25" s="1">
        <v>3.47</v>
      </c>
      <c r="F25" s="1">
        <v>2.082</v>
      </c>
      <c r="G25" s="1">
        <v>0.694</v>
      </c>
      <c r="H25" s="1">
        <v>45.11</v>
      </c>
      <c r="I25" s="1">
        <v>-2.082</v>
      </c>
      <c r="J25" s="1">
        <v>2.082</v>
      </c>
      <c r="K25" s="1">
        <v>2.776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0.694</v>
      </c>
      <c r="D26" s="1">
        <v>-2.776</v>
      </c>
      <c r="E26" s="1">
        <v>-4.164</v>
      </c>
      <c r="F26" s="1">
        <v>0.694</v>
      </c>
      <c r="G26" s="1">
        <v>-3.47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29.842</v>
      </c>
      <c r="C27" s="1">
        <v>-20.126</v>
      </c>
      <c r="D27" s="1">
        <v>0.694</v>
      </c>
      <c r="E27" s="1">
        <v>-22.208</v>
      </c>
      <c r="F27" s="1">
        <v>-51.35599999999999</v>
      </c>
      <c r="G27" s="1">
        <v>-11.104</v>
      </c>
      <c r="H27" s="1">
        <v>39.558</v>
      </c>
      <c r="I27" s="1">
        <v>-11.104</v>
      </c>
      <c r="J27" s="1">
        <v>-13.186</v>
      </c>
      <c r="K27" s="1">
        <v>-13.88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-30.536</v>
      </c>
      <c r="C29" s="1">
        <v>-52.744</v>
      </c>
      <c r="D29" s="1">
        <v>-48.58</v>
      </c>
      <c r="E29" s="1">
        <v>-2.082</v>
      </c>
      <c r="F29" s="1">
        <v>-1.388</v>
      </c>
      <c r="G29" s="1">
        <v>17.35</v>
      </c>
      <c r="H29" s="1">
        <v>-3.47</v>
      </c>
      <c r="I29" s="1">
        <v>-4.164</v>
      </c>
      <c r="J29" s="1">
        <v>-10.41</v>
      </c>
      <c r="K29" s="1">
        <v>-6.94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-30.536</v>
      </c>
      <c r="C30" s="1">
        <v>-52.744</v>
      </c>
      <c r="D30" s="1">
        <v>-48.58</v>
      </c>
      <c r="E30" s="1">
        <v>-2.082</v>
      </c>
      <c r="F30" s="1">
        <v>-1.388</v>
      </c>
      <c r="G30" s="1">
        <v>19.432</v>
      </c>
      <c r="H30" s="1">
        <v>-3.47</v>
      </c>
      <c r="I30" s="1">
        <v>-4.164</v>
      </c>
      <c r="J30" s="1">
        <v>-10.41</v>
      </c>
      <c r="K30" s="1">
        <v>-6.94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-4.858</v>
      </c>
      <c r="C31" s="1">
        <v>3.47</v>
      </c>
      <c r="D31" s="1">
        <v>-0.694</v>
      </c>
      <c r="E31" s="1">
        <v>66.624</v>
      </c>
      <c r="F31" s="1">
        <v>-59.684</v>
      </c>
      <c r="G31" s="1">
        <v>-2.082</v>
      </c>
      <c r="H31" s="1">
        <v>2.082</v>
      </c>
      <c r="I31" s="1">
        <v>27.066</v>
      </c>
      <c r="J31" s="1">
        <v>2.082</v>
      </c>
      <c r="K31" s="1">
        <v>-5.552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0.0</v>
      </c>
      <c r="E32" s="1">
        <v>0.694</v>
      </c>
      <c r="F32" s="1">
        <v>0.0</v>
      </c>
      <c r="G32" s="1">
        <v>1.388</v>
      </c>
      <c r="H32" s="1">
        <v>-22.902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31.924</v>
      </c>
      <c r="C3" s="1">
        <v>11.798</v>
      </c>
      <c r="D3" s="1">
        <v>0.694</v>
      </c>
      <c r="E3" s="1">
        <v>64.542</v>
      </c>
      <c r="F3" s="1">
        <v>13.186</v>
      </c>
      <c r="G3" s="1">
        <v>1.388</v>
      </c>
      <c r="H3" s="1">
        <v>39.558</v>
      </c>
      <c r="I3" s="1">
        <v>28.454</v>
      </c>
      <c r="J3" s="1">
        <v>14.574</v>
      </c>
      <c r="K3" s="1">
        <v>59.684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0.694</v>
      </c>
      <c r="C4" s="1">
        <v>62.45999999999999</v>
      </c>
      <c r="D4" s="1">
        <v>52.05</v>
      </c>
      <c r="E4" s="1">
        <v>0.694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0.694</v>
      </c>
      <c r="C5" s="1">
        <v>0.694</v>
      </c>
      <c r="D5" s="1">
        <v>1.388</v>
      </c>
      <c r="E5" s="1">
        <v>1.388</v>
      </c>
      <c r="F5" s="1">
        <v>13.186</v>
      </c>
      <c r="G5" s="1">
        <v>1.388</v>
      </c>
      <c r="H5" s="1">
        <v>39.558</v>
      </c>
      <c r="I5" s="1">
        <v>28.454</v>
      </c>
      <c r="J5" s="1">
        <v>14.574</v>
      </c>
      <c r="K5" s="1">
        <v>59.684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2.082</v>
      </c>
      <c r="C6" s="1">
        <v>0.0</v>
      </c>
      <c r="D6" s="1">
        <v>0.0</v>
      </c>
      <c r="E6" s="1">
        <v>0.694</v>
      </c>
      <c r="F6" s="1">
        <v>0.0</v>
      </c>
      <c r="G6" s="1">
        <v>1.388</v>
      </c>
      <c r="H6" s="1">
        <v>0.694</v>
      </c>
      <c r="I6" s="1">
        <v>1.388</v>
      </c>
      <c r="J6" s="1">
        <v>0.694</v>
      </c>
      <c r="K6" s="1">
        <v>50.662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2.082</v>
      </c>
      <c r="C7" s="1">
        <v>0.0</v>
      </c>
      <c r="D7" s="1">
        <v>0.0</v>
      </c>
      <c r="E7" s="1">
        <v>0.694</v>
      </c>
      <c r="F7" s="1">
        <v>0.0</v>
      </c>
      <c r="G7" s="1">
        <v>1.388</v>
      </c>
      <c r="H7" s="1">
        <v>0.694</v>
      </c>
      <c r="I7" s="1">
        <v>1.388</v>
      </c>
      <c r="J7" s="1">
        <v>0.694</v>
      </c>
      <c r="K7" s="1">
        <v>50.662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0.694</v>
      </c>
      <c r="C8" s="1">
        <v>0.694</v>
      </c>
      <c r="D8" s="1">
        <v>0.694</v>
      </c>
      <c r="E8" s="1">
        <v>9.716</v>
      </c>
      <c r="F8" s="1">
        <v>0.694</v>
      </c>
      <c r="G8" s="1">
        <v>18.044</v>
      </c>
      <c r="H8" s="1">
        <v>35.394</v>
      </c>
      <c r="I8" s="1">
        <v>0.694</v>
      </c>
      <c r="J8" s="1">
        <v>3.47</v>
      </c>
      <c r="K8" s="1">
        <v>1.388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0.694</v>
      </c>
      <c r="C9" s="1">
        <v>0.694</v>
      </c>
      <c r="D9" s="1">
        <v>1.388</v>
      </c>
      <c r="E9" s="1">
        <v>1.388</v>
      </c>
      <c r="F9" s="1">
        <v>13.88</v>
      </c>
      <c r="G9" s="1">
        <v>22.208</v>
      </c>
      <c r="H9" s="1">
        <v>39.558</v>
      </c>
      <c r="I9" s="1">
        <v>29.148</v>
      </c>
      <c r="J9" s="1">
        <v>18.044</v>
      </c>
      <c r="K9" s="1">
        <v>2.082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31.23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-392.11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-4.164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0.0</v>
      </c>
      <c r="C12" s="1">
        <v>407.378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26.372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0.0</v>
      </c>
      <c r="C13" s="1">
        <v>1.388</v>
      </c>
      <c r="D13" s="1">
        <v>1.388</v>
      </c>
      <c r="E13" s="1">
        <v>1.388</v>
      </c>
      <c r="F13" s="1">
        <v>1.388</v>
      </c>
      <c r="G13" s="1">
        <v>1.388</v>
      </c>
      <c r="H13" s="1">
        <v>1.388</v>
      </c>
      <c r="I13" s="1">
        <v>1.388</v>
      </c>
      <c r="J13" s="1">
        <v>1.388</v>
      </c>
      <c r="K13" s="1">
        <v>28.454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0.694</v>
      </c>
      <c r="C14" s="1">
        <v>0.694</v>
      </c>
      <c r="D14" s="1">
        <v>0.694</v>
      </c>
      <c r="E14" s="1">
        <v>24.29</v>
      </c>
      <c r="F14" s="1">
        <v>22.902</v>
      </c>
      <c r="G14" s="1">
        <v>22.208</v>
      </c>
      <c r="H14" s="1">
        <v>16.656</v>
      </c>
      <c r="I14" s="1">
        <v>15.962</v>
      </c>
      <c r="J14" s="1">
        <v>14.574</v>
      </c>
      <c r="K14" s="1">
        <v>13.88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2.082</v>
      </c>
      <c r="C15" s="1">
        <v>0.0</v>
      </c>
      <c r="D15" s="1">
        <v>0.0</v>
      </c>
      <c r="E15" s="1">
        <v>11.798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0.694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0.694</v>
      </c>
      <c r="C16" s="1">
        <v>0.694</v>
      </c>
      <c r="D16" s="1">
        <v>1.388</v>
      </c>
      <c r="E16" s="1">
        <v>1.388</v>
      </c>
      <c r="F16" s="1">
        <v>37.476</v>
      </c>
      <c r="G16" s="1">
        <v>44.416</v>
      </c>
      <c r="H16" s="1">
        <v>40.252</v>
      </c>
      <c r="I16" s="1">
        <v>29.148</v>
      </c>
      <c r="J16" s="1">
        <v>18.738</v>
      </c>
      <c r="K16" s="1">
        <v>3.47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8.328</v>
      </c>
      <c r="C18" s="1">
        <v>4.164</v>
      </c>
      <c r="D18" s="1">
        <v>30.536</v>
      </c>
      <c r="E18" s="1">
        <v>18.738</v>
      </c>
      <c r="F18" s="1">
        <v>66.624</v>
      </c>
      <c r="G18" s="1">
        <v>2.082</v>
      </c>
      <c r="H18" s="1">
        <v>34.7</v>
      </c>
      <c r="I18" s="1">
        <v>31.924</v>
      </c>
      <c r="J18" s="1">
        <v>0.694</v>
      </c>
      <c r="K18" s="1">
        <v>4.858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1.388</v>
      </c>
      <c r="C19" s="1">
        <v>0.0</v>
      </c>
      <c r="D19" s="1">
        <v>2.082</v>
      </c>
      <c r="E19" s="1">
        <v>0.0</v>
      </c>
      <c r="F19" s="1">
        <v>2.082</v>
      </c>
      <c r="G19" s="1">
        <v>45.11</v>
      </c>
      <c r="H19" s="1">
        <v>2.776</v>
      </c>
      <c r="I19" s="1">
        <v>32.61799999999999</v>
      </c>
      <c r="J19" s="1">
        <v>46.498</v>
      </c>
      <c r="K19" s="1">
        <v>20.126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0.0</v>
      </c>
      <c r="C20" s="1">
        <v>0.0</v>
      </c>
      <c r="D20" s="1">
        <v>0.0</v>
      </c>
      <c r="E20" s="1">
        <v>0.694</v>
      </c>
      <c r="F20" s="1">
        <v>27.066</v>
      </c>
      <c r="G20" s="1">
        <v>20.82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0.0</v>
      </c>
      <c r="D21" s="1">
        <v>43.72199999999999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10.41</v>
      </c>
      <c r="C22" s="1">
        <v>4.164</v>
      </c>
      <c r="D22" s="1">
        <v>0.694</v>
      </c>
      <c r="E22" s="1">
        <v>0.694</v>
      </c>
      <c r="F22" s="1">
        <v>0.694</v>
      </c>
      <c r="G22" s="1">
        <v>2.776</v>
      </c>
      <c r="H22" s="1">
        <v>38.16999999999999</v>
      </c>
      <c r="I22" s="1">
        <v>65.23599999999999</v>
      </c>
      <c r="J22" s="1">
        <v>0.694</v>
      </c>
      <c r="K22" s="1">
        <v>4.858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1.388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13.186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13.186</v>
      </c>
      <c r="I25" s="1">
        <v>21.514</v>
      </c>
      <c r="J25" s="1">
        <v>20.126</v>
      </c>
      <c r="K25" s="1">
        <v>0.694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10.41</v>
      </c>
      <c r="C26" s="1">
        <v>4.164</v>
      </c>
      <c r="D26" s="1">
        <v>0.694</v>
      </c>
      <c r="E26" s="1">
        <v>0.694</v>
      </c>
      <c r="F26" s="1">
        <v>0.694</v>
      </c>
      <c r="G26" s="1">
        <v>3.47</v>
      </c>
      <c r="H26" s="1">
        <v>54.132</v>
      </c>
      <c r="I26" s="1">
        <v>22.208</v>
      </c>
      <c r="J26" s="1">
        <v>20.82</v>
      </c>
      <c r="K26" s="1">
        <v>5.552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2.082</v>
      </c>
      <c r="C27" s="1">
        <v>2.776</v>
      </c>
      <c r="D27" s="1">
        <v>4.164</v>
      </c>
      <c r="E27" s="1">
        <v>6.94</v>
      </c>
      <c r="F27" s="1">
        <v>9.021999999999998</v>
      </c>
      <c r="G27" s="1">
        <v>10.41</v>
      </c>
      <c r="H27" s="1">
        <v>37.476</v>
      </c>
      <c r="I27" s="1">
        <v>45.11</v>
      </c>
      <c r="J27" s="1">
        <v>47.886</v>
      </c>
      <c r="K27" s="1">
        <v>49.968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3.47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-2.082</v>
      </c>
      <c r="C29" s="1">
        <v>-3.47</v>
      </c>
      <c r="D29" s="1">
        <v>-5.552</v>
      </c>
      <c r="E29" s="1">
        <v>-8.328</v>
      </c>
      <c r="F29" s="1">
        <v>-12.492</v>
      </c>
      <c r="G29" s="1">
        <v>-15.268</v>
      </c>
      <c r="H29" s="1">
        <v>-10.41</v>
      </c>
      <c r="I29" s="1">
        <v>-41.64</v>
      </c>
      <c r="J29" s="1">
        <v>-55.52</v>
      </c>
      <c r="K29" s="1">
        <v>-58.98999999999999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0.694</v>
      </c>
      <c r="C30" s="1">
        <v>1.388</v>
      </c>
      <c r="D30" s="1">
        <v>1.388</v>
      </c>
      <c r="E30" s="1">
        <v>2.082</v>
      </c>
      <c r="F30" s="1">
        <v>2.082</v>
      </c>
      <c r="G30" s="1">
        <v>1.388</v>
      </c>
      <c r="H30" s="1">
        <v>12.492</v>
      </c>
      <c r="I30" s="1">
        <v>-9.021999999999998</v>
      </c>
      <c r="J30" s="1">
        <v>4.858</v>
      </c>
      <c r="K30" s="1">
        <v>6.94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0.694</v>
      </c>
      <c r="C31" s="1">
        <v>0.694</v>
      </c>
      <c r="D31" s="1">
        <v>64.542</v>
      </c>
      <c r="E31" s="1">
        <v>0.694</v>
      </c>
      <c r="F31" s="1">
        <v>-58.29599999999999</v>
      </c>
      <c r="G31" s="1">
        <v>-2.776</v>
      </c>
      <c r="H31" s="1">
        <v>39.558</v>
      </c>
      <c r="I31" s="1">
        <v>6.94</v>
      </c>
      <c r="J31" s="1">
        <v>-2.082</v>
      </c>
      <c r="K31" s="1">
        <v>-1.388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-20.82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0.694</v>
      </c>
      <c r="C33" s="1">
        <v>0.694</v>
      </c>
      <c r="D33" s="1">
        <v>64.542</v>
      </c>
      <c r="E33" s="1">
        <v>0.694</v>
      </c>
      <c r="F33" s="1">
        <v>-58.29599999999999</v>
      </c>
      <c r="G33" s="1">
        <v>-2.776</v>
      </c>
      <c r="H33" s="1">
        <v>39.558</v>
      </c>
      <c r="I33" s="1">
        <v>6.94</v>
      </c>
      <c r="J33" s="1">
        <v>-2.082</v>
      </c>
      <c r="K33" s="1">
        <v>-1.388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0.694</v>
      </c>
      <c r="C34" s="1">
        <v>0.694</v>
      </c>
      <c r="D34" s="1">
        <v>1.388</v>
      </c>
      <c r="E34" s="1">
        <v>1.388</v>
      </c>
      <c r="F34" s="1">
        <v>37.476</v>
      </c>
      <c r="G34" s="1">
        <v>44.416</v>
      </c>
      <c r="H34" s="1">
        <v>40.252</v>
      </c>
      <c r="I34" s="1">
        <v>29.148</v>
      </c>
      <c r="J34" s="1">
        <v>18.738</v>
      </c>
      <c r="K34" s="1">
        <v>3.47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19.432</v>
      </c>
      <c r="C36" s="1">
        <v>20.82</v>
      </c>
      <c r="D36" s="1">
        <v>24.29</v>
      </c>
      <c r="E36" s="1">
        <v>36.782</v>
      </c>
      <c r="F36" s="1">
        <v>49.968</v>
      </c>
      <c r="G36" s="1">
        <v>53.438</v>
      </c>
      <c r="H36" s="1">
        <v>10.41</v>
      </c>
      <c r="I36" s="1">
        <v>10.41</v>
      </c>
      <c r="J36" s="1">
        <v>10.41</v>
      </c>
      <c r="K36" s="1">
        <v>12.492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19.432</v>
      </c>
      <c r="C37" s="1">
        <v>20.82</v>
      </c>
      <c r="D37" s="1">
        <v>24.29</v>
      </c>
      <c r="E37" s="1">
        <v>36.782</v>
      </c>
      <c r="F37" s="1">
        <v>45.11</v>
      </c>
      <c r="G37" s="1">
        <v>49.968</v>
      </c>
      <c r="H37" s="1">
        <v>10.41</v>
      </c>
      <c r="I37" s="1">
        <v>10.41</v>
      </c>
      <c r="J37" s="1">
        <v>10.41</v>
      </c>
      <c r="K37" s="1">
        <v>12.492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 t="s">
        <v>91</v>
      </c>
      <c r="C38" s="1" t="s">
        <v>92</v>
      </c>
      <c r="D38" s="1" t="s">
        <v>93</v>
      </c>
      <c r="E38" s="1" t="s">
        <v>94</v>
      </c>
      <c r="F38" s="1" t="s">
        <v>95</v>
      </c>
      <c r="G38" s="1" t="s">
        <v>96</v>
      </c>
      <c r="H38" s="1" t="s">
        <v>97</v>
      </c>
      <c r="I38" s="1" t="s">
        <v>98</v>
      </c>
      <c r="J38" s="1" t="s">
        <v>99</v>
      </c>
      <c r="K38" s="1" t="s">
        <v>100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0.694</v>
      </c>
      <c r="C39" s="1">
        <v>0.694</v>
      </c>
      <c r="D39" s="1">
        <v>64.542</v>
      </c>
      <c r="E39" s="1">
        <v>60.37799999999999</v>
      </c>
      <c r="F39" s="1">
        <v>-0.694</v>
      </c>
      <c r="G39" s="1">
        <v>-2.776</v>
      </c>
      <c r="H39" s="1">
        <v>39.558</v>
      </c>
      <c r="I39" s="1">
        <v>6.94</v>
      </c>
      <c r="J39" s="1">
        <v>-2.082</v>
      </c>
      <c r="K39" s="1">
        <v>-1.388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 t="s">
        <v>91</v>
      </c>
      <c r="C40" s="1" t="s">
        <v>92</v>
      </c>
      <c r="D40" s="1" t="s">
        <v>93</v>
      </c>
      <c r="E40" s="1" t="s">
        <v>103</v>
      </c>
      <c r="F40" s="1" t="s">
        <v>104</v>
      </c>
      <c r="G40" s="1" t="s">
        <v>105</v>
      </c>
      <c r="H40" s="1" t="s">
        <v>106</v>
      </c>
      <c r="I40" s="1" t="s">
        <v>107</v>
      </c>
      <c r="J40" s="1" t="s">
        <v>108</v>
      </c>
      <c r="K40" s="1" t="s">
        <v>109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 t="s">
        <v>111</v>
      </c>
      <c r="C41" s="1" t="s">
        <v>111</v>
      </c>
      <c r="D41" s="1" t="s">
        <v>111</v>
      </c>
      <c r="E41" s="1">
        <v>0.694</v>
      </c>
      <c r="F41" s="1">
        <v>27.066</v>
      </c>
      <c r="G41" s="1">
        <v>20.82</v>
      </c>
      <c r="H41" s="1">
        <v>1.388</v>
      </c>
      <c r="I41" s="1" t="s">
        <v>111</v>
      </c>
      <c r="J41" s="1" t="s">
        <v>111</v>
      </c>
      <c r="K41" s="1" t="s">
        <v>111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-0.694</v>
      </c>
      <c r="C42" s="1">
        <v>-0.694</v>
      </c>
      <c r="D42" s="1">
        <v>-1.388</v>
      </c>
      <c r="E42" s="1">
        <v>-56.214</v>
      </c>
      <c r="F42" s="1">
        <v>13.88</v>
      </c>
      <c r="G42" s="1">
        <v>19.432</v>
      </c>
      <c r="H42" s="1">
        <v>-39.558</v>
      </c>
      <c r="I42" s="1">
        <v>-28.454</v>
      </c>
      <c r="J42" s="1">
        <v>-14.574</v>
      </c>
      <c r="K42" s="1">
        <v>-59.684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>
        <v>49.27399999999999</v>
      </c>
      <c r="C43" s="1">
        <v>63.154</v>
      </c>
      <c r="D43" s="1">
        <v>23.596</v>
      </c>
      <c r="E43" s="1">
        <v>47.19199999999999</v>
      </c>
      <c r="F43" s="1">
        <v>36.782</v>
      </c>
      <c r="G43" s="1">
        <v>32.61799999999999</v>
      </c>
      <c r="H43" s="1">
        <v>22.208</v>
      </c>
      <c r="I43" s="1">
        <v>0.0</v>
      </c>
      <c r="J43" s="1">
        <v>2.776</v>
      </c>
      <c r="K43" s="1">
        <v>2.082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-20.82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28.454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2.082</v>
      </c>
      <c r="C46" s="1">
        <v>2.082</v>
      </c>
      <c r="D46" s="1">
        <v>2.082</v>
      </c>
      <c r="E46" s="1">
        <v>2.082</v>
      </c>
      <c r="F46" s="1">
        <v>2.082</v>
      </c>
      <c r="G46" s="1">
        <v>2.082</v>
      </c>
      <c r="H46" s="1">
        <v>0.0</v>
      </c>
      <c r="I46" s="1">
        <v>0.0</v>
      </c>
      <c r="J46" s="1">
        <v>2.082</v>
      </c>
      <c r="K46" s="1">
        <v>2.082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31.23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0.0</v>
      </c>
      <c r="C48" s="1">
        <v>0.0</v>
      </c>
      <c r="D48" s="1">
        <v>0.0</v>
      </c>
      <c r="E48" s="1">
        <v>0.0</v>
      </c>
      <c r="F48" s="1">
        <v>3.47</v>
      </c>
      <c r="G48" s="1">
        <v>0.0</v>
      </c>
      <c r="H48" s="1">
        <v>3.47</v>
      </c>
      <c r="I48" s="1">
        <v>0.0</v>
      </c>
      <c r="J48" s="1">
        <v>11.104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0.0</v>
      </c>
      <c r="C49" s="1">
        <v>0.0</v>
      </c>
      <c r="D49" s="1">
        <v>0.0</v>
      </c>
      <c r="E49" s="1">
        <v>0.0</v>
      </c>
      <c r="F49" s="1">
        <v>0.694</v>
      </c>
      <c r="G49" s="1">
        <v>0.0</v>
      </c>
      <c r="H49" s="1">
        <v>0.694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0.694</v>
      </c>
      <c r="C2" s="1">
        <v>47.886</v>
      </c>
      <c r="D2" s="1">
        <v>58.98999999999999</v>
      </c>
      <c r="E2" s="1">
        <v>0.694</v>
      </c>
      <c r="F2" s="1">
        <v>0.694</v>
      </c>
      <c r="G2" s="1">
        <v>0.694</v>
      </c>
      <c r="H2" s="1">
        <v>2.082</v>
      </c>
      <c r="I2" s="1">
        <v>4.858</v>
      </c>
      <c r="J2" s="1">
        <v>5.552</v>
      </c>
      <c r="K2" s="1">
        <v>4.164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35.394</v>
      </c>
      <c r="C3" s="1">
        <v>44.416</v>
      </c>
      <c r="D3" s="1">
        <v>18.738</v>
      </c>
      <c r="E3" s="1">
        <v>32.61799999999999</v>
      </c>
      <c r="F3" s="1">
        <v>4.164</v>
      </c>
      <c r="G3" s="1">
        <v>0.0</v>
      </c>
      <c r="H3" s="1">
        <v>0.694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9.021999999999998</v>
      </c>
      <c r="C4" s="1">
        <v>57.602</v>
      </c>
      <c r="D4" s="1">
        <v>1.388</v>
      </c>
      <c r="E4" s="1">
        <v>2.082</v>
      </c>
      <c r="F4" s="1">
        <v>2.776</v>
      </c>
      <c r="G4" s="1">
        <v>1.388</v>
      </c>
      <c r="H4" s="1">
        <v>0.694</v>
      </c>
      <c r="I4" s="1">
        <v>5.552</v>
      </c>
      <c r="J4" s="1">
        <v>9.716</v>
      </c>
      <c r="K4" s="1">
        <v>18.044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392.11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0.694</v>
      </c>
      <c r="C6" s="1">
        <v>1.388</v>
      </c>
      <c r="D6" s="1">
        <v>2.082</v>
      </c>
      <c r="E6" s="1">
        <v>2.776</v>
      </c>
      <c r="F6" s="1">
        <v>4.164</v>
      </c>
      <c r="G6" s="1">
        <v>2.776</v>
      </c>
      <c r="H6" s="1">
        <v>4.164</v>
      </c>
      <c r="I6" s="1">
        <v>10.41</v>
      </c>
      <c r="J6" s="1">
        <v>15.962</v>
      </c>
      <c r="K6" s="1">
        <v>22.902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-0.694</v>
      </c>
      <c r="C7" s="1">
        <v>-1.388</v>
      </c>
      <c r="D7" s="1">
        <v>-2.082</v>
      </c>
      <c r="E7" s="1">
        <v>-2.776</v>
      </c>
      <c r="F7" s="1">
        <v>-4.164</v>
      </c>
      <c r="G7" s="1">
        <v>-2.776</v>
      </c>
      <c r="H7" s="1">
        <v>-4.164</v>
      </c>
      <c r="I7" s="1">
        <v>-10.41</v>
      </c>
      <c r="J7" s="1">
        <v>-15.962</v>
      </c>
      <c r="K7" s="1">
        <v>-22.902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0.0</v>
      </c>
      <c r="C8" s="1">
        <v>0.0</v>
      </c>
      <c r="D8" s="1">
        <v>0.0</v>
      </c>
      <c r="E8" s="1">
        <v>-1.388</v>
      </c>
      <c r="F8" s="1">
        <v>-2.082</v>
      </c>
      <c r="G8" s="1">
        <v>-2.082</v>
      </c>
      <c r="H8" s="1">
        <v>-2.776</v>
      </c>
      <c r="I8" s="1">
        <v>-679.4259999999999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0.0</v>
      </c>
      <c r="C9" s="1">
        <v>0.0</v>
      </c>
      <c r="D9" s="1">
        <v>0.0</v>
      </c>
      <c r="E9" s="1">
        <v>0.694</v>
      </c>
      <c r="F9" s="1">
        <v>0.694</v>
      </c>
      <c r="G9" s="1">
        <v>0.0</v>
      </c>
      <c r="H9" s="1">
        <v>0.0</v>
      </c>
      <c r="I9" s="1">
        <v>9.021999999999998</v>
      </c>
      <c r="J9" s="1">
        <v>61.766</v>
      </c>
      <c r="K9" s="1">
        <v>19.432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0.0</v>
      </c>
      <c r="C10" s="1">
        <v>0.0</v>
      </c>
      <c r="D10" s="1">
        <v>0.0</v>
      </c>
      <c r="E10" s="1">
        <v>0.0</v>
      </c>
      <c r="F10" s="1">
        <v>-0.694</v>
      </c>
      <c r="G10" s="1">
        <v>-2.082</v>
      </c>
      <c r="H10" s="1">
        <v>-2.776</v>
      </c>
      <c r="I10" s="1">
        <v>9.021999999999998</v>
      </c>
      <c r="J10" s="1">
        <v>61.766</v>
      </c>
      <c r="K10" s="1">
        <v>19.432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-6.94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3.47</v>
      </c>
      <c r="C12" s="1">
        <v>-0.694</v>
      </c>
      <c r="D12" s="1">
        <v>0.0</v>
      </c>
      <c r="E12" s="1">
        <v>-1.388</v>
      </c>
      <c r="F12" s="1">
        <v>2.082</v>
      </c>
      <c r="G12" s="1">
        <v>-0.694</v>
      </c>
      <c r="H12" s="1">
        <v>-1.388</v>
      </c>
      <c r="I12" s="1">
        <v>-2.082</v>
      </c>
      <c r="J12" s="1">
        <v>-2.776</v>
      </c>
      <c r="K12" s="1">
        <v>-1.388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-4.858</v>
      </c>
      <c r="C13" s="1">
        <v>0.0</v>
      </c>
      <c r="D13" s="1">
        <v>0.0</v>
      </c>
      <c r="E13" s="1">
        <v>0.0</v>
      </c>
      <c r="F13" s="1">
        <v>0.0</v>
      </c>
      <c r="G13" s="1">
        <v>1.388</v>
      </c>
      <c r="H13" s="1">
        <v>5.552</v>
      </c>
      <c r="I13" s="1">
        <v>-7.633999999999999</v>
      </c>
      <c r="J13" s="1">
        <v>1.388</v>
      </c>
      <c r="K13" s="1">
        <v>19.432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-0.694</v>
      </c>
      <c r="C14" s="1">
        <v>-1.388</v>
      </c>
      <c r="D14" s="1">
        <v>-2.082</v>
      </c>
      <c r="E14" s="1">
        <v>-3.47</v>
      </c>
      <c r="F14" s="1">
        <v>-4.164</v>
      </c>
      <c r="G14" s="1">
        <v>-2.776</v>
      </c>
      <c r="H14" s="1">
        <v>-15.268</v>
      </c>
      <c r="I14" s="1">
        <v>-18.044</v>
      </c>
      <c r="J14" s="1">
        <v>-13.88</v>
      </c>
      <c r="K14" s="1">
        <v>-2.776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0.0</v>
      </c>
      <c r="C15" s="1">
        <v>-1.388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-0.694</v>
      </c>
      <c r="C16" s="1">
        <v>0.0</v>
      </c>
      <c r="D16" s="1">
        <v>0.0</v>
      </c>
      <c r="E16" s="1">
        <v>-27.76</v>
      </c>
      <c r="F16" s="1">
        <v>29.148</v>
      </c>
      <c r="G16" s="1">
        <v>-4.858</v>
      </c>
      <c r="H16" s="1">
        <v>-13.88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-2.082</v>
      </c>
      <c r="C17" s="1">
        <v>-1.388</v>
      </c>
      <c r="D17" s="1">
        <v>-2.082</v>
      </c>
      <c r="E17" s="1">
        <v>-3.47</v>
      </c>
      <c r="F17" s="1">
        <v>-3.47</v>
      </c>
      <c r="G17" s="1">
        <v>-2.776</v>
      </c>
      <c r="H17" s="1">
        <v>-29.148</v>
      </c>
      <c r="I17" s="1">
        <v>-18.044</v>
      </c>
      <c r="J17" s="1">
        <v>-13.88</v>
      </c>
      <c r="K17" s="1">
        <v>-2.776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-2.082</v>
      </c>
      <c r="C18" s="1">
        <v>-1.388</v>
      </c>
      <c r="D18" s="1">
        <v>-2.082</v>
      </c>
      <c r="E18" s="1">
        <v>-3.47</v>
      </c>
      <c r="F18" s="1">
        <v>-3.47</v>
      </c>
      <c r="G18" s="1">
        <v>-2.776</v>
      </c>
      <c r="H18" s="1">
        <v>-29.148</v>
      </c>
      <c r="I18" s="1">
        <v>-18.044</v>
      </c>
      <c r="J18" s="1">
        <v>-13.88</v>
      </c>
      <c r="K18" s="1">
        <v>-2.776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-2.082</v>
      </c>
      <c r="C19" s="1">
        <v>-1.388</v>
      </c>
      <c r="D19" s="1">
        <v>-2.082</v>
      </c>
      <c r="E19" s="1">
        <v>-3.47</v>
      </c>
      <c r="F19" s="1">
        <v>-3.47</v>
      </c>
      <c r="G19" s="1">
        <v>-2.776</v>
      </c>
      <c r="H19" s="1">
        <v>-29.148</v>
      </c>
      <c r="I19" s="1">
        <v>-18.044</v>
      </c>
      <c r="J19" s="1">
        <v>-13.88</v>
      </c>
      <c r="K19" s="1">
        <v>-2.776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9.716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-2.082</v>
      </c>
      <c r="C21" s="1">
        <v>-1.388</v>
      </c>
      <c r="D21" s="1">
        <v>-2.082</v>
      </c>
      <c r="E21" s="1">
        <v>-3.47</v>
      </c>
      <c r="F21" s="1">
        <v>-3.47</v>
      </c>
      <c r="G21" s="1">
        <v>-2.776</v>
      </c>
      <c r="H21" s="1">
        <v>-29.148</v>
      </c>
      <c r="I21" s="1">
        <v>-18.044</v>
      </c>
      <c r="J21" s="1">
        <v>-13.88</v>
      </c>
      <c r="K21" s="1">
        <v>-2.776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-2.082</v>
      </c>
      <c r="C22" s="1">
        <v>-1.388</v>
      </c>
      <c r="D22" s="1">
        <v>-2.082</v>
      </c>
      <c r="E22" s="1">
        <v>-3.47</v>
      </c>
      <c r="F22" s="1">
        <v>-3.47</v>
      </c>
      <c r="G22" s="1">
        <v>-2.776</v>
      </c>
      <c r="H22" s="1">
        <v>-29.148</v>
      </c>
      <c r="I22" s="1">
        <v>-18.044</v>
      </c>
      <c r="J22" s="1">
        <v>-13.88</v>
      </c>
      <c r="K22" s="1">
        <v>-2.776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-2.082</v>
      </c>
      <c r="C23" s="1">
        <v>-1.388</v>
      </c>
      <c r="D23" s="1">
        <v>-2.082</v>
      </c>
      <c r="E23" s="1">
        <v>-3.47</v>
      </c>
      <c r="F23" s="1">
        <v>-3.47</v>
      </c>
      <c r="G23" s="1">
        <v>-2.776</v>
      </c>
      <c r="H23" s="1">
        <v>-29.148</v>
      </c>
      <c r="I23" s="1">
        <v>-18.044</v>
      </c>
      <c r="J23" s="1">
        <v>-13.88</v>
      </c>
      <c r="K23" s="1">
        <v>-2.776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 t="s">
        <v>143</v>
      </c>
      <c r="C25" s="1" t="s">
        <v>144</v>
      </c>
      <c r="D25" s="1" t="s">
        <v>145</v>
      </c>
      <c r="E25" s="1" t="s">
        <v>146</v>
      </c>
      <c r="F25" s="1" t="s">
        <v>147</v>
      </c>
      <c r="G25" s="1" t="s">
        <v>148</v>
      </c>
      <c r="H25" s="1" t="s">
        <v>149</v>
      </c>
      <c r="I25" s="1" t="s">
        <v>150</v>
      </c>
      <c r="J25" s="1" t="s">
        <v>151</v>
      </c>
      <c r="K25" s="1" t="s">
        <v>152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1" t="s">
        <v>143</v>
      </c>
      <c r="C26" s="1" t="s">
        <v>144</v>
      </c>
      <c r="D26" s="1" t="s">
        <v>145</v>
      </c>
      <c r="E26" s="1" t="s">
        <v>146</v>
      </c>
      <c r="F26" s="1" t="s">
        <v>147</v>
      </c>
      <c r="G26" s="1" t="s">
        <v>148</v>
      </c>
      <c r="H26" s="1" t="s">
        <v>149</v>
      </c>
      <c r="I26" s="1" t="s">
        <v>150</v>
      </c>
      <c r="J26" s="1" t="s">
        <v>151</v>
      </c>
      <c r="K26" s="1" t="s">
        <v>152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154</v>
      </c>
      <c r="B27" s="1">
        <v>24.0</v>
      </c>
      <c r="C27" s="1">
        <v>28.0</v>
      </c>
      <c r="D27" s="1">
        <v>34.0</v>
      </c>
      <c r="E27" s="1">
        <v>42.0</v>
      </c>
      <c r="F27" s="1">
        <v>58.0</v>
      </c>
      <c r="G27" s="1">
        <v>71.0</v>
      </c>
      <c r="H27" s="1">
        <v>4.0</v>
      </c>
      <c r="I27" s="1">
        <v>15.0</v>
      </c>
      <c r="J27" s="1">
        <v>15.0</v>
      </c>
      <c r="K27" s="1">
        <v>16.0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155</v>
      </c>
      <c r="B28" s="1" t="s">
        <v>143</v>
      </c>
      <c r="C28" s="1" t="s">
        <v>144</v>
      </c>
      <c r="D28" s="1" t="s">
        <v>145</v>
      </c>
      <c r="E28" s="1" t="s">
        <v>146</v>
      </c>
      <c r="F28" s="1" t="s">
        <v>147</v>
      </c>
      <c r="G28" s="1" t="s">
        <v>148</v>
      </c>
      <c r="H28" s="1" t="s">
        <v>149</v>
      </c>
      <c r="I28" s="1" t="s">
        <v>150</v>
      </c>
      <c r="J28" s="1" t="s">
        <v>151</v>
      </c>
      <c r="K28" s="1" t="s">
        <v>152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1" t="s">
        <v>143</v>
      </c>
      <c r="C29" s="1" t="s">
        <v>144</v>
      </c>
      <c r="D29" s="1" t="s">
        <v>145</v>
      </c>
      <c r="E29" s="1" t="s">
        <v>146</v>
      </c>
      <c r="F29" s="1" t="s">
        <v>147</v>
      </c>
      <c r="G29" s="1" t="s">
        <v>148</v>
      </c>
      <c r="H29" s="1" t="s">
        <v>149</v>
      </c>
      <c r="I29" s="1" t="s">
        <v>150</v>
      </c>
      <c r="J29" s="1" t="s">
        <v>151</v>
      </c>
      <c r="K29" s="1" t="s">
        <v>152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>
        <v>24.0</v>
      </c>
      <c r="C30" s="1">
        <v>28.0</v>
      </c>
      <c r="D30" s="1">
        <v>34.0</v>
      </c>
      <c r="E30" s="1">
        <v>42.0</v>
      </c>
      <c r="F30" s="1">
        <v>58.0</v>
      </c>
      <c r="G30" s="1">
        <v>71.0</v>
      </c>
      <c r="H30" s="1">
        <v>4.0</v>
      </c>
      <c r="I30" s="1">
        <v>15.0</v>
      </c>
      <c r="J30" s="1">
        <v>15.0</v>
      </c>
      <c r="K30" s="1">
        <v>16.0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 t="s">
        <v>159</v>
      </c>
      <c r="C31" s="1" t="s">
        <v>160</v>
      </c>
      <c r="D31" s="1" t="s">
        <v>161</v>
      </c>
      <c r="E31" s="1" t="s">
        <v>162</v>
      </c>
      <c r="F31" s="1" t="s">
        <v>163</v>
      </c>
      <c r="G31" s="1" t="s">
        <v>164</v>
      </c>
      <c r="H31" s="1" t="s">
        <v>165</v>
      </c>
      <c r="I31" s="1" t="s">
        <v>166</v>
      </c>
      <c r="J31" s="1" t="s">
        <v>167</v>
      </c>
      <c r="K31" s="1" t="s">
        <v>168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169</v>
      </c>
      <c r="B32" s="1" t="s">
        <v>159</v>
      </c>
      <c r="C32" s="1" t="s">
        <v>160</v>
      </c>
      <c r="D32" s="1" t="s">
        <v>161</v>
      </c>
      <c r="E32" s="1" t="s">
        <v>162</v>
      </c>
      <c r="F32" s="1" t="s">
        <v>163</v>
      </c>
      <c r="G32" s="1" t="s">
        <v>164</v>
      </c>
      <c r="H32" s="1" t="s">
        <v>165</v>
      </c>
      <c r="I32" s="1" t="s">
        <v>166</v>
      </c>
      <c r="J32" s="1" t="s">
        <v>167</v>
      </c>
      <c r="K32" s="1" t="s">
        <v>168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170</v>
      </c>
      <c r="B34" s="1">
        <v>-0.694</v>
      </c>
      <c r="C34" s="1">
        <v>-1.388</v>
      </c>
      <c r="D34" s="1">
        <v>-2.082</v>
      </c>
      <c r="E34" s="1">
        <v>-2.776</v>
      </c>
      <c r="F34" s="1">
        <v>-4.164</v>
      </c>
      <c r="G34" s="1">
        <v>-2.776</v>
      </c>
      <c r="H34" s="1">
        <v>-4.164</v>
      </c>
      <c r="I34" s="1">
        <v>-10.41</v>
      </c>
      <c r="J34" s="1">
        <v>-15.962</v>
      </c>
      <c r="K34" s="1">
        <v>-22.902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>
        <v>-0.694</v>
      </c>
      <c r="C35" s="1">
        <v>-1.388</v>
      </c>
      <c r="D35" s="1">
        <v>-2.082</v>
      </c>
      <c r="E35" s="1">
        <v>-2.776</v>
      </c>
      <c r="F35" s="1">
        <v>-4.164</v>
      </c>
      <c r="G35" s="1">
        <v>-2.776</v>
      </c>
      <c r="H35" s="1">
        <v>-4.164</v>
      </c>
      <c r="I35" s="1">
        <v>-10.41</v>
      </c>
      <c r="J35" s="1">
        <v>-15.962</v>
      </c>
      <c r="K35" s="1">
        <v>-22.902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>
        <v>-0.694</v>
      </c>
      <c r="C36" s="1">
        <v>-1.388</v>
      </c>
      <c r="D36" s="1">
        <v>-2.082</v>
      </c>
      <c r="E36" s="1">
        <v>-2.776</v>
      </c>
      <c r="F36" s="1">
        <v>-4.164</v>
      </c>
      <c r="G36" s="1">
        <v>-2.776</v>
      </c>
      <c r="H36" s="1">
        <v>-4.164</v>
      </c>
      <c r="I36" s="1">
        <v>-10.41</v>
      </c>
      <c r="J36" s="1">
        <v>-15.962</v>
      </c>
      <c r="K36" s="1">
        <v>-22.902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>
        <v>-0.694</v>
      </c>
      <c r="C37" s="1">
        <v>-1.388</v>
      </c>
      <c r="D37" s="1">
        <v>-2.082</v>
      </c>
      <c r="E37" s="1">
        <v>-2.776</v>
      </c>
      <c r="F37" s="1">
        <v>-4.164</v>
      </c>
      <c r="G37" s="1">
        <v>-2.776</v>
      </c>
      <c r="H37" s="1">
        <v>-4.164</v>
      </c>
      <c r="I37" s="1">
        <v>0.0</v>
      </c>
      <c r="J37" s="1">
        <v>-15.268</v>
      </c>
      <c r="K37" s="1">
        <v>-22.208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174</v>
      </c>
      <c r="B38" s="1">
        <v>-0.694</v>
      </c>
      <c r="C38" s="1">
        <v>-0.694</v>
      </c>
      <c r="D38" s="1">
        <v>-1.388</v>
      </c>
      <c r="E38" s="1">
        <v>-2.082</v>
      </c>
      <c r="F38" s="1">
        <v>-2.082</v>
      </c>
      <c r="G38" s="1">
        <v>-2.082</v>
      </c>
      <c r="H38" s="1">
        <v>-9.716</v>
      </c>
      <c r="I38" s="1">
        <v>-11.104</v>
      </c>
      <c r="J38" s="1">
        <v>-8.328</v>
      </c>
      <c r="K38" s="1">
        <v>-1.388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175</v>
      </c>
      <c r="B39" s="1">
        <v>0.0</v>
      </c>
      <c r="C39" s="1">
        <v>0.0</v>
      </c>
      <c r="D39" s="1">
        <v>0.0</v>
      </c>
      <c r="E39" s="1">
        <v>0.0</v>
      </c>
      <c r="F39" s="1">
        <v>2.082</v>
      </c>
      <c r="G39" s="1">
        <v>0.0</v>
      </c>
      <c r="H39" s="1">
        <v>2.776</v>
      </c>
      <c r="I39" s="1">
        <v>679.4259999999999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177</v>
      </c>
      <c r="B41" s="1">
        <v>54.82599999999999</v>
      </c>
      <c r="C41" s="1">
        <v>39.558</v>
      </c>
      <c r="D41" s="1">
        <v>55.52</v>
      </c>
      <c r="E41" s="1">
        <v>0.694</v>
      </c>
      <c r="F41" s="1">
        <v>0.694</v>
      </c>
      <c r="G41" s="1">
        <v>0.694</v>
      </c>
      <c r="H41" s="1">
        <v>2.082</v>
      </c>
      <c r="I41" s="1">
        <v>4.858</v>
      </c>
      <c r="J41" s="1">
        <v>4.858</v>
      </c>
      <c r="K41" s="1">
        <v>4.164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178</v>
      </c>
      <c r="B42" s="1">
        <v>9.021999999999998</v>
      </c>
      <c r="C42" s="1">
        <v>65.23599999999999</v>
      </c>
      <c r="D42" s="1">
        <v>1.388</v>
      </c>
      <c r="E42" s="1">
        <v>2.082</v>
      </c>
      <c r="F42" s="1">
        <v>2.776</v>
      </c>
      <c r="G42" s="1">
        <v>1.388</v>
      </c>
      <c r="H42" s="1">
        <v>0.694</v>
      </c>
      <c r="I42" s="1">
        <v>5.552</v>
      </c>
      <c r="J42" s="1">
        <v>10.41</v>
      </c>
      <c r="K42" s="1">
        <v>18.738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179</v>
      </c>
      <c r="B43" s="1">
        <v>5.552</v>
      </c>
      <c r="C43" s="1">
        <v>7.633999999999999</v>
      </c>
      <c r="D43" s="1">
        <v>2.776</v>
      </c>
      <c r="E43" s="1">
        <v>5.552</v>
      </c>
      <c r="F43" s="1">
        <v>4.164</v>
      </c>
      <c r="G43" s="1">
        <v>3.47</v>
      </c>
      <c r="H43" s="1">
        <v>2.082</v>
      </c>
      <c r="I43" s="1">
        <v>0.0</v>
      </c>
      <c r="J43" s="1">
        <v>39.558</v>
      </c>
      <c r="K43" s="1">
        <v>34.006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180</v>
      </c>
      <c r="B44" s="1">
        <v>0.0</v>
      </c>
      <c r="C44" s="1">
        <v>0.0</v>
      </c>
      <c r="D44" s="1">
        <v>0.0</v>
      </c>
      <c r="E44" s="1">
        <v>0.0</v>
      </c>
      <c r="F44" s="1">
        <v>0.694</v>
      </c>
      <c r="G44" s="1">
        <v>2.776</v>
      </c>
      <c r="H44" s="1">
        <v>4.164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181</v>
      </c>
      <c r="B45" s="1">
        <v>0.0</v>
      </c>
      <c r="C45" s="1">
        <v>0.0</v>
      </c>
      <c r="D45" s="1">
        <v>0.0</v>
      </c>
      <c r="E45" s="1">
        <v>0.0</v>
      </c>
      <c r="F45" s="1">
        <v>2.776</v>
      </c>
      <c r="G45" s="1">
        <v>0.694</v>
      </c>
      <c r="H45" s="1">
        <v>-1.388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182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29.842</v>
      </c>
      <c r="J46" s="1">
        <v>0.694</v>
      </c>
      <c r="K46" s="1">
        <v>50.662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183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1.388</v>
      </c>
      <c r="J47" s="1">
        <v>0.694</v>
      </c>
      <c r="K47" s="1">
        <v>0.694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184</v>
      </c>
      <c r="B48" s="1">
        <v>41.64</v>
      </c>
      <c r="C48" s="1">
        <v>44.416</v>
      </c>
      <c r="D48" s="1">
        <v>18.738</v>
      </c>
      <c r="E48" s="1">
        <v>32.61799999999999</v>
      </c>
      <c r="F48" s="1">
        <v>4.164</v>
      </c>
      <c r="G48" s="1">
        <v>0.0</v>
      </c>
      <c r="H48" s="1">
        <v>0.694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185</v>
      </c>
      <c r="B49" s="1">
        <v>41.64</v>
      </c>
      <c r="C49" s="1">
        <v>44.416</v>
      </c>
      <c r="D49" s="1">
        <v>18.738</v>
      </c>
      <c r="E49" s="1">
        <v>32.61799999999999</v>
      </c>
      <c r="F49" s="1">
        <v>4.164</v>
      </c>
      <c r="G49" s="1">
        <v>0.0</v>
      </c>
      <c r="H49" s="1">
        <v>0.694</v>
      </c>
      <c r="I49" s="1">
        <v>2.082</v>
      </c>
      <c r="J49" s="1">
        <v>1.388</v>
      </c>
      <c r="K49" s="1">
        <v>0.694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187</v>
      </c>
      <c r="B3" s="1" t="s">
        <v>188</v>
      </c>
      <c r="C3" s="1" t="s">
        <v>189</v>
      </c>
      <c r="D3" s="1" t="s">
        <v>190</v>
      </c>
      <c r="E3" s="1" t="s">
        <v>191</v>
      </c>
      <c r="F3" s="1" t="s">
        <v>192</v>
      </c>
      <c r="G3" s="1" t="s">
        <v>193</v>
      </c>
      <c r="H3" s="1" t="s">
        <v>194</v>
      </c>
      <c r="I3" s="1" t="s">
        <v>195</v>
      </c>
      <c r="J3" s="1" t="s">
        <v>196</v>
      </c>
      <c r="K3" s="1" t="s">
        <v>197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198</v>
      </c>
      <c r="B4" s="1" t="s">
        <v>199</v>
      </c>
      <c r="C4" s="1" t="s">
        <v>200</v>
      </c>
      <c r="D4" s="1" t="s">
        <v>201</v>
      </c>
      <c r="E4" s="1" t="s">
        <v>202</v>
      </c>
      <c r="F4" s="1" t="s">
        <v>203</v>
      </c>
      <c r="G4" s="1" t="s">
        <v>204</v>
      </c>
      <c r="H4" s="1" t="s">
        <v>205</v>
      </c>
      <c r="I4" s="1" t="s">
        <v>206</v>
      </c>
      <c r="J4" s="1" t="s">
        <v>207</v>
      </c>
      <c r="K4" s="1" t="s">
        <v>208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209</v>
      </c>
      <c r="B5" s="1" t="s">
        <v>210</v>
      </c>
      <c r="C5" s="1" t="s">
        <v>211</v>
      </c>
      <c r="D5" s="1" t="s">
        <v>212</v>
      </c>
      <c r="E5" s="1" t="s">
        <v>213</v>
      </c>
      <c r="F5" s="1">
        <v>0.0</v>
      </c>
      <c r="G5" s="1" t="s">
        <v>214</v>
      </c>
      <c r="H5" s="1" t="s">
        <v>215</v>
      </c>
      <c r="I5" s="1" t="s">
        <v>216</v>
      </c>
      <c r="J5" s="1" t="s">
        <v>217</v>
      </c>
      <c r="K5" s="1" t="s">
        <v>218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219</v>
      </c>
      <c r="B6" s="1" t="s">
        <v>210</v>
      </c>
      <c r="C6" s="1" t="s">
        <v>211</v>
      </c>
      <c r="D6" s="1" t="s">
        <v>212</v>
      </c>
      <c r="E6" s="1" t="s">
        <v>213</v>
      </c>
      <c r="F6" s="1">
        <v>0.0</v>
      </c>
      <c r="G6" s="1" t="s">
        <v>214</v>
      </c>
      <c r="H6" s="1" t="s">
        <v>215</v>
      </c>
      <c r="I6" s="1" t="s">
        <v>216</v>
      </c>
      <c r="J6" s="1" t="s">
        <v>217</v>
      </c>
      <c r="K6" s="1" t="s">
        <v>220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222</v>
      </c>
      <c r="B8" s="1" t="s">
        <v>223</v>
      </c>
      <c r="C8" s="1" t="s">
        <v>224</v>
      </c>
      <c r="D8" s="1" t="s">
        <v>225</v>
      </c>
      <c r="E8" s="1" t="s">
        <v>226</v>
      </c>
      <c r="F8" s="1" t="s">
        <v>227</v>
      </c>
      <c r="G8" s="1" t="s">
        <v>228</v>
      </c>
      <c r="H8" s="1" t="s">
        <v>229</v>
      </c>
      <c r="I8" s="1">
        <v>31.23</v>
      </c>
      <c r="J8" s="1" t="s">
        <v>230</v>
      </c>
      <c r="K8" s="1" t="s">
        <v>231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232</v>
      </c>
      <c r="B9" s="1" t="s">
        <v>233</v>
      </c>
      <c r="C9" s="1" t="s">
        <v>234</v>
      </c>
      <c r="D9" s="1" t="s">
        <v>235</v>
      </c>
      <c r="E9" s="1" t="s">
        <v>236</v>
      </c>
      <c r="F9" s="1" t="s">
        <v>237</v>
      </c>
      <c r="G9" s="1" t="s">
        <v>238</v>
      </c>
      <c r="H9" s="1" t="s">
        <v>239</v>
      </c>
      <c r="I9" s="1" t="s">
        <v>240</v>
      </c>
      <c r="J9" s="1" t="s">
        <v>241</v>
      </c>
      <c r="K9" s="1" t="s">
        <v>242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243</v>
      </c>
      <c r="B10" s="1" t="s">
        <v>244</v>
      </c>
      <c r="C10" s="1" t="s">
        <v>245</v>
      </c>
      <c r="D10" s="1" t="s">
        <v>150</v>
      </c>
      <c r="E10" s="1" t="s">
        <v>246</v>
      </c>
      <c r="F10" s="1" t="s">
        <v>247</v>
      </c>
      <c r="G10" s="1" t="s">
        <v>248</v>
      </c>
      <c r="H10" s="1" t="s">
        <v>249</v>
      </c>
      <c r="I10" s="1" t="s">
        <v>250</v>
      </c>
      <c r="J10" s="1" t="s">
        <v>251</v>
      </c>
      <c r="K10" s="1" t="s">
        <v>252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254</v>
      </c>
      <c r="B12" s="1">
        <v>0.0</v>
      </c>
      <c r="C12" s="1">
        <v>0.0</v>
      </c>
      <c r="D12" s="1">
        <v>0.0</v>
      </c>
      <c r="E12" s="1" t="s">
        <v>255</v>
      </c>
      <c r="F12" s="1" t="s">
        <v>256</v>
      </c>
      <c r="G12" s="1" t="s">
        <v>257</v>
      </c>
      <c r="H12" s="1" t="s">
        <v>258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259</v>
      </c>
      <c r="B13" s="1">
        <v>0.0</v>
      </c>
      <c r="C13" s="1">
        <v>0.0</v>
      </c>
      <c r="D13" s="1">
        <v>0.0</v>
      </c>
      <c r="E13" s="1" t="s">
        <v>260</v>
      </c>
      <c r="F13" s="1" t="s">
        <v>261</v>
      </c>
      <c r="G13" s="1" t="s">
        <v>262</v>
      </c>
      <c r="H13" s="1" t="s">
        <v>258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 t="s">
        <v>258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264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 t="s">
        <v>258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265</v>
      </c>
      <c r="B16" s="1" t="s">
        <v>266</v>
      </c>
      <c r="C16" s="1" t="s">
        <v>267</v>
      </c>
      <c r="D16" s="1" t="s">
        <v>268</v>
      </c>
      <c r="E16" s="1" t="s">
        <v>269</v>
      </c>
      <c r="F16" s="1" t="s">
        <v>270</v>
      </c>
      <c r="G16" s="1" t="s">
        <v>271</v>
      </c>
      <c r="H16" s="1" t="s">
        <v>272</v>
      </c>
      <c r="I16" s="1" t="s">
        <v>273</v>
      </c>
      <c r="J16" s="1" t="s">
        <v>274</v>
      </c>
      <c r="K16" s="1" t="s">
        <v>275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276</v>
      </c>
      <c r="B17" s="1">
        <v>0.0</v>
      </c>
      <c r="C17" s="1">
        <v>0.0</v>
      </c>
      <c r="D17" s="1">
        <v>0.0</v>
      </c>
      <c r="E17" s="1" t="s">
        <v>277</v>
      </c>
      <c r="F17" s="1" t="s">
        <v>278</v>
      </c>
      <c r="G17" s="1" t="s">
        <v>279</v>
      </c>
      <c r="H17" s="1" t="s">
        <v>280</v>
      </c>
      <c r="I17" s="1">
        <v>-0.694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281</v>
      </c>
      <c r="B18" s="1">
        <v>0.0</v>
      </c>
      <c r="C18" s="1">
        <v>0.0</v>
      </c>
      <c r="D18" s="1">
        <v>0.0</v>
      </c>
      <c r="E18" s="1" t="s">
        <v>282</v>
      </c>
      <c r="F18" s="1" t="s">
        <v>283</v>
      </c>
      <c r="G18" s="1" t="s">
        <v>284</v>
      </c>
      <c r="H18" s="1" t="s">
        <v>285</v>
      </c>
      <c r="I18" s="1">
        <v>-0.694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286</v>
      </c>
      <c r="B19" s="1">
        <v>0.0</v>
      </c>
      <c r="C19" s="1">
        <v>0.0</v>
      </c>
      <c r="D19" s="1">
        <v>0.0</v>
      </c>
      <c r="E19" s="1" t="s">
        <v>282</v>
      </c>
      <c r="F19" s="1" t="s">
        <v>283</v>
      </c>
      <c r="G19" s="1" t="s">
        <v>284</v>
      </c>
      <c r="H19" s="1" t="s">
        <v>285</v>
      </c>
      <c r="I19" s="1">
        <v>-0.694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287</v>
      </c>
      <c r="B20" s="1">
        <v>0.0</v>
      </c>
      <c r="C20" s="1">
        <v>0.0</v>
      </c>
      <c r="D20" s="1">
        <v>0.0</v>
      </c>
      <c r="E20" s="1" t="s">
        <v>152</v>
      </c>
      <c r="F20" s="1" t="s">
        <v>288</v>
      </c>
      <c r="G20" s="1" t="s">
        <v>288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289</v>
      </c>
      <c r="B21" s="1" t="s">
        <v>290</v>
      </c>
      <c r="C21" s="1" t="s">
        <v>231</v>
      </c>
      <c r="D21" s="1" t="s">
        <v>291</v>
      </c>
      <c r="E21" s="1" t="s">
        <v>292</v>
      </c>
      <c r="F21" s="1" t="s">
        <v>165</v>
      </c>
      <c r="G21" s="1" t="s">
        <v>288</v>
      </c>
      <c r="H21" s="1" t="s">
        <v>293</v>
      </c>
      <c r="I21" s="1" t="s">
        <v>294</v>
      </c>
      <c r="J21" s="1" t="s">
        <v>295</v>
      </c>
      <c r="K21" s="1" t="s">
        <v>296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297</v>
      </c>
      <c r="B22" s="1">
        <v>0.0</v>
      </c>
      <c r="C22" s="1">
        <v>0.0</v>
      </c>
      <c r="D22" s="1">
        <v>0.0</v>
      </c>
      <c r="E22" s="1" t="s">
        <v>152</v>
      </c>
      <c r="F22" s="1" t="s">
        <v>288</v>
      </c>
      <c r="G22" s="1" t="s">
        <v>288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298</v>
      </c>
      <c r="B23" s="1" t="s">
        <v>290</v>
      </c>
      <c r="C23" s="1" t="s">
        <v>231</v>
      </c>
      <c r="D23" s="1" t="s">
        <v>291</v>
      </c>
      <c r="E23" s="1" t="s">
        <v>292</v>
      </c>
      <c r="F23" s="1" t="s">
        <v>165</v>
      </c>
      <c r="G23" s="1" t="s">
        <v>288</v>
      </c>
      <c r="H23" s="1" t="s">
        <v>293</v>
      </c>
      <c r="I23" s="1" t="s">
        <v>294</v>
      </c>
      <c r="J23" s="1" t="s">
        <v>295</v>
      </c>
      <c r="K23" s="1" t="s">
        <v>296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300</v>
      </c>
      <c r="B25" s="1">
        <v>0.0</v>
      </c>
      <c r="C25" s="1">
        <v>14.574</v>
      </c>
      <c r="D25" s="1" t="s">
        <v>301</v>
      </c>
      <c r="E25" s="1" t="s">
        <v>302</v>
      </c>
      <c r="F25" s="1" t="s">
        <v>303</v>
      </c>
      <c r="G25" s="1" t="s">
        <v>304</v>
      </c>
      <c r="H25" s="1" t="s">
        <v>305</v>
      </c>
      <c r="I25" s="1" t="s">
        <v>306</v>
      </c>
      <c r="J25" s="1" t="s">
        <v>307</v>
      </c>
      <c r="K25" s="1" t="s">
        <v>308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309</v>
      </c>
      <c r="B26" s="1">
        <v>2.776</v>
      </c>
      <c r="C26" s="1" t="s">
        <v>310</v>
      </c>
      <c r="D26" s="1" t="s">
        <v>311</v>
      </c>
      <c r="E26" s="1" t="s">
        <v>302</v>
      </c>
      <c r="F26" s="1" t="s">
        <v>303</v>
      </c>
      <c r="G26" s="1" t="s">
        <v>304</v>
      </c>
      <c r="H26" s="1" t="s">
        <v>305</v>
      </c>
      <c r="I26" s="1" t="s">
        <v>306</v>
      </c>
      <c r="J26" s="1" t="s">
        <v>307</v>
      </c>
      <c r="K26" s="1" t="s">
        <v>312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313</v>
      </c>
      <c r="B27" s="1">
        <v>2.776</v>
      </c>
      <c r="C27" s="1" t="s">
        <v>310</v>
      </c>
      <c r="D27" s="1" t="s">
        <v>311</v>
      </c>
      <c r="E27" s="1" t="s">
        <v>314</v>
      </c>
      <c r="F27" s="1" t="s">
        <v>315</v>
      </c>
      <c r="G27" s="1" t="s">
        <v>316</v>
      </c>
      <c r="H27" s="1" t="s">
        <v>317</v>
      </c>
      <c r="I27" s="1" t="s">
        <v>318</v>
      </c>
      <c r="J27" s="1" t="s">
        <v>319</v>
      </c>
      <c r="K27" s="1" t="s">
        <v>320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321</v>
      </c>
      <c r="B28" s="1">
        <v>6.246</v>
      </c>
      <c r="C28" s="1" t="s">
        <v>322</v>
      </c>
      <c r="D28" s="1" t="s">
        <v>323</v>
      </c>
      <c r="E28" s="1" t="s">
        <v>324</v>
      </c>
      <c r="F28" s="1" t="s">
        <v>325</v>
      </c>
      <c r="G28" s="1" t="s">
        <v>326</v>
      </c>
      <c r="H28" s="1" t="s">
        <v>327</v>
      </c>
      <c r="I28" s="1" t="s">
        <v>328</v>
      </c>
      <c r="J28" s="1" t="s">
        <v>329</v>
      </c>
      <c r="K28" s="1" t="s">
        <v>330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331</v>
      </c>
      <c r="B29" s="1">
        <v>6.246</v>
      </c>
      <c r="C29" s="1" t="s">
        <v>322</v>
      </c>
      <c r="D29" s="1" t="s">
        <v>323</v>
      </c>
      <c r="E29" s="1" t="s">
        <v>324</v>
      </c>
      <c r="F29" s="1" t="s">
        <v>325</v>
      </c>
      <c r="G29" s="1" t="s">
        <v>326</v>
      </c>
      <c r="H29" s="1" t="s">
        <v>327</v>
      </c>
      <c r="I29" s="1" t="s">
        <v>328</v>
      </c>
      <c r="J29" s="1" t="s">
        <v>329</v>
      </c>
      <c r="K29" s="1" t="s">
        <v>332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333</v>
      </c>
      <c r="B30" s="1">
        <v>2.776</v>
      </c>
      <c r="C30" s="1" t="s">
        <v>334</v>
      </c>
      <c r="D30" s="1" t="s">
        <v>335</v>
      </c>
      <c r="E30" s="1" t="s">
        <v>336</v>
      </c>
      <c r="F30" s="1" t="s">
        <v>337</v>
      </c>
      <c r="G30" s="1" t="s">
        <v>338</v>
      </c>
      <c r="H30" s="1" t="s">
        <v>339</v>
      </c>
      <c r="I30" s="1" t="s">
        <v>340</v>
      </c>
      <c r="J30" s="1" t="s">
        <v>329</v>
      </c>
      <c r="K30" s="1" t="s">
        <v>341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342</v>
      </c>
      <c r="B31" s="1">
        <v>0.0</v>
      </c>
      <c r="C31" s="1" t="s">
        <v>343</v>
      </c>
      <c r="D31" s="1" t="s">
        <v>344</v>
      </c>
      <c r="E31" s="1" t="s">
        <v>345</v>
      </c>
      <c r="F31" s="1" t="s">
        <v>346</v>
      </c>
      <c r="G31" s="1" t="s">
        <v>347</v>
      </c>
      <c r="H31" s="1" t="s">
        <v>348</v>
      </c>
      <c r="I31" s="1" t="s">
        <v>349</v>
      </c>
      <c r="J31" s="1" t="s">
        <v>350</v>
      </c>
      <c r="K31" s="1" t="s">
        <v>351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352</v>
      </c>
      <c r="B32" s="1">
        <v>0.0</v>
      </c>
      <c r="C32" s="1" t="s">
        <v>353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354</v>
      </c>
      <c r="B33" s="1">
        <v>0.0</v>
      </c>
      <c r="C33" s="1" t="s">
        <v>355</v>
      </c>
      <c r="D33" s="1" t="s">
        <v>356</v>
      </c>
      <c r="E33" s="1">
        <v>31.924</v>
      </c>
      <c r="F33" s="1" t="s">
        <v>357</v>
      </c>
      <c r="G33" s="1" t="s">
        <v>358</v>
      </c>
      <c r="H33" s="1">
        <v>0.694</v>
      </c>
      <c r="I33" s="1" t="s">
        <v>359</v>
      </c>
      <c r="J33" s="1" t="s">
        <v>360</v>
      </c>
      <c r="K33" s="1" t="s">
        <v>361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362</v>
      </c>
      <c r="B34" s="1">
        <v>-8.328</v>
      </c>
      <c r="C34" s="1" t="s">
        <v>363</v>
      </c>
      <c r="D34" s="1" t="s">
        <v>364</v>
      </c>
      <c r="E34" s="1" t="s">
        <v>365</v>
      </c>
      <c r="F34" s="1" t="s">
        <v>366</v>
      </c>
      <c r="G34" s="1" t="s">
        <v>367</v>
      </c>
      <c r="H34" s="1">
        <v>0.0</v>
      </c>
      <c r="I34" s="1" t="s">
        <v>368</v>
      </c>
      <c r="J34" s="1" t="s">
        <v>369</v>
      </c>
      <c r="K34" s="1" t="s">
        <v>370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371</v>
      </c>
      <c r="B35" s="1">
        <v>-8.328</v>
      </c>
      <c r="C35" s="1" t="s">
        <v>363</v>
      </c>
      <c r="D35" s="1" t="s">
        <v>364</v>
      </c>
      <c r="E35" s="1" t="s">
        <v>372</v>
      </c>
      <c r="F35" s="1" t="s">
        <v>373</v>
      </c>
      <c r="G35" s="1" t="s">
        <v>374</v>
      </c>
      <c r="H35" s="1">
        <v>0.0</v>
      </c>
      <c r="I35" s="1" t="s">
        <v>375</v>
      </c>
      <c r="J35" s="1" t="s">
        <v>376</v>
      </c>
      <c r="K35" s="1" t="s">
        <v>377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378</v>
      </c>
      <c r="B36" s="1">
        <v>2.776</v>
      </c>
      <c r="C36" s="1" t="s">
        <v>379</v>
      </c>
      <c r="D36" s="1" t="s">
        <v>380</v>
      </c>
      <c r="E36" s="1" t="s">
        <v>381</v>
      </c>
      <c r="F36" s="1" t="s">
        <v>382</v>
      </c>
      <c r="G36" s="1" t="s">
        <v>383</v>
      </c>
      <c r="H36" s="1" t="s">
        <v>384</v>
      </c>
      <c r="I36" s="1" t="s">
        <v>385</v>
      </c>
      <c r="J36" s="1" t="s">
        <v>386</v>
      </c>
      <c r="K36" s="1" t="s">
        <v>387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388</v>
      </c>
      <c r="B37" s="1">
        <v>0.0</v>
      </c>
      <c r="C37" s="1" t="s">
        <v>389</v>
      </c>
      <c r="D37" s="1" t="s">
        <v>390</v>
      </c>
      <c r="E37" s="1" t="s">
        <v>391</v>
      </c>
      <c r="F37" s="1" t="s">
        <v>392</v>
      </c>
      <c r="G37" s="1" t="s">
        <v>393</v>
      </c>
      <c r="H37" s="1">
        <v>0.0</v>
      </c>
      <c r="I37" s="1" t="s">
        <v>394</v>
      </c>
      <c r="J37" s="1" t="s">
        <v>395</v>
      </c>
      <c r="K37" s="1" t="s">
        <v>396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397</v>
      </c>
      <c r="B38" s="1">
        <v>0.0</v>
      </c>
      <c r="C38" s="1" t="s">
        <v>389</v>
      </c>
      <c r="D38" s="1" t="s">
        <v>390</v>
      </c>
      <c r="E38" s="1" t="s">
        <v>398</v>
      </c>
      <c r="F38" s="1" t="s">
        <v>399</v>
      </c>
      <c r="G38" s="1" t="s">
        <v>400</v>
      </c>
      <c r="H38" s="1">
        <v>0.0</v>
      </c>
      <c r="I38" s="1" t="s">
        <v>401</v>
      </c>
      <c r="J38" s="1" t="s">
        <v>402</v>
      </c>
      <c r="K38" s="1" t="s">
        <v>396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404</v>
      </c>
      <c r="B40" s="1">
        <v>0.0</v>
      </c>
      <c r="C40" s="1">
        <v>0.0</v>
      </c>
      <c r="D40" s="1" t="s">
        <v>405</v>
      </c>
      <c r="E40" s="1" t="s">
        <v>406</v>
      </c>
      <c r="F40" s="1" t="s">
        <v>407</v>
      </c>
      <c r="G40" s="1" t="s">
        <v>408</v>
      </c>
      <c r="H40" s="1" t="s">
        <v>409</v>
      </c>
      <c r="I40" s="1" t="s">
        <v>410</v>
      </c>
      <c r="J40" s="1" t="s">
        <v>411</v>
      </c>
      <c r="K40" s="1" t="s">
        <v>412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413</v>
      </c>
      <c r="B41" s="1">
        <v>0.0</v>
      </c>
      <c r="C41" s="1">
        <v>0.0</v>
      </c>
      <c r="D41" s="1" t="s">
        <v>414</v>
      </c>
      <c r="E41" s="1" t="s">
        <v>415</v>
      </c>
      <c r="F41" s="1" t="s">
        <v>407</v>
      </c>
      <c r="G41" s="1" t="s">
        <v>408</v>
      </c>
      <c r="H41" s="1" t="s">
        <v>409</v>
      </c>
      <c r="I41" s="1" t="s">
        <v>410</v>
      </c>
      <c r="J41" s="1" t="s">
        <v>411</v>
      </c>
      <c r="K41" s="1" t="s">
        <v>416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417</v>
      </c>
      <c r="B42" s="1">
        <v>0.0</v>
      </c>
      <c r="C42" s="1">
        <v>0.0</v>
      </c>
      <c r="D42" s="1" t="s">
        <v>414</v>
      </c>
      <c r="E42" s="1" t="s">
        <v>418</v>
      </c>
      <c r="F42" s="1" t="s">
        <v>419</v>
      </c>
      <c r="G42" s="1" t="s">
        <v>420</v>
      </c>
      <c r="H42" s="1" t="s">
        <v>421</v>
      </c>
      <c r="I42" s="1">
        <v>67.318</v>
      </c>
      <c r="J42" s="1" t="s">
        <v>422</v>
      </c>
      <c r="K42" s="1" t="s">
        <v>423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424</v>
      </c>
      <c r="B43" s="1">
        <v>0.0</v>
      </c>
      <c r="C43" s="1">
        <v>0.0</v>
      </c>
      <c r="D43" s="1" t="s">
        <v>425</v>
      </c>
      <c r="E43" s="1" t="s">
        <v>426</v>
      </c>
      <c r="F43" s="1" t="s">
        <v>427</v>
      </c>
      <c r="G43" s="1" t="s">
        <v>428</v>
      </c>
      <c r="H43" s="1" t="s">
        <v>429</v>
      </c>
      <c r="I43" s="1" t="s">
        <v>430</v>
      </c>
      <c r="J43" s="1" t="s">
        <v>431</v>
      </c>
      <c r="K43" s="1" t="s">
        <v>432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433</v>
      </c>
      <c r="B44" s="1">
        <v>0.0</v>
      </c>
      <c r="C44" s="1">
        <v>0.0</v>
      </c>
      <c r="D44" s="1" t="s">
        <v>425</v>
      </c>
      <c r="E44" s="1" t="s">
        <v>426</v>
      </c>
      <c r="F44" s="1" t="s">
        <v>427</v>
      </c>
      <c r="G44" s="1" t="s">
        <v>428</v>
      </c>
      <c r="H44" s="1" t="s">
        <v>429</v>
      </c>
      <c r="I44" s="1" t="s">
        <v>430</v>
      </c>
      <c r="J44" s="1" t="s">
        <v>431</v>
      </c>
      <c r="K44" s="1" t="s">
        <v>434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435</v>
      </c>
      <c r="B45" s="1">
        <v>0.0</v>
      </c>
      <c r="C45" s="1">
        <v>0.0</v>
      </c>
      <c r="D45" s="1" t="s">
        <v>436</v>
      </c>
      <c r="E45" s="1" t="s">
        <v>437</v>
      </c>
      <c r="F45" s="1" t="s">
        <v>438</v>
      </c>
      <c r="G45" s="1" t="s">
        <v>408</v>
      </c>
      <c r="H45" s="1" t="s">
        <v>439</v>
      </c>
      <c r="I45" s="1" t="s">
        <v>440</v>
      </c>
      <c r="J45" s="1" t="s">
        <v>441</v>
      </c>
      <c r="K45" s="1" t="s">
        <v>442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443</v>
      </c>
      <c r="B46" s="1">
        <v>0.0</v>
      </c>
      <c r="C46" s="1">
        <v>0.0</v>
      </c>
      <c r="D46" s="1" t="s">
        <v>444</v>
      </c>
      <c r="E46" s="1" t="s">
        <v>445</v>
      </c>
      <c r="F46" s="1" t="s">
        <v>446</v>
      </c>
      <c r="G46" s="1" t="s">
        <v>447</v>
      </c>
      <c r="H46" s="1" t="s">
        <v>448</v>
      </c>
      <c r="I46" s="1" t="s">
        <v>449</v>
      </c>
      <c r="J46" s="1" t="s">
        <v>450</v>
      </c>
      <c r="K46" s="1">
        <v>-40.946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451</v>
      </c>
      <c r="B47" s="1">
        <v>0.0</v>
      </c>
      <c r="C47" s="1" t="s">
        <v>452</v>
      </c>
      <c r="D47" s="1" t="s">
        <v>453</v>
      </c>
      <c r="E47" s="1" t="s">
        <v>454</v>
      </c>
      <c r="F47" s="1" t="s">
        <v>455</v>
      </c>
      <c r="G47" s="1" t="s">
        <v>456</v>
      </c>
      <c r="H47" s="1">
        <v>0.0</v>
      </c>
      <c r="I47" s="1" t="s">
        <v>457</v>
      </c>
      <c r="J47" s="1" t="s">
        <v>458</v>
      </c>
      <c r="K47" s="1" t="s">
        <v>459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460</v>
      </c>
      <c r="B48" s="1">
        <v>0.0</v>
      </c>
      <c r="C48" s="1">
        <v>0.0</v>
      </c>
      <c r="D48" s="1" t="s">
        <v>461</v>
      </c>
      <c r="E48" s="1" t="s">
        <v>462</v>
      </c>
      <c r="F48" s="1" t="s">
        <v>463</v>
      </c>
      <c r="G48" s="1" t="s">
        <v>464</v>
      </c>
      <c r="H48" s="1" t="s">
        <v>465</v>
      </c>
      <c r="I48" s="1" t="s">
        <v>466</v>
      </c>
      <c r="J48" s="1" t="s">
        <v>467</v>
      </c>
      <c r="K48" s="1" t="s">
        <v>468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469</v>
      </c>
      <c r="B49" s="1">
        <v>0.0</v>
      </c>
      <c r="C49" s="1">
        <v>0.0</v>
      </c>
      <c r="D49" s="1" t="s">
        <v>461</v>
      </c>
      <c r="E49" s="1" t="s">
        <v>470</v>
      </c>
      <c r="F49" s="1" t="s">
        <v>471</v>
      </c>
      <c r="G49" s="1" t="s">
        <v>472</v>
      </c>
      <c r="H49" s="1" t="s">
        <v>473</v>
      </c>
      <c r="I49" s="1" t="s">
        <v>474</v>
      </c>
      <c r="J49" s="1" t="s">
        <v>475</v>
      </c>
      <c r="K49" s="1" t="s">
        <v>476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477</v>
      </c>
      <c r="B50" s="1">
        <v>0.0</v>
      </c>
      <c r="C50" s="1">
        <v>0.0</v>
      </c>
      <c r="D50" s="1" t="s">
        <v>478</v>
      </c>
      <c r="E50" s="1" t="s">
        <v>479</v>
      </c>
      <c r="F50" s="1" t="s">
        <v>480</v>
      </c>
      <c r="G50" s="1">
        <v>-30.536</v>
      </c>
      <c r="H50" s="1" t="s">
        <v>481</v>
      </c>
      <c r="I50" s="1" t="s">
        <v>482</v>
      </c>
      <c r="J50" s="1" t="s">
        <v>483</v>
      </c>
      <c r="K50" s="1" t="s">
        <v>484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485</v>
      </c>
      <c r="B51" s="1">
        <v>0.0</v>
      </c>
      <c r="C51" s="1">
        <v>0.0</v>
      </c>
      <c r="D51" s="1" t="s">
        <v>486</v>
      </c>
      <c r="E51" s="1" t="s">
        <v>487</v>
      </c>
      <c r="F51" s="1" t="s">
        <v>488</v>
      </c>
      <c r="G51" s="1" t="s">
        <v>489</v>
      </c>
      <c r="H51" s="1" t="s">
        <v>490</v>
      </c>
      <c r="I51" s="1" t="s">
        <v>491</v>
      </c>
      <c r="J51" s="1" t="s">
        <v>492</v>
      </c>
      <c r="K51" s="1" t="s">
        <v>493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494</v>
      </c>
      <c r="B52" s="1">
        <v>0.0</v>
      </c>
      <c r="C52" s="1">
        <v>0.0</v>
      </c>
      <c r="D52" s="1" t="s">
        <v>486</v>
      </c>
      <c r="E52" s="1" t="s">
        <v>495</v>
      </c>
      <c r="F52" s="1" t="s">
        <v>496</v>
      </c>
      <c r="G52" s="1" t="s">
        <v>497</v>
      </c>
      <c r="H52" s="1" t="s">
        <v>498</v>
      </c>
      <c r="I52" s="1" t="s">
        <v>499</v>
      </c>
      <c r="J52" s="1" t="s">
        <v>500</v>
      </c>
      <c r="K52" s="1" t="s">
        <v>493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501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502</v>
      </c>
      <c r="B54" s="1">
        <v>0.0</v>
      </c>
      <c r="C54" s="1">
        <v>0.0</v>
      </c>
      <c r="D54" s="1">
        <v>0.0</v>
      </c>
      <c r="E54" s="1" t="s">
        <v>503</v>
      </c>
      <c r="F54" s="1" t="s">
        <v>504</v>
      </c>
      <c r="G54" s="1" t="s">
        <v>505</v>
      </c>
      <c r="H54" s="1" t="s">
        <v>506</v>
      </c>
      <c r="I54" s="1" t="s">
        <v>507</v>
      </c>
      <c r="J54" s="1" t="s">
        <v>508</v>
      </c>
      <c r="K54" s="1" t="s">
        <v>509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510</v>
      </c>
      <c r="B55" s="1">
        <v>0.0</v>
      </c>
      <c r="C55" s="1">
        <v>0.0</v>
      </c>
      <c r="D55" s="1" t="s">
        <v>511</v>
      </c>
      <c r="E55" s="1" t="s">
        <v>512</v>
      </c>
      <c r="F55" s="1" t="s">
        <v>513</v>
      </c>
      <c r="G55" s="1" t="s">
        <v>505</v>
      </c>
      <c r="H55" s="1" t="s">
        <v>506</v>
      </c>
      <c r="I55" s="1" t="s">
        <v>507</v>
      </c>
      <c r="J55" s="1" t="s">
        <v>508</v>
      </c>
      <c r="K55" s="1" t="s">
        <v>514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515</v>
      </c>
      <c r="B56" s="1">
        <v>0.0</v>
      </c>
      <c r="C56" s="1">
        <v>0.0</v>
      </c>
      <c r="D56" s="1" t="s">
        <v>511</v>
      </c>
      <c r="E56" s="1" t="s">
        <v>516</v>
      </c>
      <c r="F56" s="1" t="s">
        <v>517</v>
      </c>
      <c r="G56" s="1" t="s">
        <v>518</v>
      </c>
      <c r="H56" s="1" t="s">
        <v>519</v>
      </c>
      <c r="I56" s="1" t="s">
        <v>520</v>
      </c>
      <c r="J56" s="1" t="s">
        <v>521</v>
      </c>
      <c r="K56" s="1" t="s">
        <v>522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523</v>
      </c>
      <c r="B57" s="1">
        <v>0.0</v>
      </c>
      <c r="C57" s="1">
        <v>0.0</v>
      </c>
      <c r="D57" s="1" t="s">
        <v>524</v>
      </c>
      <c r="E57" s="1" t="s">
        <v>525</v>
      </c>
      <c r="F57" s="1" t="s">
        <v>526</v>
      </c>
      <c r="G57" s="1" t="s">
        <v>527</v>
      </c>
      <c r="H57" s="1" t="s">
        <v>528</v>
      </c>
      <c r="I57" s="1" t="s">
        <v>529</v>
      </c>
      <c r="J57" s="1" t="s">
        <v>530</v>
      </c>
      <c r="K57" s="1" t="s">
        <v>531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532</v>
      </c>
      <c r="B58" s="1">
        <v>0.0</v>
      </c>
      <c r="C58" s="1">
        <v>0.0</v>
      </c>
      <c r="D58" s="1" t="s">
        <v>524</v>
      </c>
      <c r="E58" s="1" t="s">
        <v>525</v>
      </c>
      <c r="F58" s="1" t="s">
        <v>526</v>
      </c>
      <c r="G58" s="1" t="s">
        <v>527</v>
      </c>
      <c r="H58" s="1" t="s">
        <v>528</v>
      </c>
      <c r="I58" s="1" t="s">
        <v>529</v>
      </c>
      <c r="J58" s="1" t="s">
        <v>530</v>
      </c>
      <c r="K58" s="1" t="s">
        <v>533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534</v>
      </c>
      <c r="B59" s="1">
        <v>0.0</v>
      </c>
      <c r="C59" s="1">
        <v>0.0</v>
      </c>
      <c r="D59" s="1" t="s">
        <v>535</v>
      </c>
      <c r="E59" s="1" t="s">
        <v>536</v>
      </c>
      <c r="F59" s="1" t="s">
        <v>537</v>
      </c>
      <c r="G59" s="1" t="s">
        <v>538</v>
      </c>
      <c r="H59" s="1" t="s">
        <v>539</v>
      </c>
      <c r="I59" s="1" t="s">
        <v>540</v>
      </c>
      <c r="J59" s="1" t="s">
        <v>541</v>
      </c>
      <c r="K59" s="1" t="s">
        <v>542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543</v>
      </c>
      <c r="B60" s="1">
        <v>0.0</v>
      </c>
      <c r="C60" s="1">
        <v>0.0</v>
      </c>
      <c r="D60" s="1">
        <v>0.0</v>
      </c>
      <c r="E60" s="1" t="s">
        <v>544</v>
      </c>
      <c r="F60" s="1" t="s">
        <v>545</v>
      </c>
      <c r="G60" s="1" t="s">
        <v>546</v>
      </c>
      <c r="H60" s="1" t="s">
        <v>547</v>
      </c>
      <c r="I60" s="1" t="s">
        <v>548</v>
      </c>
      <c r="J60" s="1" t="s">
        <v>549</v>
      </c>
      <c r="K60" s="1" t="s">
        <v>550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551</v>
      </c>
      <c r="B61" s="1">
        <v>0.0</v>
      </c>
      <c r="C61" s="1">
        <v>0.0</v>
      </c>
      <c r="D61" s="1" t="s">
        <v>552</v>
      </c>
      <c r="E61" s="1" t="s">
        <v>553</v>
      </c>
      <c r="F61" s="1" t="s">
        <v>554</v>
      </c>
      <c r="G61" s="1" t="s">
        <v>555</v>
      </c>
      <c r="H61" s="1" t="s">
        <v>556</v>
      </c>
      <c r="I61" s="1" t="s">
        <v>557</v>
      </c>
      <c r="J61" s="1" t="s">
        <v>558</v>
      </c>
      <c r="K61" s="1" t="s">
        <v>559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560</v>
      </c>
      <c r="B62" s="1">
        <v>0.0</v>
      </c>
      <c r="C62" s="1">
        <v>0.0</v>
      </c>
      <c r="D62" s="1" t="s">
        <v>561</v>
      </c>
      <c r="E62" s="1" t="s">
        <v>562</v>
      </c>
      <c r="F62" s="1" t="s">
        <v>563</v>
      </c>
      <c r="G62" s="1" t="s">
        <v>564</v>
      </c>
      <c r="H62" s="1" t="s">
        <v>565</v>
      </c>
      <c r="I62" s="1" t="s">
        <v>566</v>
      </c>
      <c r="J62" s="1" t="s">
        <v>567</v>
      </c>
      <c r="K62" s="1" t="s">
        <v>568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569</v>
      </c>
      <c r="B63" s="1">
        <v>0.0</v>
      </c>
      <c r="C63" s="1">
        <v>0.0</v>
      </c>
      <c r="D63" s="1" t="s">
        <v>570</v>
      </c>
      <c r="E63" s="1" t="s">
        <v>571</v>
      </c>
      <c r="F63" s="1" t="s">
        <v>572</v>
      </c>
      <c r="G63" s="1" t="s">
        <v>573</v>
      </c>
      <c r="H63" s="1" t="s">
        <v>574</v>
      </c>
      <c r="I63" s="1" t="s">
        <v>575</v>
      </c>
      <c r="J63" s="1" t="s">
        <v>576</v>
      </c>
      <c r="K63" s="1" t="s">
        <v>577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578</v>
      </c>
      <c r="B64" s="1">
        <v>0.0</v>
      </c>
      <c r="C64" s="1">
        <v>0.0</v>
      </c>
      <c r="D64" s="1" t="s">
        <v>579</v>
      </c>
      <c r="E64" s="1" t="s">
        <v>580</v>
      </c>
      <c r="F64" s="1" t="s">
        <v>581</v>
      </c>
      <c r="G64" s="1" t="s">
        <v>582</v>
      </c>
      <c r="H64" s="1" t="s">
        <v>583</v>
      </c>
      <c r="I64" s="1" t="s">
        <v>584</v>
      </c>
      <c r="J64" s="1" t="s">
        <v>585</v>
      </c>
      <c r="K64" s="1" t="s">
        <v>586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587</v>
      </c>
      <c r="B65" s="1">
        <v>0.0</v>
      </c>
      <c r="C65" s="1">
        <v>0.0</v>
      </c>
      <c r="D65" s="1">
        <v>0.0</v>
      </c>
      <c r="E65" s="1" t="s">
        <v>588</v>
      </c>
      <c r="F65" s="1" t="s">
        <v>589</v>
      </c>
      <c r="G65" s="1" t="s">
        <v>590</v>
      </c>
      <c r="H65" s="1" t="s">
        <v>591</v>
      </c>
      <c r="I65" s="1" t="s">
        <v>592</v>
      </c>
      <c r="J65" s="1" t="s">
        <v>593</v>
      </c>
      <c r="K65" s="1" t="s">
        <v>594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595</v>
      </c>
      <c r="B66" s="1">
        <v>0.0</v>
      </c>
      <c r="C66" s="1">
        <v>0.0</v>
      </c>
      <c r="D66" s="1">
        <v>0.0</v>
      </c>
      <c r="E66" s="1" t="s">
        <v>596</v>
      </c>
      <c r="F66" s="1" t="s">
        <v>597</v>
      </c>
      <c r="G66" s="1" t="s">
        <v>598</v>
      </c>
      <c r="H66" s="1" t="s">
        <v>599</v>
      </c>
      <c r="I66" s="1" t="s">
        <v>600</v>
      </c>
      <c r="J66" s="1" t="s">
        <v>601</v>
      </c>
      <c r="K66" s="1" t="s">
        <v>602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603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604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605</v>
      </c>
      <c r="H68" s="1" t="s">
        <v>606</v>
      </c>
      <c r="I68" s="1" t="s">
        <v>607</v>
      </c>
      <c r="J68" s="1" t="s">
        <v>608</v>
      </c>
      <c r="K68" s="1" t="s">
        <v>609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610</v>
      </c>
      <c r="B69" s="1">
        <v>0.0</v>
      </c>
      <c r="C69" s="1">
        <v>0.0</v>
      </c>
      <c r="D69" s="1">
        <v>0.0</v>
      </c>
      <c r="E69" s="1">
        <v>0.0</v>
      </c>
      <c r="F69" s="1" t="s">
        <v>611</v>
      </c>
      <c r="G69" s="1" t="s">
        <v>612</v>
      </c>
      <c r="H69" s="1" t="s">
        <v>613</v>
      </c>
      <c r="I69" s="1" t="s">
        <v>607</v>
      </c>
      <c r="J69" s="1" t="s">
        <v>608</v>
      </c>
      <c r="K69" s="1" t="s">
        <v>614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615</v>
      </c>
      <c r="B70" s="1">
        <v>0.0</v>
      </c>
      <c r="C70" s="1">
        <v>0.0</v>
      </c>
      <c r="D70" s="1">
        <v>0.0</v>
      </c>
      <c r="E70" s="1">
        <v>0.0</v>
      </c>
      <c r="F70" s="1" t="s">
        <v>616</v>
      </c>
      <c r="G70" s="1" t="s">
        <v>617</v>
      </c>
      <c r="H70" s="1" t="s">
        <v>618</v>
      </c>
      <c r="I70" s="1" t="s">
        <v>619</v>
      </c>
      <c r="J70" s="1" t="s">
        <v>620</v>
      </c>
      <c r="K70" s="1" t="s">
        <v>621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622</v>
      </c>
      <c r="B71" s="1">
        <v>0.0</v>
      </c>
      <c r="C71" s="1">
        <v>0.0</v>
      </c>
      <c r="D71" s="1">
        <v>0.0</v>
      </c>
      <c r="E71" s="1">
        <v>0.0</v>
      </c>
      <c r="F71" s="1" t="s">
        <v>623</v>
      </c>
      <c r="G71" s="1" t="s">
        <v>624</v>
      </c>
      <c r="H71" s="1" t="s">
        <v>625</v>
      </c>
      <c r="I71" s="1" t="s">
        <v>626</v>
      </c>
      <c r="J71" s="1" t="s">
        <v>627</v>
      </c>
      <c r="K71" s="1" t="s">
        <v>295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628</v>
      </c>
      <c r="B72" s="1">
        <v>0.0</v>
      </c>
      <c r="C72" s="1">
        <v>0.0</v>
      </c>
      <c r="D72" s="1">
        <v>0.0</v>
      </c>
      <c r="E72" s="1">
        <v>0.0</v>
      </c>
      <c r="F72" s="1" t="s">
        <v>623</v>
      </c>
      <c r="G72" s="1" t="s">
        <v>624</v>
      </c>
      <c r="H72" s="1" t="s">
        <v>625</v>
      </c>
      <c r="I72" s="1" t="s">
        <v>626</v>
      </c>
      <c r="J72" s="1" t="s">
        <v>627</v>
      </c>
      <c r="K72" s="1" t="s">
        <v>629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630</v>
      </c>
      <c r="B73" s="1">
        <v>0.0</v>
      </c>
      <c r="C73" s="1">
        <v>0.0</v>
      </c>
      <c r="D73" s="1">
        <v>0.0</v>
      </c>
      <c r="E73" s="1">
        <v>0.0</v>
      </c>
      <c r="F73" s="1" t="s">
        <v>631</v>
      </c>
      <c r="G73" s="1" t="s">
        <v>632</v>
      </c>
      <c r="H73" s="1" t="s">
        <v>633</v>
      </c>
      <c r="I73" s="1" t="s">
        <v>626</v>
      </c>
      <c r="J73" s="1" t="s">
        <v>634</v>
      </c>
      <c r="K73" s="1" t="s">
        <v>635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636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637</v>
      </c>
      <c r="H74" s="1" t="s">
        <v>638</v>
      </c>
      <c r="I74" s="1" t="s">
        <v>639</v>
      </c>
      <c r="J74" s="1" t="s">
        <v>640</v>
      </c>
      <c r="K74" s="1" t="s">
        <v>641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642</v>
      </c>
      <c r="B75" s="1">
        <v>0.0</v>
      </c>
      <c r="C75" s="1">
        <v>0.0</v>
      </c>
      <c r="D75" s="1">
        <v>0.0</v>
      </c>
      <c r="E75" s="1">
        <v>0.0</v>
      </c>
      <c r="F75" s="1" t="s">
        <v>643</v>
      </c>
      <c r="G75" s="1" t="s">
        <v>644</v>
      </c>
      <c r="H75" s="1" t="s">
        <v>645</v>
      </c>
      <c r="I75" s="1" t="s">
        <v>646</v>
      </c>
      <c r="J75" s="1" t="s">
        <v>647</v>
      </c>
      <c r="K75" s="1" t="s">
        <v>648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649</v>
      </c>
      <c r="B76" s="1">
        <v>0.0</v>
      </c>
      <c r="C76" s="1">
        <v>0.0</v>
      </c>
      <c r="D76" s="1">
        <v>0.0</v>
      </c>
      <c r="E76" s="1">
        <v>0.0</v>
      </c>
      <c r="F76" s="1" t="s">
        <v>650</v>
      </c>
      <c r="G76" s="1" t="s">
        <v>334</v>
      </c>
      <c r="H76" s="1" t="s">
        <v>651</v>
      </c>
      <c r="I76" s="1" t="s">
        <v>652</v>
      </c>
      <c r="J76" s="1" t="s">
        <v>653</v>
      </c>
      <c r="K76" s="1" t="s">
        <v>654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655</v>
      </c>
      <c r="B77" s="1">
        <v>0.0</v>
      </c>
      <c r="C77" s="1">
        <v>0.0</v>
      </c>
      <c r="D77" s="1">
        <v>0.0</v>
      </c>
      <c r="E77" s="1">
        <v>0.0</v>
      </c>
      <c r="F77" s="1" t="s">
        <v>656</v>
      </c>
      <c r="G77" s="1">
        <v>16.656</v>
      </c>
      <c r="H77" s="1" t="s">
        <v>657</v>
      </c>
      <c r="I77" s="1" t="s">
        <v>658</v>
      </c>
      <c r="J77" s="1" t="s">
        <v>659</v>
      </c>
      <c r="K77" s="1" t="s">
        <v>660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661</v>
      </c>
      <c r="B78" s="1">
        <v>0.0</v>
      </c>
      <c r="C78" s="1">
        <v>0.0</v>
      </c>
      <c r="D78" s="1">
        <v>0.0</v>
      </c>
      <c r="E78" s="1">
        <v>0.0</v>
      </c>
      <c r="F78" s="1" t="s">
        <v>662</v>
      </c>
      <c r="G78" s="1" t="s">
        <v>663</v>
      </c>
      <c r="H78" s="1" t="s">
        <v>608</v>
      </c>
      <c r="I78" s="1" t="s">
        <v>664</v>
      </c>
      <c r="J78" s="1" t="s">
        <v>665</v>
      </c>
      <c r="K78" s="1" t="s">
        <v>666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667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668</v>
      </c>
      <c r="H79" s="1" t="s">
        <v>669</v>
      </c>
      <c r="I79" s="1" t="s">
        <v>670</v>
      </c>
      <c r="J79" s="1" t="s">
        <v>671</v>
      </c>
      <c r="K79" s="1" t="s">
        <v>672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673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674</v>
      </c>
      <c r="H80" s="1" t="s">
        <v>675</v>
      </c>
      <c r="I80" s="1" t="s">
        <v>670</v>
      </c>
      <c r="J80" s="1" t="s">
        <v>676</v>
      </c>
      <c r="K80" s="1" t="s">
        <v>677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 t="s">
        <v>678</v>
      </c>
      <c r="C1" s="1" t="s">
        <v>679</v>
      </c>
      <c r="D1" s="1" t="s">
        <v>680</v>
      </c>
      <c r="E1" s="1" t="s">
        <v>681</v>
      </c>
      <c r="F1" s="1" t="s">
        <v>682</v>
      </c>
      <c r="G1" s="1" t="s">
        <v>683</v>
      </c>
      <c r="H1" s="1" t="s">
        <v>684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685</v>
      </c>
      <c r="B2" s="1" t="s">
        <v>686</v>
      </c>
      <c r="C2" s="1" t="s">
        <v>687</v>
      </c>
      <c r="D2" s="1" t="s">
        <v>688</v>
      </c>
      <c r="E2" s="1" t="s">
        <v>689</v>
      </c>
      <c r="F2" s="1" t="s">
        <v>690</v>
      </c>
      <c r="G2" s="1" t="s">
        <v>691</v>
      </c>
      <c r="H2" s="1" t="s">
        <v>691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692</v>
      </c>
      <c r="B3" s="1" t="s">
        <v>691</v>
      </c>
      <c r="C3" s="1" t="s">
        <v>693</v>
      </c>
      <c r="D3" s="1" t="s">
        <v>694</v>
      </c>
      <c r="E3" s="1" t="s">
        <v>695</v>
      </c>
      <c r="F3" s="1" t="s">
        <v>696</v>
      </c>
      <c r="G3" s="1" t="s">
        <v>691</v>
      </c>
      <c r="H3" s="1" t="s">
        <v>691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697</v>
      </c>
      <c r="B4" s="1" t="s">
        <v>686</v>
      </c>
      <c r="C4" s="1" t="s">
        <v>687</v>
      </c>
      <c r="D4" s="1" t="s">
        <v>688</v>
      </c>
      <c r="E4" s="1" t="s">
        <v>689</v>
      </c>
      <c r="F4" s="1" t="s">
        <v>690</v>
      </c>
      <c r="G4" s="1" t="s">
        <v>690</v>
      </c>
      <c r="H4" s="1" t="s">
        <v>690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692</v>
      </c>
      <c r="B5" s="1" t="s">
        <v>691</v>
      </c>
      <c r="C5" s="1" t="s">
        <v>693</v>
      </c>
      <c r="D5" s="1" t="s">
        <v>694</v>
      </c>
      <c r="E5" s="1" t="s">
        <v>695</v>
      </c>
      <c r="F5" s="1" t="s">
        <v>696</v>
      </c>
      <c r="G5" s="1" t="s">
        <v>698</v>
      </c>
      <c r="H5" s="1" t="s">
        <v>698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699</v>
      </c>
      <c r="B6" s="1" t="s">
        <v>700</v>
      </c>
      <c r="C6" s="1" t="s">
        <v>701</v>
      </c>
      <c r="D6" s="1" t="s">
        <v>702</v>
      </c>
      <c r="E6" s="1" t="s">
        <v>703</v>
      </c>
      <c r="F6" s="1" t="s">
        <v>704</v>
      </c>
      <c r="G6" s="1" t="s">
        <v>705</v>
      </c>
      <c r="H6" s="1" t="s">
        <v>706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707</v>
      </c>
      <c r="B7" s="1" t="s">
        <v>691</v>
      </c>
      <c r="C7" s="1" t="s">
        <v>691</v>
      </c>
      <c r="D7" s="1" t="s">
        <v>691</v>
      </c>
      <c r="E7" s="1" t="s">
        <v>691</v>
      </c>
      <c r="F7" s="1" t="s">
        <v>691</v>
      </c>
      <c r="G7" s="1" t="s">
        <v>691</v>
      </c>
      <c r="H7" s="1" t="s">
        <v>691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708</v>
      </c>
      <c r="B8" s="1" t="s">
        <v>691</v>
      </c>
      <c r="C8" s="1" t="s">
        <v>709</v>
      </c>
      <c r="D8" s="1" t="s">
        <v>710</v>
      </c>
      <c r="E8" s="1" t="s">
        <v>711</v>
      </c>
      <c r="F8" s="1" t="s">
        <v>709</v>
      </c>
      <c r="G8" s="1" t="s">
        <v>711</v>
      </c>
      <c r="H8" s="1" t="s">
        <v>711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712</v>
      </c>
      <c r="B9" s="1" t="s">
        <v>691</v>
      </c>
      <c r="C9" s="1" t="s">
        <v>691</v>
      </c>
      <c r="D9" s="1" t="s">
        <v>691</v>
      </c>
      <c r="E9" s="1" t="s">
        <v>691</v>
      </c>
      <c r="F9" s="1" t="s">
        <v>691</v>
      </c>
      <c r="G9" s="1" t="s">
        <v>691</v>
      </c>
      <c r="H9" s="1" t="s">
        <v>713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714</v>
      </c>
      <c r="B10" s="1" t="s">
        <v>691</v>
      </c>
      <c r="C10" s="1" t="s">
        <v>691</v>
      </c>
      <c r="D10" s="1" t="s">
        <v>691</v>
      </c>
      <c r="E10" s="1" t="s">
        <v>691</v>
      </c>
      <c r="F10" s="1" t="s">
        <v>691</v>
      </c>
      <c r="G10" s="1" t="s">
        <v>691</v>
      </c>
      <c r="H10" s="1" t="s">
        <v>713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715</v>
      </c>
      <c r="B11" s="1" t="s">
        <v>691</v>
      </c>
      <c r="C11" s="1" t="s">
        <v>691</v>
      </c>
      <c r="D11" s="1" t="s">
        <v>691</v>
      </c>
      <c r="E11" s="1" t="s">
        <v>691</v>
      </c>
      <c r="F11" s="1" t="s">
        <v>691</v>
      </c>
      <c r="G11" s="1" t="s">
        <v>691</v>
      </c>
      <c r="H11" s="1" t="s">
        <v>691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716</v>
      </c>
      <c r="B12" s="1" t="s">
        <v>691</v>
      </c>
      <c r="C12" s="1" t="s">
        <v>709</v>
      </c>
      <c r="D12" s="1" t="s">
        <v>709</v>
      </c>
      <c r="E12" s="1" t="s">
        <v>709</v>
      </c>
      <c r="F12" s="1" t="s">
        <v>717</v>
      </c>
      <c r="G12" s="1" t="s">
        <v>718</v>
      </c>
      <c r="H12" s="1" t="s">
        <v>704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719</v>
      </c>
      <c r="B13" s="1" t="s">
        <v>691</v>
      </c>
      <c r="C13" s="1" t="s">
        <v>691</v>
      </c>
      <c r="D13" s="1" t="s">
        <v>709</v>
      </c>
      <c r="E13" s="1" t="s">
        <v>709</v>
      </c>
      <c r="F13" s="1" t="s">
        <v>704</v>
      </c>
      <c r="G13" s="1" t="s">
        <v>720</v>
      </c>
      <c r="H13" s="1" t="s">
        <v>721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722</v>
      </c>
      <c r="B14" s="1" t="s">
        <v>691</v>
      </c>
      <c r="C14" s="1" t="s">
        <v>691</v>
      </c>
      <c r="D14" s="1" t="s">
        <v>723</v>
      </c>
      <c r="E14" s="1" t="s">
        <v>724</v>
      </c>
      <c r="F14" s="1" t="s">
        <v>725</v>
      </c>
      <c r="G14" s="1" t="s">
        <v>726</v>
      </c>
      <c r="H14" s="1" t="s">
        <v>727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728</v>
      </c>
      <c r="B15" s="1" t="s">
        <v>691</v>
      </c>
      <c r="C15" s="1" t="s">
        <v>691</v>
      </c>
      <c r="D15" s="1" t="s">
        <v>691</v>
      </c>
      <c r="E15" s="1" t="s">
        <v>691</v>
      </c>
      <c r="F15" s="1" t="s">
        <v>691</v>
      </c>
      <c r="G15" s="1" t="s">
        <v>691</v>
      </c>
      <c r="H15" s="1" t="s">
        <v>691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729</v>
      </c>
      <c r="B16" s="1" t="s">
        <v>691</v>
      </c>
      <c r="C16" s="1" t="s">
        <v>691</v>
      </c>
      <c r="D16" s="1" t="s">
        <v>691</v>
      </c>
      <c r="E16" s="1" t="s">
        <v>691</v>
      </c>
      <c r="F16" s="1" t="s">
        <v>691</v>
      </c>
      <c r="G16" s="1" t="s">
        <v>691</v>
      </c>
      <c r="H16" s="1" t="s">
        <v>691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730</v>
      </c>
      <c r="B17" s="1" t="s">
        <v>149</v>
      </c>
      <c r="C17" s="1" t="s">
        <v>150</v>
      </c>
      <c r="D17" s="1" t="s">
        <v>151</v>
      </c>
      <c r="E17" s="1" t="s">
        <v>152</v>
      </c>
      <c r="F17" s="1" t="s">
        <v>731</v>
      </c>
      <c r="G17" s="1" t="s">
        <v>732</v>
      </c>
      <c r="H17" s="1" t="s">
        <v>733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734</v>
      </c>
      <c r="B18" s="1" t="s">
        <v>691</v>
      </c>
      <c r="C18" s="1" t="s">
        <v>691</v>
      </c>
      <c r="D18" s="1" t="s">
        <v>691</v>
      </c>
      <c r="E18" s="1" t="s">
        <v>691</v>
      </c>
      <c r="F18" s="1" t="s">
        <v>691</v>
      </c>
      <c r="G18" s="1" t="s">
        <v>691</v>
      </c>
      <c r="H18" s="1" t="s">
        <v>691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735</v>
      </c>
      <c r="B19" s="1" t="s">
        <v>691</v>
      </c>
      <c r="C19" s="1" t="s">
        <v>691</v>
      </c>
      <c r="D19" s="1" t="s">
        <v>691</v>
      </c>
      <c r="E19" s="1" t="s">
        <v>691</v>
      </c>
      <c r="F19" s="1" t="s">
        <v>691</v>
      </c>
      <c r="G19" s="1" t="s">
        <v>691</v>
      </c>
      <c r="H19" s="1" t="s">
        <v>736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170</v>
      </c>
      <c r="B20" s="1" t="s">
        <v>691</v>
      </c>
      <c r="C20" s="1" t="s">
        <v>691</v>
      </c>
      <c r="D20" s="1" t="s">
        <v>691</v>
      </c>
      <c r="E20" s="1" t="s">
        <v>691</v>
      </c>
      <c r="F20" s="1" t="s">
        <v>691</v>
      </c>
      <c r="G20" s="1" t="s">
        <v>691</v>
      </c>
      <c r="H20" s="1" t="s">
        <v>691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737</v>
      </c>
      <c r="B21" s="1" t="s">
        <v>691</v>
      </c>
      <c r="C21" s="1" t="s">
        <v>738</v>
      </c>
      <c r="D21" s="1" t="s">
        <v>739</v>
      </c>
      <c r="E21" s="1" t="s">
        <v>740</v>
      </c>
      <c r="F21" s="1" t="s">
        <v>741</v>
      </c>
      <c r="G21" s="1" t="s">
        <v>742</v>
      </c>
      <c r="H21" s="1" t="s">
        <v>743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744</v>
      </c>
      <c r="B22" s="1" t="s">
        <v>745</v>
      </c>
      <c r="C22" s="1" t="s">
        <v>746</v>
      </c>
      <c r="D22" s="1" t="s">
        <v>747</v>
      </c>
      <c r="E22" s="1" t="s">
        <v>748</v>
      </c>
      <c r="F22" s="1" t="s">
        <v>749</v>
      </c>
      <c r="G22" s="1" t="s">
        <v>750</v>
      </c>
      <c r="H22" s="1" t="s">
        <v>750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112</v>
      </c>
      <c r="B23" s="1" t="s">
        <v>691</v>
      </c>
      <c r="C23" s="1" t="s">
        <v>691</v>
      </c>
      <c r="D23" s="1" t="s">
        <v>691</v>
      </c>
      <c r="E23" s="1" t="s">
        <v>691</v>
      </c>
      <c r="F23" s="1" t="s">
        <v>691</v>
      </c>
      <c r="G23" s="1" t="s">
        <v>691</v>
      </c>
      <c r="H23" s="1" t="s">
        <v>691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751</v>
      </c>
      <c r="B24" s="1" t="s">
        <v>752</v>
      </c>
      <c r="C24" s="1" t="s">
        <v>753</v>
      </c>
      <c r="D24" s="1" t="s">
        <v>754</v>
      </c>
      <c r="E24" s="1" t="s">
        <v>755</v>
      </c>
      <c r="F24" s="1" t="s">
        <v>756</v>
      </c>
      <c r="G24" s="1" t="s">
        <v>756</v>
      </c>
      <c r="H24" s="1" t="s">
        <v>756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757</v>
      </c>
      <c r="B25" s="1" t="s">
        <v>758</v>
      </c>
      <c r="C25" s="1" t="s">
        <v>759</v>
      </c>
      <c r="D25" s="1" t="s">
        <v>760</v>
      </c>
      <c r="E25" s="1" t="s">
        <v>761</v>
      </c>
      <c r="F25" s="1" t="s">
        <v>762</v>
      </c>
      <c r="G25" s="1" t="s">
        <v>691</v>
      </c>
      <c r="H25" s="1" t="s">
        <v>691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763</v>
      </c>
      <c r="B26" s="1" t="s">
        <v>764</v>
      </c>
      <c r="C26" s="1" t="s">
        <v>765</v>
      </c>
      <c r="D26" s="1" t="s">
        <v>766</v>
      </c>
      <c r="E26" s="1" t="s">
        <v>767</v>
      </c>
      <c r="F26" s="1" t="s">
        <v>691</v>
      </c>
      <c r="G26" s="1" t="s">
        <v>691</v>
      </c>
      <c r="H26" s="1" t="s">
        <v>691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768</v>
      </c>
      <c r="B2" s="1" t="s">
        <v>769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770</v>
      </c>
      <c r="B3" s="1" t="s">
        <v>771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772</v>
      </c>
      <c r="B4" s="1" t="s">
        <v>773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774</v>
      </c>
      <c r="B5" s="1" t="s">
        <v>775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776</v>
      </c>
      <c r="B6" s="1" t="s">
        <v>777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778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779</v>
      </c>
      <c r="B8" s="1" t="s">
        <v>780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781</v>
      </c>
      <c r="B9" s="1" t="s">
        <v>782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783</v>
      </c>
      <c r="B10" s="4" t="s">
        <v>784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785</v>
      </c>
      <c r="B11" s="1" t="s">
        <v>786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787</v>
      </c>
      <c r="B12" s="1" t="s">
        <v>788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789</v>
      </c>
      <c r="B13" s="1" t="s">
        <v>786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790</v>
      </c>
      <c r="B14" s="1" t="s">
        <v>791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792</v>
      </c>
      <c r="B15" s="1" t="s">
        <v>793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794</v>
      </c>
      <c r="B16" s="1" t="s">
        <v>791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795</v>
      </c>
      <c r="B17" s="1" t="s">
        <v>796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797</v>
      </c>
      <c r="B18" s="1" t="s">
        <v>798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799</v>
      </c>
      <c r="B19" s="1">
        <v>1.7356032E9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800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801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802</v>
      </c>
      <c r="B22" s="1">
        <v>0.4319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803</v>
      </c>
      <c r="B23" s="1">
        <v>0.436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804</v>
      </c>
      <c r="B24" s="1">
        <v>0.38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805</v>
      </c>
      <c r="B25" s="1">
        <v>0.436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806</v>
      </c>
      <c r="B26" s="1">
        <v>0.4319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807</v>
      </c>
      <c r="B27" s="1">
        <v>0.436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808</v>
      </c>
      <c r="B28" s="1">
        <v>0.38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809</v>
      </c>
      <c r="B29" s="1">
        <v>0.436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810</v>
      </c>
      <c r="B30" s="1">
        <v>1.816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811</v>
      </c>
      <c r="B31" s="1">
        <v>-1.0328206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812</v>
      </c>
      <c r="B32" s="1">
        <v>1081637.0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813</v>
      </c>
      <c r="B33" s="1">
        <v>1081637.0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814</v>
      </c>
      <c r="B34" s="1">
        <v>1510083.0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815</v>
      </c>
      <c r="B35" s="1">
        <v>1381420.0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816</v>
      </c>
      <c r="B36" s="1">
        <v>1381420.0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817</v>
      </c>
      <c r="B37" s="1">
        <v>0.301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818</v>
      </c>
      <c r="B38" s="1">
        <v>0.4979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819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820</v>
      </c>
      <c r="B40" s="1">
        <v>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821</v>
      </c>
      <c r="B41" s="1">
        <v>1.8108156E7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822</v>
      </c>
      <c r="B42" s="1">
        <v>0.38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823</v>
      </c>
      <c r="B43" s="1">
        <v>4.61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824</v>
      </c>
      <c r="B44" s="1">
        <v>0.715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825</v>
      </c>
      <c r="B45" s="1">
        <v>1.1449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826</v>
      </c>
      <c r="B46" s="1" t="s">
        <v>827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828</v>
      </c>
      <c r="B47" s="1">
        <v>9954291.0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829</v>
      </c>
      <c r="B48" s="1">
        <v>1.4641991E7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830</v>
      </c>
      <c r="B49" s="1">
        <v>4.42042E7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831</v>
      </c>
      <c r="B50" s="1">
        <v>688346.0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832</v>
      </c>
      <c r="B51" s="1">
        <v>745065.0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833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834</v>
      </c>
      <c r="B53" s="1">
        <v>1.7328384E9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835</v>
      </c>
      <c r="B54" s="1">
        <v>0.019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836</v>
      </c>
      <c r="B55" s="1">
        <v>0.14332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837</v>
      </c>
      <c r="B56" s="1">
        <v>0.04646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838</v>
      </c>
      <c r="B57" s="1">
        <v>0.77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839</v>
      </c>
      <c r="B58" s="1">
        <v>0.021300001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840</v>
      </c>
      <c r="B59" s="1">
        <v>4.49557E7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841</v>
      </c>
      <c r="B60" s="1">
        <v>-0.13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842</v>
      </c>
      <c r="B61" s="1">
        <v>1.722384E9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843</v>
      </c>
      <c r="B62" s="1">
        <v>1.75392E9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844</v>
      </c>
      <c r="B63" s="1">
        <v>1.722384E9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845</v>
      </c>
      <c r="B64" s="1">
        <v>-4791466.0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846</v>
      </c>
      <c r="B65" s="1">
        <v>-0.89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847</v>
      </c>
      <c r="B66" s="1">
        <v>-0.39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848</v>
      </c>
      <c r="B67" s="1" t="s">
        <v>849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850</v>
      </c>
      <c r="B68" s="1">
        <v>1.5779232E9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851</v>
      </c>
      <c r="B69" s="1">
        <v>-0.299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852</v>
      </c>
      <c r="B70" s="1">
        <v>-0.90384614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853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854</v>
      </c>
      <c r="B72" s="1" t="s">
        <v>855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856</v>
      </c>
      <c r="B73" s="1" t="s">
        <v>857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858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859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860</v>
      </c>
      <c r="B76" s="1" t="s">
        <v>861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862</v>
      </c>
      <c r="B77" s="1" t="s">
        <v>861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863</v>
      </c>
      <c r="B78" s="1">
        <v>1.3317318E9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864</v>
      </c>
      <c r="B79" s="1" t="s">
        <v>865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866</v>
      </c>
      <c r="B80" s="1" t="s">
        <v>867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868</v>
      </c>
      <c r="B81" s="1" t="s">
        <v>869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870</v>
      </c>
      <c r="B82" s="1" t="s">
        <v>871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872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873</v>
      </c>
      <c r="B84" s="1">
        <v>0.4028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874</v>
      </c>
      <c r="B85" s="1">
        <v>15.0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875</v>
      </c>
      <c r="B86" s="1">
        <v>15.0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876</v>
      </c>
      <c r="B87" s="1">
        <v>15.0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877</v>
      </c>
      <c r="B88" s="1">
        <v>15.0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878</v>
      </c>
      <c r="B89" s="1" t="s">
        <v>879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880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881</v>
      </c>
      <c r="B91" s="1">
        <v>862089.0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882</v>
      </c>
      <c r="B92" s="1">
        <v>0.047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883</v>
      </c>
      <c r="B93" s="1">
        <v>-3.324618E7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884</v>
      </c>
      <c r="B94" s="1">
        <v>0.214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885</v>
      </c>
      <c r="B95" s="1">
        <v>0.49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886</v>
      </c>
      <c r="B96" s="1">
        <v>-1.26113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887</v>
      </c>
      <c r="B97" s="1">
        <v>-1.0834774E7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888</v>
      </c>
      <c r="B98" s="1">
        <v>-2.4126128E7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889</v>
      </c>
      <c r="B99" s="1" t="s">
        <v>827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890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52</v>
      </c>
      <c r="B3" s="1">
        <v>-30.536</v>
      </c>
      <c r="C3" s="1">
        <v>-52.744</v>
      </c>
      <c r="D3" s="1">
        <v>-48.58</v>
      </c>
      <c r="E3" s="1">
        <v>-2.082</v>
      </c>
      <c r="F3" s="1">
        <v>-1.388</v>
      </c>
      <c r="G3" s="1">
        <v>19.432</v>
      </c>
      <c r="H3" s="1">
        <v>-3.47</v>
      </c>
      <c r="I3" s="1">
        <v>-4.164</v>
      </c>
      <c r="J3" s="1">
        <v>-10.41</v>
      </c>
      <c r="K3" s="1">
        <v>-6.94</v>
      </c>
      <c r="L3" s="1">
        <f>IF(K3*FORECAST(L2,B3:K3,B2:K2)&gt;0,FORECAST(L2,B3:K3,B2:K2),K3)*$X$1</f>
        <v>-6.94</v>
      </c>
      <c r="M3" s="1">
        <f>IF(L3*FORECAST(M2,B3:L3,B2:L2)&gt;0,FORECAST(M2,B3:L3,B2:L2),L3)*$X$1</f>
        <v>-6.94</v>
      </c>
      <c r="N3" s="1">
        <f>IF(M3*FORECAST(N2,B3:M3,B2:M2)&gt;0,FORECAST(N2,B3:M3,B2:M2),M3)*$X$1</f>
        <v>-6.94</v>
      </c>
      <c r="O3" s="1">
        <f>IF(N3*FORECAST(O2,B3:N3,B2:N2)&gt;0,FORECAST(O2,B3:N3,B2:N2),N3)*$X$1</f>
        <v>-6.94</v>
      </c>
      <c r="P3" s="1">
        <f>IF(O3*FORECAST(P2,B3:O3,B2:O2)&gt;0,FORECAST(P2,B3:O3,B2:O2),O3)*$X$1</f>
        <v>-6.94</v>
      </c>
      <c r="Q3" s="1">
        <f>IF(P3*FORECAST(Q2,B3:P3,B2:P2)&gt;0,FORECAST(Q2,B3:P3,B2:P2),P3)*$X$1</f>
        <v>-6.94</v>
      </c>
      <c r="R3" s="1">
        <f>IF(Q3*FORECAST(R2,B3:Q3,B2:Q2)&gt;0,FORECAST(R2,B3:Q3,B2:Q2),Q3)*$X$1</f>
        <v>-6.94</v>
      </c>
      <c r="S3" s="5">
        <f>IF(R3*FORECAST(S2,B3:R3,B2:R2)&gt;0,FORECAST(S2,B3:R3,B2:R2),R3)*$X$1</f>
        <v>-6.94</v>
      </c>
      <c r="T3" s="5">
        <f>IF(S3*FORECAST(T2,B3:S3,B2:S2)&gt;0,FORECAST(T2,B3:S3,B2:S2),S3)*$X$1</f>
        <v>-6.94</v>
      </c>
      <c r="U3" s="5">
        <f>IF(T3*FORECAST(U2,B3:T3,B2:T2)&gt;0,FORECAST(U2,B3:T3,B2:T2),T3)*$X$1</f>
        <v>-6.94</v>
      </c>
      <c r="V3" s="5">
        <f>IF(U3*FORECAST(V2,B3:U3,B2:U2)&gt;0,FORECAST(V2,B3:U3,B2:U2),U3)*$X$1</f>
        <v>-6.94</v>
      </c>
      <c r="W3" s="5">
        <f>IF(V3*FORECAST(W2,B3:V3,B2:V2)&gt;0,FORECAST(W2,B3:V3,B2:V2),V3)*$X$1</f>
        <v>-6.94</v>
      </c>
      <c r="X3" s="2"/>
      <c r="Y3" s="2"/>
      <c r="Z3" s="2"/>
    </row>
    <row r="4">
      <c r="A4" s="3" t="s">
        <v>110</v>
      </c>
      <c r="B4" s="1">
        <v>-0.694</v>
      </c>
      <c r="C4" s="1">
        <v>-0.694</v>
      </c>
      <c r="D4" s="1">
        <v>-1.388</v>
      </c>
      <c r="E4" s="1">
        <v>-56.214</v>
      </c>
      <c r="F4" s="1">
        <v>13.88</v>
      </c>
      <c r="G4" s="1">
        <v>19.432</v>
      </c>
      <c r="H4" s="1">
        <v>-39.558</v>
      </c>
      <c r="I4" s="1">
        <v>-28.454</v>
      </c>
      <c r="J4" s="1">
        <v>-14.574</v>
      </c>
      <c r="K4" s="1">
        <v>-59.684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891</v>
      </c>
      <c r="B5" s="1">
        <v>24.0</v>
      </c>
      <c r="C5" s="1">
        <v>28.0</v>
      </c>
      <c r="D5" s="1">
        <v>34.0</v>
      </c>
      <c r="E5" s="1">
        <v>42.0</v>
      </c>
      <c r="F5" s="1">
        <v>58.0</v>
      </c>
      <c r="G5" s="1">
        <v>71.0</v>
      </c>
      <c r="H5" s="1">
        <v>4.0</v>
      </c>
      <c r="I5" s="1">
        <v>15.0</v>
      </c>
      <c r="J5" s="1">
        <v>15.0</v>
      </c>
      <c r="K5" s="1">
        <v>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892</v>
      </c>
      <c r="L7" s="1">
        <f>IF(W3*FORECAST(W2,B3:W3,B2:W2)&gt;0,FORECAST(W2,B3:W3,B2:W2),V3)*$X$1 * (1+0.02)/(0.0739-0.02)</f>
        <v>-12.71793029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893</v>
      </c>
      <c r="L8" s="6">
        <f t="array" ref="L8">NPV(0.0739,M3:W3)</f>
        <v>-51.04470924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894</v>
      </c>
      <c r="L9" s="6">
        <f t="array" ref="L9">NPV(0.0739,M16:W16)</f>
        <v>-5.805159732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895</v>
      </c>
      <c r="L10" s="6">
        <f>L8 + L9</f>
        <v>-56.84986897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-59.684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896</v>
      </c>
      <c r="L12" s="6">
        <f>L10 - L11</f>
        <v>2.834131025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897</v>
      </c>
      <c r="L13" s="1">
        <v>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0.1771331891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(1+0.02)/(0.0739-0.02)</f>
        <v>-12.71793029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-2.082</v>
      </c>
      <c r="C3" s="1">
        <v>-1.388</v>
      </c>
      <c r="D3" s="1">
        <v>-2.082</v>
      </c>
      <c r="E3" s="1">
        <v>-3.47</v>
      </c>
      <c r="F3" s="1">
        <v>-3.47</v>
      </c>
      <c r="G3" s="1">
        <v>-2.776</v>
      </c>
      <c r="H3" s="1">
        <v>-29.148</v>
      </c>
      <c r="I3" s="1">
        <v>-18.044</v>
      </c>
      <c r="J3" s="1">
        <v>-13.88</v>
      </c>
      <c r="K3" s="1">
        <v>-2.776</v>
      </c>
      <c r="L3" s="1">
        <f>IF(K3*FORECAST(L2,B3:K3,B2:K2)&gt;0,FORECAST(L2,B3:K3,B2:K2),K3)*$X$1</f>
        <v>-16.2396</v>
      </c>
      <c r="M3" s="1">
        <f>IF(L3*FORECAST(M2,B3:L3,B2:L2)&gt;0,FORECAST(M2,B3:L3,B2:L2),L3)*$X$1</f>
        <v>-17.75378182</v>
      </c>
      <c r="N3" s="1">
        <f>IF(M3*FORECAST(N2,B3:M3,B2:M2)&gt;0,FORECAST(N2,B3:M3,B2:M2),M3)*$X$1</f>
        <v>-19.26796364</v>
      </c>
      <c r="O3" s="1">
        <f>IF(N3*FORECAST(O2,B3:N3,B2:N2)&gt;0,FORECAST(O2,B3:N3,B2:N2),N3)*$X$1</f>
        <v>-20.78214545</v>
      </c>
      <c r="P3" s="1">
        <f>IF(O3*FORECAST(P2,B3:O3,B2:O2)&gt;0,FORECAST(P2,B3:O3,B2:O2),O3)*$X$1</f>
        <v>-22.29632727</v>
      </c>
      <c r="Q3" s="1">
        <f>IF(P3*FORECAST(Q2,B3:P3,B2:P2)&gt;0,FORECAST(Q2,B3:P3,B2:P2),P3)*$X$1</f>
        <v>-23.81050909</v>
      </c>
      <c r="R3" s="1">
        <f>IF(Q3*FORECAST(R2,B3:Q3,B2:Q2)&gt;0,FORECAST(R2,B3:Q3,B2:Q2),Q3)*$X$1</f>
        <v>-25.32469091</v>
      </c>
      <c r="S3" s="5">
        <f>IF(R3*FORECAST(S2,B3:R3,B2:R2)&gt;0,FORECAST(S2,B3:R3,B2:R2),R3)*$X$1</f>
        <v>-26.83887273</v>
      </c>
      <c r="T3" s="5">
        <f>IF(S3*FORECAST(T2,B3:S3,B2:S2)&gt;0,FORECAST(T2,B3:S3,B2:S2),S3)*$X$1</f>
        <v>-28.35305455</v>
      </c>
      <c r="U3" s="5">
        <f>IF(T3*FORECAST(U2,B3:T3,B2:T2)&gt;0,FORECAST(U2,B3:T3,B2:T2),T3)*$X$1</f>
        <v>-29.86723636</v>
      </c>
      <c r="V3" s="5">
        <f>IF(U3*FORECAST(V2,B3:U3,B2:U2)&gt;0,FORECAST(V2,B3:U3,B2:U2),U3)*$X$1</f>
        <v>-31.38141818</v>
      </c>
      <c r="W3" s="5">
        <f>IF(V3*FORECAST(W2,B3:V3,B2:V2)&gt;0,FORECAST(W2,B3:V3,B2:V2),V3)*$X$1</f>
        <v>-32.8956</v>
      </c>
      <c r="X3" s="2"/>
      <c r="Y3" s="2"/>
      <c r="Z3" s="2"/>
    </row>
    <row r="4">
      <c r="A4" s="3" t="s">
        <v>110</v>
      </c>
      <c r="B4" s="1">
        <v>-0.694</v>
      </c>
      <c r="C4" s="1">
        <v>-0.694</v>
      </c>
      <c r="D4" s="1">
        <v>-1.388</v>
      </c>
      <c r="E4" s="1">
        <v>-56.214</v>
      </c>
      <c r="F4" s="1">
        <v>13.88</v>
      </c>
      <c r="G4" s="1">
        <v>19.432</v>
      </c>
      <c r="H4" s="1">
        <v>-39.558</v>
      </c>
      <c r="I4" s="1">
        <v>-28.454</v>
      </c>
      <c r="J4" s="1">
        <v>-14.574</v>
      </c>
      <c r="K4" s="1">
        <v>-59.684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891</v>
      </c>
      <c r="B5" s="1">
        <v>24.0</v>
      </c>
      <c r="C5" s="1">
        <v>28.0</v>
      </c>
      <c r="D5" s="1">
        <v>34.0</v>
      </c>
      <c r="E5" s="1">
        <v>42.0</v>
      </c>
      <c r="F5" s="1">
        <v>58.0</v>
      </c>
      <c r="G5" s="1">
        <v>71.0</v>
      </c>
      <c r="H5" s="1">
        <v>4.0</v>
      </c>
      <c r="I5" s="1">
        <v>15.0</v>
      </c>
      <c r="J5" s="1">
        <v>15.0</v>
      </c>
      <c r="K5" s="1">
        <v>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892</v>
      </c>
      <c r="L7" s="1">
        <f>IF(W3*FORECAST(W2,B3:W3,B2:W2)&gt;0,FORECAST(W2,B3:W3,B2:W2),V3)*$X$1 * (1+0.02)/(0.0739-0.02)</f>
        <v>-622.5141373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893</v>
      </c>
      <c r="L8" s="6">
        <f t="array" ref="L8">NPV(0.0739,M3:W3)</f>
        <v>-178.4073183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894</v>
      </c>
      <c r="L9" s="6">
        <f t="array" ref="L9">NPV(0.0739,M16:W16)</f>
        <v>-284.1495369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895</v>
      </c>
      <c r="L10" s="6">
        <f>L8 + L9</f>
        <v>-462.5568552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-59.684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896</v>
      </c>
      <c r="L12" s="6">
        <f>L10 - L11</f>
        <v>-402.8728552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897</v>
      </c>
      <c r="L13" s="1">
        <v>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-25.17955345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(1+0.02)/(0.0739-0.02)</f>
        <v>-622.5141373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