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<sst xmlns="http://schemas.openxmlformats.org/spreadsheetml/2006/main" count="952" uniqueCount="881">
  <si>
    <t>ticker</t>
  </si>
  <si>
    <t>BBUC</t>
  </si>
  <si>
    <t>nombre</t>
  </si>
  <si>
    <t>BROOKFIELD BUSINESS CORPO</t>
  </si>
  <si>
    <t>empresa</t>
  </si>
  <si>
    <t>Consumer Goods Conglomerates</t>
  </si>
  <si>
    <t>Open</t>
  </si>
  <si>
    <t>Target Price</t>
  </si>
  <si>
    <t>Upside</t>
  </si>
  <si>
    <t>3869.21%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</si>
  <si>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</si>
  <si>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</si>
  <si>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</si>
  <si>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</si>
  <si>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</si>
  <si>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</si>
  <si>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</si>
  <si>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</si>
  <si>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</si>
  <si>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</si>
  <si>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</si>
  <si>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</si>
  <si>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-5.63%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</si>
  <si>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</si>
  <si>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</si>
  <si>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</si>
  <si>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</si>
  <si>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</si>
  <si>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</si>
  <si>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</si>
  <si>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</si>
  <si>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</si>
  <si>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</si>
  <si>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</si>
  <si>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</si>
  <si>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</si>
  <si>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</si>
  <si>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</si>
  <si>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</si>
  <si>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</si>
  <si>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</si>
  <si>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</si>
  <si>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</si>
  <si>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</si>
  <si>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</si>
  <si>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</si>
  <si>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</si>
  <si>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</si>
  <si>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</si>
  <si>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</si>
  <si>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</si>
  <si>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</si>
  <si>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</si>
  <si>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</si>
  <si>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</si>
  <si>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</si>
  <si>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</si>
  <si>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</si>
  <si>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</si>
  <si>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</si>
  <si>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</si>
  <si>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</si>
  <si>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</si>
  <si>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</si>
  <si>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</si>
  <si>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</si>
  <si>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</si>
  <si>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</si>
  <si>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</si>
  <si>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</si>
  <si>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</si>
  <si>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</si>
  <si>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</si>
  <si>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</si>
  <si>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</si>
  <si>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</si>
  <si>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</si>
  <si>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</si>
  <si>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</si>
  <si>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</si>
  <si>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</si>
  <si>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</si>
  <si>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</si>
  <si>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</si>
  <si>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</si>
  <si>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</si>
  <si>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</si>
  <si>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</si>
  <si>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</si>
  <si>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</si>
  <si>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</si>
  <si>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</si>
  <si>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</si>
  <si>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</si>
  <si>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</si>
  <si>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</si>
  <si>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</si>
  <si>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</si>
  <si>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</si>
  <si>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</si>
  <si>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</si>
  <si>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</si>
  <si>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</si>
  <si>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</si>
  <si>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</si>
  <si>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</si>
  <si>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</si>
  <si>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</si>
  <si>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</si>
  <si>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</si>
  <si>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</si>
  <si>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</si>
  <si>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</si>
  <si>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</si>
  <si>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4.92</t>
  </si>
  <si>
    <t>12.06</t>
  </si>
  <si>
    <t>Tangible Book Value</t>
  </si>
  <si>
    <t>Tangible Book Value Per Share</t>
  </si>
  <si>
    <t>-217.26</t>
  </si>
  <si>
    <t>-161.1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</si>
  <si>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</si>
  <si>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</si>
  <si>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</si>
  <si>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</si>
  <si>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</si>
  <si>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</si>
  <si>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</si>
  <si>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</si>
  <si>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</si>
  <si>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</si>
  <si>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</si>
  <si>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</si>
  <si>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</si>
  <si>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</si>
  <si>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</si>
  <si>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</si>
  <si>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</si>
  <si>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</si>
  <si>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</si>
  <si>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</si>
  <si>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</si>
  <si>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</si>
  <si>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</si>
  <si>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</si>
  <si>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</si>
  <si>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</si>
  <si>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</si>
  <si>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</si>
  <si>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</si>
  <si>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</si>
  <si>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</si>
  <si>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</si>
  <si>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</si>
  <si>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</si>
  <si>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</si>
  <si>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</si>
  <si>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</si>
  <si>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</si>
  <si>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</si>
  <si>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</si>
  <si>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</si>
  <si>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</si>
  <si>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12.49</t>
  </si>
  <si>
    <t>7.11</t>
  </si>
  <si>
    <t>Basic EPS - Continuing Operations</t>
  </si>
  <si>
    <t>-45.14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</si>
  <si>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</si>
  <si>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</si>
  <si>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</si>
  <si>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</si>
  <si>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</si>
  <si>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5.4</t>
  </si>
  <si>
    <t>-36.65</t>
  </si>
  <si>
    <t>Normalized Diluted EPS</t>
  </si>
  <si>
    <t>Dividend Per Share</t>
  </si>
  <si>
    <t>0.19</t>
  </si>
  <si>
    <t>0.25</t>
  </si>
  <si>
    <t>Payout Ratio</t>
  </si>
  <si>
    <t>10.54</t>
  </si>
  <si>
    <t>3.47</t>
  </si>
  <si>
    <t>EBITDA</t>
  </si>
  <si>
    <t>EBITA</t>
  </si>
  <si>
    <t>EBIT</t>
  </si>
  <si>
    <t>EBITDAR</t>
  </si>
  <si>
    <t>Effective Tax Rate - (Ratio)</t>
  </si>
  <si>
    <t>-56.58</t>
  </si>
  <si>
    <t>-7.2</t>
  </si>
  <si>
    <t>9.93</t>
  </si>
  <si>
    <t>-14.81</t>
  </si>
  <si>
    <t>-60.36</t>
  </si>
  <si>
    <t>-7.9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</si>
  <si>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</si>
  <si>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</si>
  <si>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</si>
  <si>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</si>
  <si>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</si>
  <si>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</si>
  <si>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</si>
  <si>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</si>
  <si>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</si>
  <si>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</si>
  <si>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</si>
  <si>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1.65</t>
  </si>
  <si>
    <t>2.17</t>
  </si>
  <si>
    <t>2.19</t>
  </si>
  <si>
    <t>1.6</t>
  </si>
  <si>
    <t>Return on Total Capital</t>
  </si>
  <si>
    <t>2.63</t>
  </si>
  <si>
    <t>3.42</t>
  </si>
  <si>
    <t>3.2</t>
  </si>
  <si>
    <t>2.25</t>
  </si>
  <si>
    <t>Return On Equity %</t>
  </si>
  <si>
    <t>-4.33</t>
  </si>
  <si>
    <t>4.84</t>
  </si>
  <si>
    <t>41.33</t>
  </si>
  <si>
    <t>-22.26</t>
  </si>
  <si>
    <t>Return on Common Equity</t>
  </si>
  <si>
    <t>-12.5</t>
  </si>
  <si>
    <t>10.13</t>
  </si>
  <si>
    <t>-531.56</t>
  </si>
  <si>
    <t>Margin Analysis</t>
  </si>
  <si>
    <t>Gross Profit Margin %</t>
  </si>
  <si>
    <t>6.37</t>
  </si>
  <si>
    <t>8.73</t>
  </si>
  <si>
    <t>8.04</t>
  </si>
  <si>
    <t>8.98</t>
  </si>
  <si>
    <t>10.68</t>
  </si>
  <si>
    <t>11.57</t>
  </si>
  <si>
    <t>SG&amp;A Margin</t>
  </si>
  <si>
    <t>3.05</t>
  </si>
  <si>
    <t>3.59</t>
  </si>
  <si>
    <t>3.46</t>
  </si>
  <si>
    <t>3.11</t>
  </si>
  <si>
    <t>3.51</t>
  </si>
  <si>
    <t>3.49</t>
  </si>
  <si>
    <t>EBITDA Margin %</t>
  </si>
  <si>
    <t>6.87</t>
  </si>
  <si>
    <t>8.43</t>
  </si>
  <si>
    <t>8.36</t>
  </si>
  <si>
    <t>9.76</t>
  </si>
  <si>
    <t>12.73</t>
  </si>
  <si>
    <t>16.57</t>
  </si>
  <si>
    <t>EBITA Margin %</t>
  </si>
  <si>
    <t>3.32</t>
  </si>
  <si>
    <t>6.38</t>
  </si>
  <si>
    <t>5.76</t>
  </si>
  <si>
    <t>7.1</t>
  </si>
  <si>
    <t>10.45</t>
  </si>
  <si>
    <t>13.59</t>
  </si>
  <si>
    <t>EBIT Margin %</t>
  </si>
  <si>
    <t>5.14</t>
  </si>
  <si>
    <t>4.58</t>
  </si>
  <si>
    <t>5.87</t>
  </si>
  <si>
    <t>7.17</t>
  </si>
  <si>
    <t>8.08</t>
  </si>
  <si>
    <t>Income From Continuing Operations Margin %</t>
  </si>
  <si>
    <t>-1.71</t>
  </si>
  <si>
    <t>-1.35</t>
  </si>
  <si>
    <t>-1.32</t>
  </si>
  <si>
    <t>0.96</t>
  </si>
  <si>
    <t>10.15</t>
  </si>
  <si>
    <t>-12.79</t>
  </si>
  <si>
    <t>Net Income Margin %</t>
  </si>
  <si>
    <t>-0.69</t>
  </si>
  <si>
    <t>-1.29</t>
  </si>
  <si>
    <t>0.37</t>
  </si>
  <si>
    <t>8.6</t>
  </si>
  <si>
    <t>6.76</t>
  </si>
  <si>
    <t>Net Avail. For Common Margin %</t>
  </si>
  <si>
    <t>-42.86</t>
  </si>
  <si>
    <t>Normalized Net Income Margin</t>
  </si>
  <si>
    <t>0.75</t>
  </si>
  <si>
    <t>0.82</t>
  </si>
  <si>
    <t>-1.24</t>
  </si>
  <si>
    <t>0.35</t>
  </si>
  <si>
    <t>3.72</t>
  </si>
  <si>
    <t>-34.8</t>
  </si>
  <si>
    <t>Levered Free Cash Flow Margin</t>
  </si>
  <si>
    <t>3.81</t>
  </si>
  <si>
    <t>-1.16</t>
  </si>
  <si>
    <t>6.55</t>
  </si>
  <si>
    <t>14.78</t>
  </si>
  <si>
    <t>Unlevered Free Cash Flow Margin</t>
  </si>
  <si>
    <t>6.44</t>
  </si>
  <si>
    <t>1.44</t>
  </si>
  <si>
    <t>10.93</t>
  </si>
  <si>
    <t>21.92</t>
  </si>
  <si>
    <t>Asset Turnover</t>
  </si>
  <si>
    <t>0.58</t>
  </si>
  <si>
    <t>0.59</t>
  </si>
  <si>
    <t>0.49</t>
  </si>
  <si>
    <t>0.32</t>
  </si>
  <si>
    <t>Fixed Assets Turnover</t>
  </si>
  <si>
    <t>2.29</t>
  </si>
  <si>
    <t>2.31</t>
  </si>
  <si>
    <t>2.72</t>
  </si>
  <si>
    <t>2.36</t>
  </si>
  <si>
    <t>Receivables Turnover (Average Receivables)</t>
  </si>
  <si>
    <t>4.5</t>
  </si>
  <si>
    <t>4.66</t>
  </si>
  <si>
    <t>4.45</t>
  </si>
  <si>
    <t>3.61</t>
  </si>
  <si>
    <t>Inventory Turnover (Average Inventory)</t>
  </si>
  <si>
    <t>12.28</t>
  </si>
  <si>
    <t>15.58</t>
  </si>
  <si>
    <t>19.52</t>
  </si>
  <si>
    <t>Short Term Liquidity</t>
  </si>
  <si>
    <t>Current Ratio</t>
  </si>
  <si>
    <t>1.01</t>
  </si>
  <si>
    <t>0.98</t>
  </si>
  <si>
    <t>0.69</t>
  </si>
  <si>
    <t>0.57</t>
  </si>
  <si>
    <t>Quick Ratio</t>
  </si>
  <si>
    <t>0.72</t>
  </si>
  <si>
    <t>0.68</t>
  </si>
  <si>
    <t>0.52</t>
  </si>
  <si>
    <t>0.48</t>
  </si>
  <si>
    <t>Operating Cash Flow to Current Liabilities</t>
  </si>
  <si>
    <t>0.18</t>
  </si>
  <si>
    <t>0.12</t>
  </si>
  <si>
    <t>0.11</t>
  </si>
  <si>
    <t>0.03</t>
  </si>
  <si>
    <t>Days Sales Outstanding (Average Receivables)</t>
  </si>
  <si>
    <t>81.4</t>
  </si>
  <si>
    <t>78.32</t>
  </si>
  <si>
    <t>82.09</t>
  </si>
  <si>
    <t>101.12</t>
  </si>
  <si>
    <t>Days Outstanding Inventory (Average Inventory)</t>
  </si>
  <si>
    <t>29.81</t>
  </si>
  <si>
    <t>26.87</t>
  </si>
  <si>
    <t>23.42</t>
  </si>
  <si>
    <t>18.7</t>
  </si>
  <si>
    <t>Average Days Payable Outstanding</t>
  </si>
  <si>
    <t>56.7</t>
  </si>
  <si>
    <t>58.29</t>
  </si>
  <si>
    <t>50.09</t>
  </si>
  <si>
    <t>61.67</t>
  </si>
  <si>
    <t>Cash Conversion Cycle (Average Days)</t>
  </si>
  <si>
    <t>54.51</t>
  </si>
  <si>
    <t>46.89</t>
  </si>
  <si>
    <t>55.43</t>
  </si>
  <si>
    <t>58.14</t>
  </si>
  <si>
    <t>Long Term Solvency</t>
  </si>
  <si>
    <t>Total Debt/Equity</t>
  </si>
  <si>
    <t>237.47</t>
  </si>
  <si>
    <t>278.71</t>
  </si>
  <si>
    <t>819.28</t>
  </si>
  <si>
    <t>374.33</t>
  </si>
  <si>
    <t>218.82</t>
  </si>
  <si>
    <t>Total Debt / Total Capital</t>
  </si>
  <si>
    <t>70.37</t>
  </si>
  <si>
    <t>73.59</t>
  </si>
  <si>
    <t>89.12</t>
  </si>
  <si>
    <t>78.92</t>
  </si>
  <si>
    <t>68.63</t>
  </si>
  <si>
    <t>LT Debt/Equity</t>
  </si>
  <si>
    <t>226.48</t>
  </si>
  <si>
    <t>269.99</t>
  </si>
  <si>
    <t>639.08</t>
  </si>
  <si>
    <t>356.67</t>
  </si>
  <si>
    <t>201.26</t>
  </si>
  <si>
    <t>Long-Term Debt / Total Capital</t>
  </si>
  <si>
    <t>67.11</t>
  </si>
  <si>
    <t>71.29</t>
  </si>
  <si>
    <t>69.52</t>
  </si>
  <si>
    <t>75.19</t>
  </si>
  <si>
    <t>63.13</t>
  </si>
  <si>
    <t>Total Liabilities / Total Assets</t>
  </si>
  <si>
    <t>81.03</t>
  </si>
  <si>
    <t>83.75</t>
  </si>
  <si>
    <t>92.86</t>
  </si>
  <si>
    <t>85.13</t>
  </si>
  <si>
    <t>77.53</t>
  </si>
  <si>
    <t>EBIT / Interest Expense</t>
  </si>
  <si>
    <t>1.34</t>
  </si>
  <si>
    <t>1.29</t>
  </si>
  <si>
    <t>1.09</t>
  </si>
  <si>
    <t>1.41</t>
  </si>
  <si>
    <t>1.02</t>
  </si>
  <si>
    <t>0.71</t>
  </si>
  <si>
    <t>EBITDA / Interest Expense</t>
  </si>
  <si>
    <t>2.78</t>
  </si>
  <si>
    <t>2.28</t>
  </si>
  <si>
    <t>2.2</t>
  </si>
  <si>
    <t>2.56</t>
  </si>
  <si>
    <t>1.94</t>
  </si>
  <si>
    <t>1.55</t>
  </si>
  <si>
    <t>(EBITDA - Capex) / Interest Expense</t>
  </si>
  <si>
    <t>1.25</t>
  </si>
  <si>
    <t>0.74</t>
  </si>
  <si>
    <t>1.06</t>
  </si>
  <si>
    <t>Total Debt / EBITDA</t>
  </si>
  <si>
    <t>8.34</t>
  </si>
  <si>
    <t>8.48</t>
  </si>
  <si>
    <t>9.07</t>
  </si>
  <si>
    <t>10.6</t>
  </si>
  <si>
    <t>7.68</t>
  </si>
  <si>
    <t>Net Debt / EBITDA</t>
  </si>
  <si>
    <t>7.46</t>
  </si>
  <si>
    <t>7.61</t>
  </si>
  <si>
    <t>8.2</t>
  </si>
  <si>
    <t>10.09</t>
  </si>
  <si>
    <t>Total Debt / (EBITDA - Capex)</t>
  </si>
  <si>
    <t>15.21</t>
  </si>
  <si>
    <t>18.31</t>
  </si>
  <si>
    <t>31.23</t>
  </si>
  <si>
    <t>19.46</t>
  </si>
  <si>
    <t>14.41</t>
  </si>
  <si>
    <t>Net Debt / (EBITDA - Capex)</t>
  </si>
  <si>
    <t>13.61</t>
  </si>
  <si>
    <t>16.42</t>
  </si>
  <si>
    <t>28.23</t>
  </si>
  <si>
    <t>18.52</t>
  </si>
  <si>
    <t>13.32</t>
  </si>
  <si>
    <t>Growth Over Prior Year</t>
  </si>
  <si>
    <t>Total Revenues, 1 Yr. Growth %</t>
  </si>
  <si>
    <t>42.37</t>
  </si>
  <si>
    <t>0.45</t>
  </si>
  <si>
    <t>9.84</t>
  </si>
  <si>
    <t>12.94</t>
  </si>
  <si>
    <t>Gross Profit, 1 Yr. Growth %</t>
  </si>
  <si>
    <t>95.26</t>
  </si>
  <si>
    <t>-10.75</t>
  </si>
  <si>
    <t>12.18</t>
  </si>
  <si>
    <t>33.49</t>
  </si>
  <si>
    <t>38.91</t>
  </si>
  <si>
    <t>EBITDA, 1 Yr. Growth %</t>
  </si>
  <si>
    <t>74.69</t>
  </si>
  <si>
    <t>-3.83</t>
  </si>
  <si>
    <t>17.31</t>
  </si>
  <si>
    <t>43.21</t>
  </si>
  <si>
    <t>24.07</t>
  </si>
  <si>
    <t>EBITA, 1 Yr. Growth %</t>
  </si>
  <si>
    <t>173.59</t>
  </si>
  <si>
    <t>23.87</t>
  </si>
  <si>
    <t>61.61</t>
  </si>
  <si>
    <t>33.16</t>
  </si>
  <si>
    <t>EBIT, 1 Yr. Growth %</t>
  </si>
  <si>
    <t>120.35</t>
  </si>
  <si>
    <t>-13.56</t>
  </si>
  <si>
    <t>28.64</t>
  </si>
  <si>
    <t>34.28</t>
  </si>
  <si>
    <t>42.11</t>
  </si>
  <si>
    <t>Earnings From Cont. Operations, 1 Yr. Growth %</t>
  </si>
  <si>
    <t>12.6</t>
  </si>
  <si>
    <t>-5.22</t>
  </si>
  <si>
    <t>-173.23</t>
  </si>
  <si>
    <t>-241.24</t>
  </si>
  <si>
    <t>Net Income, 1 Yr. Growth %</t>
  </si>
  <si>
    <t>166.67</t>
  </si>
  <si>
    <t>28.12</t>
  </si>
  <si>
    <t>-121.95</t>
  </si>
  <si>
    <t>-43.03</t>
  </si>
  <si>
    <t>Normalized Net Income, 1 Yr. Growth %</t>
  </si>
  <si>
    <t>55.02</t>
  </si>
  <si>
    <t>-247.53</t>
  </si>
  <si>
    <t>-207.03</t>
  </si>
  <si>
    <t>-899.63</t>
  </si>
  <si>
    <t>Diluted EPS Before Extra, 1 Yr. Growth %</t>
  </si>
  <si>
    <t>-720.16</t>
  </si>
  <si>
    <t>Accounts Receivable, 1 Yr. Growth %</t>
  </si>
  <si>
    <t>-2.27</t>
  </si>
  <si>
    <t>-3.93</t>
  </si>
  <si>
    <t>34.94</t>
  </si>
  <si>
    <t>-44.52</t>
  </si>
  <si>
    <t>Inventory, 1 Yr. Growth %</t>
  </si>
  <si>
    <t>-1.79</t>
  </si>
  <si>
    <t>-18.65</t>
  </si>
  <si>
    <t>9.48</t>
  </si>
  <si>
    <t>-90.39</t>
  </si>
  <si>
    <t>Net Property, Plant and Equip., 1 Yr. Growth %</t>
  </si>
  <si>
    <t>6.17</t>
  </si>
  <si>
    <t>-6.53</t>
  </si>
  <si>
    <t>-6.71</t>
  </si>
  <si>
    <t>-27.14</t>
  </si>
  <si>
    <t>Total Assets, 1 Yr. Growth %</t>
  </si>
  <si>
    <t>-0.14</t>
  </si>
  <si>
    <t>-4.42</t>
  </si>
  <si>
    <t>71.96</t>
  </si>
  <si>
    <t>-22.63</t>
  </si>
  <si>
    <t>Tangible Book Value, 1 Yr. Growth %</t>
  </si>
  <si>
    <t>27.23</t>
  </si>
  <si>
    <t>127.8</t>
  </si>
  <si>
    <t>-25.85</t>
  </si>
  <si>
    <t>Common Equity, 1 Yr. Growth %</t>
  </si>
  <si>
    <t>-12.17</t>
  </si>
  <si>
    <t>-142.05</t>
  </si>
  <si>
    <t>-169.57</t>
  </si>
  <si>
    <t>145.13</t>
  </si>
  <si>
    <t>Cash From Operations, 1 Yr. Growth %</t>
  </si>
  <si>
    <t>-707.26</t>
  </si>
  <si>
    <t>-31.74</t>
  </si>
  <si>
    <t>20.23</t>
  </si>
  <si>
    <t>-70.71</t>
  </si>
  <si>
    <t>-23.76</t>
  </si>
  <si>
    <t>Capital Expenditures, 1 Yr. Growth %</t>
  </si>
  <si>
    <t>100.49</t>
  </si>
  <si>
    <t>17.2</t>
  </si>
  <si>
    <t>52.62</t>
  </si>
  <si>
    <t>-10.03</t>
  </si>
  <si>
    <t>-3.21</t>
  </si>
  <si>
    <t>Levered Free Cash Flow, 1 Yr. Growth %</t>
  </si>
  <si>
    <t>-126.52</t>
  </si>
  <si>
    <t>80.43</t>
  </si>
  <si>
    <t>Unlevered Free Cash Flow, 1 Yr. Growth %</t>
  </si>
  <si>
    <t>-79.44</t>
  </si>
  <si>
    <t>465.57</t>
  </si>
  <si>
    <t>76.14</t>
  </si>
  <si>
    <t>Dividend Per Share, 1 Yr. Growth %</t>
  </si>
  <si>
    <t>33.33</t>
  </si>
  <si>
    <t>Compound Annual Growth Rate Over Two Years</t>
  </si>
  <si>
    <t>Total Revenues, 2 Yr. CAGR %</t>
  </si>
  <si>
    <t>17.51</t>
  </si>
  <si>
    <t>5.04</t>
  </si>
  <si>
    <t>9.78</t>
  </si>
  <si>
    <t>Gross Profit, 2 Yr. CAGR %</t>
  </si>
  <si>
    <t>32.01</t>
  </si>
  <si>
    <t>1.24</t>
  </si>
  <si>
    <t>22.61</t>
  </si>
  <si>
    <t>50.59</t>
  </si>
  <si>
    <t>EBITDA, 2 Yr. CAGR %</t>
  </si>
  <si>
    <t>29.61</t>
  </si>
  <si>
    <t>-4.32</t>
  </si>
  <si>
    <t>14.72</t>
  </si>
  <si>
    <t>23.99</t>
  </si>
  <si>
    <t>EBITA, 2 Yr. CAGR %</t>
  </si>
  <si>
    <t>54.72</t>
  </si>
  <si>
    <t>16.01</t>
  </si>
  <si>
    <t>58.62</t>
  </si>
  <si>
    <t>115.41</t>
  </si>
  <si>
    <t>EBIT, 2 Yr. CAGR %</t>
  </si>
  <si>
    <t>38.01</t>
  </si>
  <si>
    <t>5.45</t>
  </si>
  <si>
    <t>31.43</t>
  </si>
  <si>
    <t>66.13</t>
  </si>
  <si>
    <t>Earnings From Cont. Operations, 2 Yr. CAGR %</t>
  </si>
  <si>
    <t>3.31</t>
  </si>
  <si>
    <t>-16.69</t>
  </si>
  <si>
    <t>191.07</t>
  </si>
  <si>
    <t>805.08</t>
  </si>
  <si>
    <t>Net Income, 2 Yr. CAGR %</t>
  </si>
  <si>
    <t>84.84</t>
  </si>
  <si>
    <t>-46.97</t>
  </si>
  <si>
    <t>135.69</t>
  </si>
  <si>
    <t>279.69</t>
  </si>
  <si>
    <t>Normalized Net Income, 2 Yr. CAGR %</t>
  </si>
  <si>
    <t>51.23</t>
  </si>
  <si>
    <t>-29.93</t>
  </si>
  <si>
    <t>250.78</t>
  </si>
  <si>
    <t>722.74</t>
  </si>
  <si>
    <t>Accounts Receivable, 2 Yr. CAGR %</t>
  </si>
  <si>
    <t>-3.1</t>
  </si>
  <si>
    <t>13.86</t>
  </si>
  <si>
    <t>-13.48</t>
  </si>
  <si>
    <t>Inventory, 2 Yr. CAGR %</t>
  </si>
  <si>
    <t>-10.62</t>
  </si>
  <si>
    <t>-5.63</t>
  </si>
  <si>
    <t>-67.57</t>
  </si>
  <si>
    <t>Net Property, Plant and Equip., 2 Yr. CAGR %</t>
  </si>
  <si>
    <t>-0.38</t>
  </si>
  <si>
    <t>-6.62</t>
  </si>
  <si>
    <t>-17.56</t>
  </si>
  <si>
    <t>Total Assets, 2 Yr. CAGR %</t>
  </si>
  <si>
    <t>-2.31</t>
  </si>
  <si>
    <t>28.2</t>
  </si>
  <si>
    <t>15.35</t>
  </si>
  <si>
    <t>Tangible Book Value, 2 Yr. CAGR %</t>
  </si>
  <si>
    <t>12.9</t>
  </si>
  <si>
    <t>70.24</t>
  </si>
  <si>
    <t>29.97</t>
  </si>
  <si>
    <t>Common Equity, 2 Yr. CAGR %</t>
  </si>
  <si>
    <t>-39.22</t>
  </si>
  <si>
    <t>-45.91</t>
  </si>
  <si>
    <t>30.59</t>
  </si>
  <si>
    <t>Cash From Operations, 2 Yr. CAGR %</t>
  </si>
  <si>
    <t>103.6</t>
  </si>
  <si>
    <t>-9.41</t>
  </si>
  <si>
    <t>-40.66</t>
  </si>
  <si>
    <t>-52.75</t>
  </si>
  <si>
    <t>Capital Expenditures, 2 Yr. CAGR %</t>
  </si>
  <si>
    <t>53.29</t>
  </si>
  <si>
    <t>33.74</t>
  </si>
  <si>
    <t>17.18</t>
  </si>
  <si>
    <t>-6.68</t>
  </si>
  <si>
    <t>Levered Free Cash Flow, 2 Yr. CAGR %</t>
  </si>
  <si>
    <t>28.28</t>
  </si>
  <si>
    <t>185.16</t>
  </si>
  <si>
    <t>Unlevered Free Cash Flow, 2 Yr. CAGR %</t>
  </si>
  <si>
    <t>30.98</t>
  </si>
  <si>
    <t>Compound Annual Growth Rate Over Three Years</t>
  </si>
  <si>
    <t>Total Revenues, 3 Yr. CAGR %</t>
  </si>
  <si>
    <t>11.53</t>
  </si>
  <si>
    <t>-7.18</t>
  </si>
  <si>
    <t>Gross Profit, 3 Yr. CAGR %</t>
  </si>
  <si>
    <t>25.04</t>
  </si>
  <si>
    <t>10.24</t>
  </si>
  <si>
    <t>5.69</t>
  </si>
  <si>
    <t>EBITDA, 3 Yr. CAGR %</t>
  </si>
  <si>
    <t>25.37</t>
  </si>
  <si>
    <t>9.45</t>
  </si>
  <si>
    <t>7.49</t>
  </si>
  <si>
    <t>EBITA, 3 Yr. CAGR %</t>
  </si>
  <si>
    <t>43.67</t>
  </si>
  <si>
    <t>29.56</t>
  </si>
  <si>
    <t>33.38</t>
  </si>
  <si>
    <t>EBIT, 3 Yr. CAGR %</t>
  </si>
  <si>
    <t>34.81</t>
  </si>
  <si>
    <t>14.3</t>
  </si>
  <si>
    <t>12.17</t>
  </si>
  <si>
    <t>Earnings From Cont. Operations, 3 Yr. CAGR %</t>
  </si>
  <si>
    <t>-7.89</t>
  </si>
  <si>
    <t>100.25</t>
  </si>
  <si>
    <t>97.81</t>
  </si>
  <si>
    <t>Net Income, 3 Yr. CAGR %</t>
  </si>
  <si>
    <t>-9.14</t>
  </si>
  <si>
    <t>92.35</t>
  </si>
  <si>
    <t>46.82</t>
  </si>
  <si>
    <t>Normalized Net Income, 3 Yr. CAGR %</t>
  </si>
  <si>
    <t>-13.13</t>
  </si>
  <si>
    <t>78.06</t>
  </si>
  <si>
    <t>337.18</t>
  </si>
  <si>
    <t>Accounts Receivable, 3 Yr. CAGR %</t>
  </si>
  <si>
    <t>8.21</t>
  </si>
  <si>
    <t>-10.4</t>
  </si>
  <si>
    <t>Inventory, 3 Yr. CAGR %</t>
  </si>
  <si>
    <t>-4.37</t>
  </si>
  <si>
    <t>-55.94</t>
  </si>
  <si>
    <t>Net Property, Plant and Equip., 3 Yr. CAGR %</t>
  </si>
  <si>
    <t>-2.54</t>
  </si>
  <si>
    <t>-14.04</t>
  </si>
  <si>
    <t>Total Assets, 3 Yr. CAGR %</t>
  </si>
  <si>
    <t>17.95</t>
  </si>
  <si>
    <t>Tangible Book Value, 3 Yr. CAGR %</t>
  </si>
  <si>
    <t>42.66</t>
  </si>
  <si>
    <t>29.05</t>
  </si>
  <si>
    <t>Common Equity, 3 Yr. CAGR %</t>
  </si>
  <si>
    <t>-36.42</t>
  </si>
  <si>
    <t>-10.49</t>
  </si>
  <si>
    <t>Cash From Operations, 3 Yr. CAGR %</t>
  </si>
  <si>
    <t>70.81</t>
  </si>
  <si>
    <t>-37.82</t>
  </si>
  <si>
    <t>-35.49</t>
  </si>
  <si>
    <t>Capital Expenditures, 3 Yr. CAGR %</t>
  </si>
  <si>
    <t>53.07</t>
  </si>
  <si>
    <t>17.19</t>
  </si>
  <si>
    <t>9.95</t>
  </si>
  <si>
    <t>Levered Free Cash Flow, 3 Yr. CAGR %</t>
  </si>
  <si>
    <t>39.1</t>
  </si>
  <si>
    <t>Unlevered Free Cash Flow, 3 Yr. CAGR %</t>
  </si>
  <si>
    <t>35.63</t>
  </si>
  <si>
    <t>Compound Annual Growth Rate Over Five Years</t>
  </si>
  <si>
    <t>Total Revenues, 5 Yr. CAGR %</t>
  </si>
  <si>
    <t>2.01</t>
  </si>
  <si>
    <t>Gross Profit, 5 Yr. CAGR %</t>
  </si>
  <si>
    <t>14.95</t>
  </si>
  <si>
    <t>EBITDA, 5 Yr. CAGR %</t>
  </si>
  <si>
    <t>21.64</t>
  </si>
  <si>
    <t>EBITA, 5 Yr. CAGR %</t>
  </si>
  <si>
    <t>35.21</t>
  </si>
  <si>
    <t>EBIT, 5 Yr. CAGR %</t>
  </si>
  <si>
    <t>21.87</t>
  </si>
  <si>
    <t>Earnings From Cont. Operations, 5 Yr. CAGR %</t>
  </si>
  <si>
    <t>52.55</t>
  </si>
  <si>
    <t>Net Income, 5 Yr. CAGR %</t>
  </si>
  <si>
    <t>60.98</t>
  </si>
  <si>
    <t>Normalized Net Income, 5 Yr. CAGR %</t>
  </si>
  <si>
    <t>119.69</t>
  </si>
  <si>
    <t>Cash From Operations, 5 Yr. CAGR %</t>
  </si>
  <si>
    <t>2.16</t>
  </si>
  <si>
    <t>Capital Expenditures, 5 Yr. CAGR %</t>
  </si>
  <si>
    <t>25.58</t>
  </si>
  <si>
    <t>2022</t>
  </si>
  <si>
    <t>2023</t>
  </si>
  <si>
    <t>Capitalization
                                    1</t>
  </si>
  <si>
    <t>1,371</t>
  </si>
  <si>
    <t>1,698</t>
  </si>
  <si>
    <t>Change</t>
  </si>
  <si>
    <t>-</t>
  </si>
  <si>
    <t>23.89%</t>
  </si>
  <si>
    <t>Enterprise Value (EV)</t>
  </si>
  <si>
    <t>15,874</t>
  </si>
  <si>
    <t>11,327</t>
  </si>
  <si>
    <t>-28.64%</t>
  </si>
  <si>
    <t>P/E ratio</t>
  </si>
  <si>
    <t>1.5x</t>
  </si>
  <si>
    <t>3.27x</t>
  </si>
  <si>
    <t>PBR</t>
  </si>
  <si>
    <t>3.82x</t>
  </si>
  <si>
    <t>1.93x</t>
  </si>
  <si>
    <t>PEG</t>
  </si>
  <si>
    <t>-0.1x</t>
  </si>
  <si>
    <t>Capitalization / Revenue</t>
  </si>
  <si>
    <t>0.13x</t>
  </si>
  <si>
    <t>0.22x</t>
  </si>
  <si>
    <t>EV / Revenue</t>
  </si>
  <si>
    <t>0x</t>
  </si>
  <si>
    <t>EV / EBITDA</t>
  </si>
  <si>
    <t>EV / EBIT</t>
  </si>
  <si>
    <t>EV / FCF</t>
  </si>
  <si>
    <t>22.9x</t>
  </si>
  <si>
    <t>9.98x</t>
  </si>
  <si>
    <t>FCF Yield</t>
  </si>
  <si>
    <t>0%</t>
  </si>
  <si>
    <t>Dividend per Share
                                    2</t>
  </si>
  <si>
    <t>0.1875</t>
  </si>
  <si>
    <t>Rate of return</t>
  </si>
  <si>
    <t>1%</t>
  </si>
  <si>
    <t>1.07%</t>
  </si>
  <si>
    <t>EPS
                                    2</t>
  </si>
  <si>
    <t>7.114</t>
  </si>
  <si>
    <t>Distribution rate</t>
  </si>
  <si>
    <t>1.5%</t>
  </si>
  <si>
    <t>3.51%</t>
  </si>
  <si>
    <t>Net sales
                                    1</t>
  </si>
  <si>
    <t>10,598</t>
  </si>
  <si>
    <t>7,683</t>
  </si>
  <si>
    <t>EBITDA
                                    1</t>
  </si>
  <si>
    <t>1,349</t>
  </si>
  <si>
    <t>1,273</t>
  </si>
  <si>
    <t>EBIT
                                    1</t>
  </si>
  <si>
    <t>760</t>
  </si>
  <si>
    <t>621</t>
  </si>
  <si>
    <t>Net income
                                    1</t>
  </si>
  <si>
    <t>911</t>
  </si>
  <si>
    <t>519</t>
  </si>
  <si>
    <t>14,503</t>
  </si>
  <si>
    <t>9,629</t>
  </si>
  <si>
    <t>Reference price
                                    2</t>
  </si>
  <si>
    <t>18.79</t>
  </si>
  <si>
    <t>23.28</t>
  </si>
  <si>
    <t>Nbr of stocks (in thousands)</t>
  </si>
  <si>
    <t>72,956</t>
  </si>
  <si>
    <t>72,955</t>
  </si>
  <si>
    <t>Announcement Date</t>
  </si>
  <si>
    <t>3/17/23</t>
  </si>
  <si>
    <t>3/1/24</t>
  </si>
  <si>
    <t>address1</t>
  </si>
  <si>
    <t>250 Vesey Street</t>
  </si>
  <si>
    <t>address2</t>
  </si>
  <si>
    <t>15th Floor</t>
  </si>
  <si>
    <t>city</t>
  </si>
  <si>
    <t>New York</t>
  </si>
  <si>
    <t>state</t>
  </si>
  <si>
    <t>NY</t>
  </si>
  <si>
    <t>zip</t>
  </si>
  <si>
    <t>10281-0221</t>
  </si>
  <si>
    <t>country</t>
  </si>
  <si>
    <t>phone</t>
  </si>
  <si>
    <t>212 417 7000</t>
  </si>
  <si>
    <t>website</t>
  </si>
  <si>
    <t>https://www.brookfield.com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</si>
  <si>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</si>
  <si>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</si>
  <si>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</si>
  <si>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</si>
  <si>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</si>
  <si>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</si>
  <si>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</si>
  <si>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</si>
  <si>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</si>
  <si>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</si>
  <si>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</si>
  <si>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Brookfield Business Corporation owns and operates services and industrials operations in the United Kingdom, Australia, the United States, Brazil, and internationally. The company offers cloud-based software as a service solutions to dealerships and original equipment manufacturers across automotive and related industries; and operates private hospitals. It also provides private sanitation services, including collection, treatment, and distribution of water and wastewater to a broad range of residential and governmental customers; and construction services for landmark buildings and social infrastructure. The company was incorporated in 2021 and is headquartered in New York, New York.</t>
  </si>
  <si>
    <t>companyOfficers</t>
  </si>
  <si>
    <t>[{'maxAge': 1, 'name': 'Mr. Cyrus  Madon CPA, CPA', 'age': 58, 'title': 'Executive Chairman', 'yearBorn': 1966, 'fiscalYear': 2023, 'totalPay': 585634, 'exercisedValue': 0, 'unexercisedValue': 0}, {'maxAge': 1, 'name': 'Ms. Jaspreet  Dehl CPA', 'age': 47, 'title': 'Chief Financial Officer', 'yearBorn': 1977, 'fiscalYear': 2023, 'totalPay': 919129, 'exercisedValue': 0, 'unexercisedValue': 0}, {'maxAge': 1, 'name': 'Mr. Arin Jonathan Silber J.D.', 'age': 44, 'title': 'MD &amp; General Counsel', 'yearBorn': 1980, 'fiscalYear': 2023, 'totalPay': 484267, 'exercisedValue': 0, 'unexercisedValue': 0}, {'maxAge': 1, 'name': 'Mr. Denis Andre Turcotte M.B.A., P.Eng.', 'age': 63, 'title': 'Managing Partner of Private Equity - Brookfield Asset Management Inc.', 'yearBorn': 1961, 'fiscalYear': 2023, 'totalPay': 2397125, 'exercisedValue': 0, 'unexercisedValue': 0}, {'maxAge': 1, 'name': 'Ms. Amanda  Marshall', 'age': 39, 'title': 'Managing Director of Tax', 'yearBorn': 1985, 'fiscalYear': 2023, 'totalPay': 574474, 'exercisedValue': 0, 'unexercisedValue': 0}, {'maxAge': 1, 'name': 'Mr. Anuj  Ranjan', 'age': 45, 'title': 'Chief Executive Officer', 'yearBorn': 1979, 'fiscalYear': 2023, 'exercisedValue': 0, 'unexercisedValue': 0}, {'maxAge': 1, 'name': 'Mr. Alan Matthew Fleming', 'title': 'Managing Director of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</si>
  <si>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</si>
  <si>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</si>
  <si>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</si>
  <si>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</si>
  <si>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</si>
  <si>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</si>
  <si>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</si>
  <si>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</si>
  <si>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</si>
  <si>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</si>
  <si>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</si>
  <si>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</si>
  <si>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</si>
  <si>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</si>
  <si>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</si>
  <si>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</si>
  <si>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</si>
  <si>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</si>
  <si>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</si>
  <si>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</si>
  <si>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</si>
  <si>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</si>
  <si>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</si>
  <si>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</si>
  <si>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</si>
  <si>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</si>
  <si>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</si>
  <si>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</si>
  <si>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</si>
  <si>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</si>
  <si>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</si>
  <si>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</si>
  <si>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</si>
  <si>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</si>
  <si>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</si>
  <si>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</si>
  <si>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</si>
  <si>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</si>
  <si>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</si>
  <si>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</si>
  <si>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</si>
  <si>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</si>
  <si>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</si>
  <si>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</si>
  <si>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</si>
  <si>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</si>
  <si>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</si>
  <si>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</si>
  <si>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</si>
  <si>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</si>
  <si>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</si>
  <si>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</si>
  <si>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</si>
  <si>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</si>
  <si>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</si>
  <si>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</si>
  <si>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</si>
  <si>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</si>
  <si>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</si>
  <si>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</si>
  <si>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</si>
  <si>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</si>
  <si>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</si>
  <si>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</si>
  <si>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</si>
  <si>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</si>
  <si>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</si>
  <si>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</si>
  <si>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</si>
  <si>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</si>
  <si>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</si>
  <si>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</si>
  <si>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</si>
  <si>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</si>
  <si>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</si>
  <si>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Brookfield Business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</si>
  <si>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</si>
  <si>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</si>
  <si>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</si>
  <si>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</si>
  <si>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</si>
  <si>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</si>
  <si>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</si>
  <si>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ab4e1943-e1fe-3860-825a-b33442d0f857</t>
  </si>
  <si>
    <t>messageBoardId</t>
  </si>
  <si>
    <t>finmb_1675953525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</si>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</sst>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rookfiel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4.29"/>
    <col customWidth="1" min="2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23.71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941.1006436468082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1.734887296E9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5.181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0.25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-48.0</v>
      </c>
      <c r="C2" s="1">
        <v>-128.0</v>
      </c>
      <c r="D2" s="1">
        <v>-164.0</v>
      </c>
      <c r="E2" s="1">
        <v>36.0</v>
      </c>
      <c r="F2" s="1">
        <v>911.0</v>
      </c>
      <c r="G2" s="1">
        <v>519.0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247.0</v>
      </c>
      <c r="C3" s="1">
        <v>269.0</v>
      </c>
      <c r="D3" s="1">
        <v>336.0</v>
      </c>
      <c r="E3" s="1">
        <v>341.0</v>
      </c>
      <c r="F3" s="1">
        <v>331.0</v>
      </c>
      <c r="G3" s="1">
        <v>313.0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123.0</v>
      </c>
      <c r="D4" s="1">
        <v>113.0</v>
      </c>
      <c r="E4" s="1">
        <v>119.0</v>
      </c>
      <c r="F4" s="1">
        <v>347.0</v>
      </c>
      <c r="G4" s="1">
        <v>423.0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247.0</v>
      </c>
      <c r="C5" s="1">
        <v>392.0</v>
      </c>
      <c r="D5" s="1">
        <v>449.0</v>
      </c>
      <c r="E5" s="1">
        <v>460.0</v>
      </c>
      <c r="F5" s="1">
        <v>678.0</v>
      </c>
      <c r="G5" s="1">
        <v>736.0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128.0</v>
      </c>
      <c r="D6" s="1">
        <v>136.0</v>
      </c>
      <c r="E6" s="1">
        <v>143.0</v>
      </c>
      <c r="F6" s="1">
        <v>214.0</v>
      </c>
      <c r="G6" s="1">
        <v>288.0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131.0</v>
      </c>
      <c r="D7" s="1">
        <v>0.0</v>
      </c>
      <c r="E7" s="1">
        <v>0.0</v>
      </c>
      <c r="F7" s="1">
        <v>21.0</v>
      </c>
      <c r="G7" s="1">
        <v>609.0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-1.0</v>
      </c>
      <c r="C8" s="1">
        <v>-18.0</v>
      </c>
      <c r="D8" s="1">
        <v>-1.0</v>
      </c>
      <c r="E8" s="1">
        <v>-1.0</v>
      </c>
      <c r="F8" s="1">
        <v>3.0</v>
      </c>
      <c r="G8" s="1">
        <v>18.0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-35.0</v>
      </c>
      <c r="C9" s="1">
        <v>-59.0</v>
      </c>
      <c r="D9" s="1">
        <v>130.0</v>
      </c>
      <c r="E9" s="1">
        <v>93.0</v>
      </c>
      <c r="F9" s="1">
        <v>-1080.0</v>
      </c>
      <c r="G9" s="1">
        <v>-1700.0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-175.0</v>
      </c>
      <c r="C10" s="1">
        <v>214.0</v>
      </c>
      <c r="D10" s="1">
        <v>-9.0</v>
      </c>
      <c r="E10" s="1">
        <v>-81.0</v>
      </c>
      <c r="F10" s="1">
        <v>208.0</v>
      </c>
      <c r="G10" s="1">
        <v>-142.0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75.0</v>
      </c>
      <c r="C11" s="1">
        <v>33.0</v>
      </c>
      <c r="D11" s="1">
        <v>127.0</v>
      </c>
      <c r="E11" s="1">
        <v>114.0</v>
      </c>
      <c r="F11" s="1">
        <v>-67.0</v>
      </c>
      <c r="G11" s="1">
        <v>-86.0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-157.0</v>
      </c>
      <c r="C12" s="1">
        <v>-39.0</v>
      </c>
      <c r="D12" s="1">
        <v>-179.0</v>
      </c>
      <c r="E12" s="1">
        <v>-166.0</v>
      </c>
      <c r="F12" s="1">
        <v>-692.0</v>
      </c>
      <c r="G12" s="1">
        <v>102.0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-30.0</v>
      </c>
      <c r="C13" s="1">
        <v>99.0</v>
      </c>
      <c r="D13" s="1">
        <v>25.0</v>
      </c>
      <c r="E13" s="1">
        <v>20.0</v>
      </c>
      <c r="F13" s="1">
        <v>-12.0</v>
      </c>
      <c r="G13" s="1">
        <v>-204.0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-124.0</v>
      </c>
      <c r="C14" s="1">
        <v>753.0</v>
      </c>
      <c r="D14" s="1">
        <v>514.0</v>
      </c>
      <c r="E14" s="1">
        <v>618.0</v>
      </c>
      <c r="F14" s="1">
        <v>181.0</v>
      </c>
      <c r="G14" s="1">
        <v>138.0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-203.0</v>
      </c>
      <c r="C15" s="1">
        <v>-407.0</v>
      </c>
      <c r="D15" s="1">
        <v>-477.0</v>
      </c>
      <c r="E15" s="1">
        <v>-728.0</v>
      </c>
      <c r="F15" s="1">
        <v>-655.0</v>
      </c>
      <c r="G15" s="1">
        <v>-634.0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16.0</v>
      </c>
      <c r="C16" s="1">
        <v>21.0</v>
      </c>
      <c r="D16" s="1">
        <v>9.0</v>
      </c>
      <c r="E16" s="1">
        <v>9.0</v>
      </c>
      <c r="F16" s="1">
        <v>33.0</v>
      </c>
      <c r="G16" s="1">
        <v>19.0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-3480.0</v>
      </c>
      <c r="C17" s="1">
        <v>-4320.0</v>
      </c>
      <c r="D17" s="1">
        <v>-23.0</v>
      </c>
      <c r="E17" s="1">
        <v>-7.0</v>
      </c>
      <c r="F17" s="1">
        <v>-8740.0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209.0</v>
      </c>
      <c r="D18" s="1">
        <v>372.0</v>
      </c>
      <c r="E18" s="1">
        <v>0.0</v>
      </c>
      <c r="F18" s="1">
        <v>0.0</v>
      </c>
      <c r="G18" s="1">
        <v>4410.0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-6.0</v>
      </c>
      <c r="C19" s="1">
        <v>200.0</v>
      </c>
      <c r="D19" s="1">
        <v>-1.0</v>
      </c>
      <c r="E19" s="1">
        <v>5.0</v>
      </c>
      <c r="F19" s="1">
        <v>-3.0</v>
      </c>
      <c r="G19" s="1">
        <v>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-66.0</v>
      </c>
      <c r="C20" s="1">
        <v>167.0</v>
      </c>
      <c r="D20" s="1">
        <v>-115.0</v>
      </c>
      <c r="E20" s="1">
        <v>243.0</v>
      </c>
      <c r="F20" s="1">
        <v>138.0</v>
      </c>
      <c r="G20" s="1">
        <v>-12.0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-3740.0</v>
      </c>
      <c r="C21" s="1">
        <v>-4130.0</v>
      </c>
      <c r="D21" s="1">
        <v>-235.0</v>
      </c>
      <c r="E21" s="1">
        <v>-478.0</v>
      </c>
      <c r="F21" s="1">
        <v>-9230.0</v>
      </c>
      <c r="G21" s="1">
        <v>3790.0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955.0</v>
      </c>
      <c r="G22" s="1">
        <v>201.0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3730.0</v>
      </c>
      <c r="C23" s="1">
        <v>4400.0</v>
      </c>
      <c r="D23" s="1">
        <v>1160.0</v>
      </c>
      <c r="E23" s="1">
        <v>541.0</v>
      </c>
      <c r="F23" s="1">
        <v>9100.0</v>
      </c>
      <c r="G23" s="1">
        <v>2670.0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3730.0</v>
      </c>
      <c r="C24" s="1">
        <v>4400.0</v>
      </c>
      <c r="D24" s="1">
        <v>1160.0</v>
      </c>
      <c r="E24" s="1">
        <v>541.0</v>
      </c>
      <c r="F24" s="1">
        <v>10050.0</v>
      </c>
      <c r="G24" s="1">
        <v>2870.0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0.0</v>
      </c>
      <c r="F25" s="1">
        <v>-536.0</v>
      </c>
      <c r="G25" s="1">
        <v>-1640.0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-720.0</v>
      </c>
      <c r="C26" s="1">
        <v>-1140.0</v>
      </c>
      <c r="D26" s="1">
        <v>-1280.0</v>
      </c>
      <c r="E26" s="1">
        <v>-504.0</v>
      </c>
      <c r="F26" s="1">
        <v>-1540.0</v>
      </c>
      <c r="G26" s="1">
        <v>-3280.0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-720.0</v>
      </c>
      <c r="C27" s="1">
        <v>-1140.0</v>
      </c>
      <c r="D27" s="1">
        <v>-1280.0</v>
      </c>
      <c r="E27" s="1">
        <v>-504.0</v>
      </c>
      <c r="F27" s="1">
        <v>-2080.0</v>
      </c>
      <c r="G27" s="1">
        <v>-4920.0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464.0</v>
      </c>
      <c r="C28" s="1">
        <v>0.0</v>
      </c>
      <c r="D28" s="1">
        <v>0.0</v>
      </c>
      <c r="E28" s="1">
        <v>18.0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0.0</v>
      </c>
      <c r="F29" s="1">
        <v>-96.0</v>
      </c>
      <c r="G29" s="1">
        <v>-18.0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0.0</v>
      </c>
      <c r="F30" s="1">
        <v>-96.0</v>
      </c>
      <c r="G30" s="1">
        <v>-18.0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687.0</v>
      </c>
      <c r="C31" s="1">
        <v>297.0</v>
      </c>
      <c r="D31" s="1">
        <v>-175.0</v>
      </c>
      <c r="E31" s="1">
        <v>-41.0</v>
      </c>
      <c r="F31" s="1">
        <v>1040.0</v>
      </c>
      <c r="G31" s="1">
        <v>-1850.0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4160.0</v>
      </c>
      <c r="C32" s="1">
        <v>3560.0</v>
      </c>
      <c r="D32" s="1">
        <v>-293.0</v>
      </c>
      <c r="E32" s="1">
        <v>14.0</v>
      </c>
      <c r="F32" s="1">
        <v>8910.0</v>
      </c>
      <c r="G32" s="1">
        <v>-3930.0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-46.0</v>
      </c>
      <c r="C33" s="1">
        <v>-9.0</v>
      </c>
      <c r="D33" s="1">
        <v>-1.0</v>
      </c>
      <c r="E33" s="1">
        <v>-37.0</v>
      </c>
      <c r="F33" s="1">
        <v>-22.0</v>
      </c>
      <c r="G33" s="1">
        <v>37.0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-57.0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246.0</v>
      </c>
      <c r="C35" s="1">
        <v>118.0</v>
      </c>
      <c r="D35" s="1">
        <v>-15.0</v>
      </c>
      <c r="E35" s="1">
        <v>117.0</v>
      </c>
      <c r="F35" s="1">
        <v>-158.0</v>
      </c>
      <c r="G35" s="1">
        <v>36.0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180.0</v>
      </c>
      <c r="C37" s="1">
        <v>303.0</v>
      </c>
      <c r="D37" s="1">
        <v>313.0</v>
      </c>
      <c r="E37" s="1">
        <v>324.0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67.0</v>
      </c>
      <c r="C38" s="1">
        <v>44.0</v>
      </c>
      <c r="D38" s="1">
        <v>9.0</v>
      </c>
      <c r="E38" s="1">
        <v>87.0</v>
      </c>
      <c r="F38" s="1">
        <v>52.0</v>
      </c>
      <c r="G38" s="1">
        <v>162.0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366.0</v>
      </c>
      <c r="E39" s="1">
        <v>-112.0</v>
      </c>
      <c r="F39" s="1">
        <v>694.0</v>
      </c>
      <c r="G39" s="1">
        <v>1140.0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0.0</v>
      </c>
      <c r="D40" s="1">
        <v>619.0</v>
      </c>
      <c r="E40" s="1">
        <v>139.0</v>
      </c>
      <c r="F40" s="1">
        <v>1160.0</v>
      </c>
      <c r="G40" s="1">
        <v>1680.0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0.0</v>
      </c>
      <c r="C41" s="1">
        <v>0.0</v>
      </c>
      <c r="D41" s="1">
        <v>-236.0</v>
      </c>
      <c r="E41" s="1">
        <v>90.0</v>
      </c>
      <c r="F41" s="1">
        <v>-446.0</v>
      </c>
      <c r="G41" s="1">
        <v>-906.0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3010.0</v>
      </c>
      <c r="C42" s="1">
        <v>3260.0</v>
      </c>
      <c r="D42" s="1">
        <v>-118.0</v>
      </c>
      <c r="E42" s="1">
        <v>37.0</v>
      </c>
      <c r="F42" s="1">
        <v>7970.0</v>
      </c>
      <c r="G42" s="1">
        <v>-2050.0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0.0</v>
      </c>
      <c r="C3" s="1">
        <v>792.0</v>
      </c>
      <c r="D3" s="1">
        <v>777.0</v>
      </c>
      <c r="E3" s="1">
        <v>894.0</v>
      </c>
      <c r="F3" s="1">
        <v>736.0</v>
      </c>
      <c r="G3" s="1">
        <v>772.0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792.0</v>
      </c>
      <c r="D5" s="1">
        <v>777.0</v>
      </c>
      <c r="E5" s="1">
        <v>894.0</v>
      </c>
      <c r="F5" s="1">
        <v>736.0</v>
      </c>
      <c r="G5" s="1">
        <v>787.0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2160.0</v>
      </c>
      <c r="D6" s="1">
        <v>2110.0</v>
      </c>
      <c r="E6" s="1">
        <v>2029.0</v>
      </c>
      <c r="F6" s="1">
        <v>2740.0</v>
      </c>
      <c r="G6" s="1">
        <v>1520.0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30.0</v>
      </c>
      <c r="D7" s="1">
        <v>1.0</v>
      </c>
      <c r="E7" s="1">
        <v>1.0</v>
      </c>
      <c r="F7" s="1">
        <v>2.0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2190.0</v>
      </c>
      <c r="D8" s="1">
        <v>2110.0</v>
      </c>
      <c r="E8" s="1">
        <v>2029.0</v>
      </c>
      <c r="F8" s="1">
        <v>2740.0</v>
      </c>
      <c r="G8" s="1">
        <v>1520.0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726.0</v>
      </c>
      <c r="D9" s="1">
        <v>713.0</v>
      </c>
      <c r="E9" s="1">
        <v>580.0</v>
      </c>
      <c r="F9" s="1">
        <v>635.0</v>
      </c>
      <c r="G9" s="1">
        <v>61.0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0.0</v>
      </c>
      <c r="C10" s="1">
        <v>332.0</v>
      </c>
      <c r="D10" s="1">
        <v>232.0</v>
      </c>
      <c r="E10" s="1">
        <v>274.0</v>
      </c>
      <c r="F10" s="1">
        <v>391.0</v>
      </c>
      <c r="G10" s="1">
        <v>305.0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64.0</v>
      </c>
      <c r="D11" s="1">
        <v>299.0</v>
      </c>
      <c r="E11" s="1">
        <v>47.0</v>
      </c>
      <c r="F11" s="1">
        <v>44.0</v>
      </c>
      <c r="G11" s="1">
        <v>52.0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29.0</v>
      </c>
      <c r="D12" s="1">
        <v>29.0</v>
      </c>
      <c r="E12" s="1">
        <v>41.0</v>
      </c>
      <c r="F12" s="1">
        <v>334.0</v>
      </c>
      <c r="G12" s="1">
        <v>27.0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0.0</v>
      </c>
      <c r="C13" s="1">
        <v>4130.0</v>
      </c>
      <c r="D13" s="1">
        <v>4160.0</v>
      </c>
      <c r="E13" s="1">
        <v>3870.0</v>
      </c>
      <c r="F13" s="1">
        <v>4880.0</v>
      </c>
      <c r="G13" s="1">
        <v>2750.0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4400.0</v>
      </c>
      <c r="D14" s="1">
        <v>4920.0</v>
      </c>
      <c r="E14" s="1">
        <v>4820.0</v>
      </c>
      <c r="F14" s="1">
        <v>4810.0</v>
      </c>
      <c r="G14" s="1">
        <v>3400.0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-337.0</v>
      </c>
      <c r="D15" s="1">
        <v>-599.0</v>
      </c>
      <c r="E15" s="1">
        <v>-784.0</v>
      </c>
      <c r="F15" s="1">
        <v>-1040.0</v>
      </c>
      <c r="G15" s="1">
        <v>-655.0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4070.0</v>
      </c>
      <c r="D16" s="1">
        <v>4320.0</v>
      </c>
      <c r="E16" s="1">
        <v>4040.0</v>
      </c>
      <c r="F16" s="1">
        <v>3760.0</v>
      </c>
      <c r="G16" s="1">
        <v>2740.0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91.0</v>
      </c>
      <c r="D17" s="1">
        <v>73.0</v>
      </c>
      <c r="E17" s="1">
        <v>70.0</v>
      </c>
      <c r="F17" s="1">
        <v>265.0</v>
      </c>
      <c r="G17" s="1">
        <v>231.0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2350.0</v>
      </c>
      <c r="D18" s="1">
        <v>2330.0</v>
      </c>
      <c r="E18" s="1">
        <v>2220.0</v>
      </c>
      <c r="F18" s="1">
        <v>6910.0</v>
      </c>
      <c r="G18" s="1">
        <v>5700.0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4510.0</v>
      </c>
      <c r="D19" s="1">
        <v>4360.0</v>
      </c>
      <c r="E19" s="1">
        <v>4230.0</v>
      </c>
      <c r="F19" s="1">
        <v>9300.0</v>
      </c>
      <c r="G19" s="1">
        <v>6930.0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783.0</v>
      </c>
      <c r="D20" s="1">
        <v>623.0</v>
      </c>
      <c r="E20" s="1">
        <v>633.0</v>
      </c>
      <c r="F20" s="1">
        <v>751.0</v>
      </c>
      <c r="G20" s="1">
        <v>803.0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0.0</v>
      </c>
      <c r="C21" s="1">
        <v>5.0</v>
      </c>
      <c r="D21" s="1">
        <v>1.0</v>
      </c>
      <c r="E21" s="1">
        <v>7.0</v>
      </c>
      <c r="F21" s="1">
        <v>8.0</v>
      </c>
      <c r="G21" s="1">
        <v>1200.0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269.0</v>
      </c>
      <c r="D22" s="1">
        <v>341.0</v>
      </c>
      <c r="E22" s="1">
        <v>348.0</v>
      </c>
      <c r="F22" s="1">
        <v>626.0</v>
      </c>
      <c r="G22" s="1">
        <v>221.0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476.0</v>
      </c>
      <c r="D23" s="1">
        <v>442.0</v>
      </c>
      <c r="E23" s="1">
        <v>518.0</v>
      </c>
      <c r="F23" s="1">
        <v>872.0</v>
      </c>
      <c r="G23" s="1">
        <v>601.0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16680.0</v>
      </c>
      <c r="D24" s="1">
        <v>16660.0</v>
      </c>
      <c r="E24" s="1">
        <v>15920.0</v>
      </c>
      <c r="F24" s="1">
        <v>27380.0</v>
      </c>
      <c r="G24" s="1">
        <v>21180.0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1330.0</v>
      </c>
      <c r="D26" s="1">
        <v>1400.0</v>
      </c>
      <c r="E26" s="1">
        <v>1360.0</v>
      </c>
      <c r="F26" s="1">
        <v>1250.0</v>
      </c>
      <c r="G26" s="1">
        <v>849.0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581.0</v>
      </c>
      <c r="D27" s="1">
        <v>409.0</v>
      </c>
      <c r="E27" s="1">
        <v>410.0</v>
      </c>
      <c r="F27" s="1">
        <v>805.0</v>
      </c>
      <c r="G27" s="1">
        <v>545.0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0.0</v>
      </c>
      <c r="E28" s="1">
        <v>1860.0</v>
      </c>
      <c r="F28" s="1">
        <v>228.0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274.0</v>
      </c>
      <c r="D29" s="1">
        <v>114.0</v>
      </c>
      <c r="E29" s="1">
        <v>53.0</v>
      </c>
      <c r="F29" s="1">
        <v>415.0</v>
      </c>
      <c r="G29" s="1">
        <v>793.0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74.0</v>
      </c>
      <c r="D30" s="1">
        <v>122.0</v>
      </c>
      <c r="E30" s="1">
        <v>134.0</v>
      </c>
      <c r="F30" s="1">
        <v>76.0</v>
      </c>
      <c r="G30" s="1">
        <v>43.0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1410.0</v>
      </c>
      <c r="D31" s="1">
        <v>1540.0</v>
      </c>
      <c r="E31" s="1">
        <v>1400.0</v>
      </c>
      <c r="F31" s="1">
        <v>1180.0</v>
      </c>
      <c r="G31" s="1">
        <v>481.0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431.0</v>
      </c>
      <c r="D32" s="1">
        <v>679.0</v>
      </c>
      <c r="E32" s="1">
        <v>415.0</v>
      </c>
      <c r="F32" s="1">
        <v>2029.0</v>
      </c>
      <c r="G32" s="1">
        <v>2120.0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4100.0</v>
      </c>
      <c r="D33" s="1">
        <v>4270.0</v>
      </c>
      <c r="E33" s="1">
        <v>5630.0</v>
      </c>
      <c r="F33" s="1">
        <v>5980.0</v>
      </c>
      <c r="G33" s="1">
        <v>4830.0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5020.0</v>
      </c>
      <c r="D34" s="1">
        <v>5080.0</v>
      </c>
      <c r="E34" s="1">
        <v>5190.0</v>
      </c>
      <c r="F34" s="1">
        <v>12500.0</v>
      </c>
      <c r="G34" s="1">
        <v>9310.0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2150.0</v>
      </c>
      <c r="D35" s="1">
        <v>2230.0</v>
      </c>
      <c r="E35" s="1">
        <v>2070.0</v>
      </c>
      <c r="F35" s="1">
        <v>2020.0</v>
      </c>
      <c r="G35" s="1">
        <v>269.0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60.0</v>
      </c>
      <c r="D36" s="1">
        <v>23.0</v>
      </c>
      <c r="E36" s="1">
        <v>1.0</v>
      </c>
      <c r="F36" s="1">
        <v>49.0</v>
      </c>
      <c r="G36" s="1">
        <v>20.0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571.0</v>
      </c>
      <c r="D37" s="1">
        <v>658.0</v>
      </c>
      <c r="E37" s="1">
        <v>432.0</v>
      </c>
      <c r="F37" s="1">
        <v>446.0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639.0</v>
      </c>
      <c r="D38" s="1">
        <v>514.0</v>
      </c>
      <c r="E38" s="1">
        <v>487.0</v>
      </c>
      <c r="F38" s="1">
        <v>1520.0</v>
      </c>
      <c r="G38" s="1">
        <v>1280.0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980.0</v>
      </c>
      <c r="D39" s="1">
        <v>1180.0</v>
      </c>
      <c r="E39" s="1">
        <v>975.0</v>
      </c>
      <c r="F39" s="1">
        <v>789.0</v>
      </c>
      <c r="G39" s="1">
        <v>714.0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0.0</v>
      </c>
      <c r="C40" s="1">
        <v>13520.0</v>
      </c>
      <c r="D40" s="1">
        <v>13950.0</v>
      </c>
      <c r="E40" s="1">
        <v>14780.0</v>
      </c>
      <c r="F40" s="1">
        <v>23300.0</v>
      </c>
      <c r="G40" s="1">
        <v>16420.0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0.0</v>
      </c>
      <c r="C41" s="1">
        <v>1880.0</v>
      </c>
      <c r="D41" s="1">
        <v>1970.0</v>
      </c>
      <c r="E41" s="1">
        <v>159.0</v>
      </c>
      <c r="F41" s="1">
        <v>737.0</v>
      </c>
      <c r="G41" s="1">
        <v>737.0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0.0</v>
      </c>
      <c r="C42" s="1">
        <v>-508.0</v>
      </c>
      <c r="D42" s="1">
        <v>-730.0</v>
      </c>
      <c r="E42" s="1">
        <v>-712.0</v>
      </c>
      <c r="F42" s="1">
        <v>118.0</v>
      </c>
      <c r="G42" s="1">
        <v>637.0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25.0</v>
      </c>
      <c r="D43" s="1">
        <v>-10.0</v>
      </c>
      <c r="E43" s="1">
        <v>37.0</v>
      </c>
      <c r="F43" s="1">
        <v>-496.0</v>
      </c>
      <c r="G43" s="1">
        <v>-494.0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0.0</v>
      </c>
      <c r="C44" s="1">
        <v>1400.0</v>
      </c>
      <c r="D44" s="1">
        <v>1230.0</v>
      </c>
      <c r="E44" s="1">
        <v>-516.0</v>
      </c>
      <c r="F44" s="1">
        <v>359.0</v>
      </c>
      <c r="G44" s="1">
        <v>880.0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1770.0</v>
      </c>
      <c r="D45" s="1">
        <v>1480.0</v>
      </c>
      <c r="E45" s="1">
        <v>1650.0</v>
      </c>
      <c r="F45" s="1">
        <v>3710.0</v>
      </c>
      <c r="G45" s="1">
        <v>3880.0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3160.0</v>
      </c>
      <c r="D46" s="1">
        <v>2710.0</v>
      </c>
      <c r="E46" s="1">
        <v>1140.0</v>
      </c>
      <c r="F46" s="1">
        <v>4070.0</v>
      </c>
      <c r="G46" s="1">
        <v>4760.0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16680.0</v>
      </c>
      <c r="D47" s="1">
        <v>16660.0</v>
      </c>
      <c r="E47" s="1">
        <v>15920.0</v>
      </c>
      <c r="F47" s="1">
        <v>27380.0</v>
      </c>
      <c r="G47" s="1">
        <v>21180.0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0.0</v>
      </c>
      <c r="C49" s="1">
        <v>0.0</v>
      </c>
      <c r="D49" s="1">
        <v>0.0</v>
      </c>
      <c r="E49" s="1">
        <v>0.0</v>
      </c>
      <c r="F49" s="1">
        <v>72.0</v>
      </c>
      <c r="G49" s="1">
        <v>72.0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0.0</v>
      </c>
      <c r="C50" s="1">
        <v>0.0</v>
      </c>
      <c r="D50" s="1">
        <v>0.0</v>
      </c>
      <c r="E50" s="1">
        <v>0.0</v>
      </c>
      <c r="F50" s="1">
        <v>72.0</v>
      </c>
      <c r="G50" s="1">
        <v>72.0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0.0</v>
      </c>
      <c r="C51" s="1">
        <v>0.0</v>
      </c>
      <c r="D51" s="1">
        <v>0.0</v>
      </c>
      <c r="E51" s="1">
        <v>0.0</v>
      </c>
      <c r="F51" s="1" t="s">
        <v>114</v>
      </c>
      <c r="G51" s="1" t="s">
        <v>115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-5460.0</v>
      </c>
      <c r="D52" s="1">
        <v>-5470.0</v>
      </c>
      <c r="E52" s="1">
        <v>-6960.0</v>
      </c>
      <c r="F52" s="1">
        <v>-15850.0</v>
      </c>
      <c r="G52" s="1">
        <v>-11750.0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0.0</v>
      </c>
      <c r="D53" s="1">
        <v>0.0</v>
      </c>
      <c r="E53" s="1">
        <v>0.0</v>
      </c>
      <c r="F53" s="1" t="s">
        <v>118</v>
      </c>
      <c r="G53" s="1" t="s">
        <v>119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7520.0</v>
      </c>
      <c r="D54" s="1">
        <v>7540.0</v>
      </c>
      <c r="E54" s="1">
        <v>9310.0</v>
      </c>
      <c r="F54" s="1">
        <v>15240.0</v>
      </c>
      <c r="G54" s="1">
        <v>10420.0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0.0</v>
      </c>
      <c r="C55" s="1">
        <v>6720.0</v>
      </c>
      <c r="D55" s="1">
        <v>6760.0</v>
      </c>
      <c r="E55" s="1">
        <v>8410.0</v>
      </c>
      <c r="F55" s="1">
        <v>14500.0</v>
      </c>
      <c r="G55" s="1">
        <v>9630.0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533.0</v>
      </c>
      <c r="D56" s="1">
        <v>622.0</v>
      </c>
      <c r="E56" s="1">
        <v>334.0</v>
      </c>
      <c r="F56" s="1">
        <v>356.0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0.0</v>
      </c>
      <c r="C57" s="1">
        <v>160.0</v>
      </c>
      <c r="D57" s="1">
        <v>152.0</v>
      </c>
      <c r="E57" s="1">
        <v>144.0</v>
      </c>
      <c r="F57" s="1">
        <v>152.0</v>
      </c>
      <c r="G57" s="1">
        <v>136.0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1770.0</v>
      </c>
      <c r="D58" s="1">
        <v>1480.0</v>
      </c>
      <c r="E58" s="1">
        <v>1650.0</v>
      </c>
      <c r="F58" s="1">
        <v>3710.0</v>
      </c>
      <c r="G58" s="1">
        <v>3880.0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0.0</v>
      </c>
      <c r="C59" s="1">
        <v>91.0</v>
      </c>
      <c r="D59" s="1">
        <v>73.0</v>
      </c>
      <c r="E59" s="1">
        <v>70.0</v>
      </c>
      <c r="F59" s="1">
        <v>251.0</v>
      </c>
      <c r="G59" s="1">
        <v>222.0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0.0</v>
      </c>
      <c r="C60" s="1">
        <v>0.0</v>
      </c>
      <c r="D60" s="1">
        <v>8.0</v>
      </c>
      <c r="E60" s="1">
        <v>8.0</v>
      </c>
      <c r="F60" s="1">
        <v>8.0</v>
      </c>
      <c r="G60" s="1">
        <v>8.0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0.0</v>
      </c>
      <c r="C61" s="1">
        <v>173.0</v>
      </c>
      <c r="D61" s="1">
        <v>254.0</v>
      </c>
      <c r="E61" s="1">
        <v>245.0</v>
      </c>
      <c r="F61" s="1">
        <v>270.0</v>
      </c>
      <c r="G61" s="1">
        <v>52.0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128</v>
      </c>
      <c r="B62" s="1">
        <v>0.0</v>
      </c>
      <c r="C62" s="1">
        <v>127.0</v>
      </c>
      <c r="D62" s="1">
        <v>119.0</v>
      </c>
      <c r="E62" s="1">
        <v>139.0</v>
      </c>
      <c r="F62" s="1">
        <v>155.0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129</v>
      </c>
      <c r="B63" s="1">
        <v>0.0</v>
      </c>
      <c r="C63" s="1">
        <v>426.0</v>
      </c>
      <c r="D63" s="1">
        <v>340.0</v>
      </c>
      <c r="E63" s="1">
        <v>196.0</v>
      </c>
      <c r="F63" s="1">
        <v>210.0</v>
      </c>
      <c r="G63" s="1">
        <v>9.0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130</v>
      </c>
      <c r="B64" s="1">
        <v>0.0</v>
      </c>
      <c r="C64" s="1">
        <v>72.0</v>
      </c>
      <c r="D64" s="1">
        <v>86.0</v>
      </c>
      <c r="E64" s="1">
        <v>81.0</v>
      </c>
      <c r="F64" s="1">
        <v>63.0</v>
      </c>
      <c r="G64" s="1">
        <v>19.0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131</v>
      </c>
      <c r="B65" s="1">
        <v>0.0</v>
      </c>
      <c r="C65" s="1">
        <v>2250.0</v>
      </c>
      <c r="D65" s="1">
        <v>2600.0</v>
      </c>
      <c r="E65" s="1">
        <v>2500.0</v>
      </c>
      <c r="F65" s="1">
        <v>2300.0</v>
      </c>
      <c r="G65" s="1">
        <v>2060.0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132</v>
      </c>
      <c r="B66" s="1">
        <v>0.0</v>
      </c>
      <c r="C66" s="1">
        <v>1000.0</v>
      </c>
      <c r="D66" s="1">
        <v>1190.0</v>
      </c>
      <c r="E66" s="1">
        <v>1200.0</v>
      </c>
      <c r="F66" s="1">
        <v>1360.0</v>
      </c>
      <c r="G66" s="1">
        <v>553.0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133</v>
      </c>
      <c r="B67" s="1">
        <v>0.0</v>
      </c>
      <c r="C67" s="1">
        <v>0.0</v>
      </c>
      <c r="D67" s="1">
        <v>3.0</v>
      </c>
      <c r="E67" s="1">
        <v>0.0</v>
      </c>
      <c r="F67" s="1">
        <v>0.0</v>
      </c>
      <c r="G67" s="1">
        <v>0.0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6960.0</v>
      </c>
      <c r="C2" s="1">
        <v>9900.0</v>
      </c>
      <c r="D2" s="1">
        <v>9610.0</v>
      </c>
      <c r="E2" s="1">
        <v>9650.0</v>
      </c>
      <c r="F2" s="1">
        <v>10600.0</v>
      </c>
      <c r="G2" s="1">
        <v>7680.0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6960.0</v>
      </c>
      <c r="C3" s="1">
        <v>9900.0</v>
      </c>
      <c r="D3" s="1">
        <v>9610.0</v>
      </c>
      <c r="E3" s="1">
        <v>9650.0</v>
      </c>
      <c r="F3" s="1">
        <v>10600.0</v>
      </c>
      <c r="G3" s="1">
        <v>7680.0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6510.0</v>
      </c>
      <c r="C4" s="1">
        <v>9040.0</v>
      </c>
      <c r="D4" s="1">
        <v>8830.0</v>
      </c>
      <c r="E4" s="1">
        <v>8780.0</v>
      </c>
      <c r="F4" s="1">
        <v>9470.0</v>
      </c>
      <c r="G4" s="1">
        <v>6790.0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443.0</v>
      </c>
      <c r="C5" s="1">
        <v>865.0</v>
      </c>
      <c r="D5" s="1">
        <v>772.0</v>
      </c>
      <c r="E5" s="1">
        <v>866.0</v>
      </c>
      <c r="F5" s="1">
        <v>1130.0</v>
      </c>
      <c r="G5" s="1">
        <v>889.0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212.0</v>
      </c>
      <c r="C6" s="1">
        <v>356.0</v>
      </c>
      <c r="D6" s="1">
        <v>332.0</v>
      </c>
      <c r="E6" s="1">
        <v>300.0</v>
      </c>
      <c r="F6" s="1">
        <v>372.0</v>
      </c>
      <c r="G6" s="1">
        <v>268.0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212.0</v>
      </c>
      <c r="C7" s="1">
        <v>356.0</v>
      </c>
      <c r="D7" s="1">
        <v>332.0</v>
      </c>
      <c r="E7" s="1">
        <v>300.0</v>
      </c>
      <c r="F7" s="1">
        <v>372.0</v>
      </c>
      <c r="G7" s="1">
        <v>268.0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231.0</v>
      </c>
      <c r="C8" s="1">
        <v>509.0</v>
      </c>
      <c r="D8" s="1">
        <v>440.0</v>
      </c>
      <c r="E8" s="1">
        <v>566.0</v>
      </c>
      <c r="F8" s="1">
        <v>760.0</v>
      </c>
      <c r="G8" s="1">
        <v>621.0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-172.0</v>
      </c>
      <c r="C9" s="1">
        <v>-396.0</v>
      </c>
      <c r="D9" s="1">
        <v>-405.0</v>
      </c>
      <c r="E9" s="1">
        <v>-401.0</v>
      </c>
      <c r="F9" s="1">
        <v>-742.0</v>
      </c>
      <c r="G9" s="1">
        <v>-878.0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-172.0</v>
      </c>
      <c r="C10" s="1">
        <v>-396.0</v>
      </c>
      <c r="D10" s="1">
        <v>-405.0</v>
      </c>
      <c r="E10" s="1">
        <v>-401.0</v>
      </c>
      <c r="F10" s="1">
        <v>-742.0</v>
      </c>
      <c r="G10" s="1">
        <v>-878.0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1.0</v>
      </c>
      <c r="C11" s="1">
        <v>22.0</v>
      </c>
      <c r="D11" s="1">
        <v>3.0</v>
      </c>
      <c r="E11" s="1">
        <v>5.0</v>
      </c>
      <c r="F11" s="1">
        <v>13.0</v>
      </c>
      <c r="G11" s="1">
        <v>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-90.0</v>
      </c>
      <c r="C12" s="1">
        <v>-15.0</v>
      </c>
      <c r="D12" s="1">
        <v>-170.0</v>
      </c>
      <c r="E12" s="1">
        <v>-24.0</v>
      </c>
      <c r="F12" s="1">
        <v>863.0</v>
      </c>
      <c r="G12" s="1">
        <v>-328.0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-30.0</v>
      </c>
      <c r="C13" s="1">
        <v>120.0</v>
      </c>
      <c r="D13" s="1">
        <v>-132.0</v>
      </c>
      <c r="E13" s="1">
        <v>146.0</v>
      </c>
      <c r="F13" s="1">
        <v>894.0</v>
      </c>
      <c r="G13" s="1">
        <v>-582.0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-46.0</v>
      </c>
      <c r="C14" s="1">
        <v>-127.0</v>
      </c>
      <c r="D14" s="1">
        <v>-64.0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0.0</v>
      </c>
      <c r="D15" s="1">
        <v>0.0</v>
      </c>
      <c r="E15" s="1">
        <v>-8.0</v>
      </c>
      <c r="F15" s="1">
        <v>-80.0</v>
      </c>
      <c r="G15" s="1">
        <v>-9.0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-131.0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13.0</v>
      </c>
      <c r="D17" s="1">
        <v>55.0</v>
      </c>
      <c r="E17" s="1">
        <v>0.0</v>
      </c>
      <c r="F17" s="1">
        <v>10.0</v>
      </c>
      <c r="G17" s="1">
        <v>87.0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0.0</v>
      </c>
      <c r="C18" s="1">
        <v>0.0</v>
      </c>
      <c r="D18" s="1">
        <v>0.0</v>
      </c>
      <c r="E18" s="1">
        <v>0.0</v>
      </c>
      <c r="F18" s="1">
        <v>-21.0</v>
      </c>
      <c r="G18" s="1">
        <v>-606.0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>
        <v>0.0</v>
      </c>
      <c r="D19" s="1">
        <v>0.0</v>
      </c>
      <c r="E19" s="1">
        <v>-57.0</v>
      </c>
      <c r="F19" s="1">
        <v>-132.0</v>
      </c>
      <c r="G19" s="1">
        <v>199.0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-76.0</v>
      </c>
      <c r="C20" s="1">
        <v>-125.0</v>
      </c>
      <c r="D20" s="1">
        <v>-141.0</v>
      </c>
      <c r="E20" s="1">
        <v>81.0</v>
      </c>
      <c r="F20" s="1">
        <v>671.0</v>
      </c>
      <c r="G20" s="1">
        <v>-911.0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43.0</v>
      </c>
      <c r="C21" s="1">
        <v>9.0</v>
      </c>
      <c r="D21" s="1">
        <v>-14.0</v>
      </c>
      <c r="E21" s="1">
        <v>-12.0</v>
      </c>
      <c r="F21" s="1">
        <v>-405.0</v>
      </c>
      <c r="G21" s="1">
        <v>72.0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-119.0</v>
      </c>
      <c r="C22" s="1">
        <v>-134.0</v>
      </c>
      <c r="D22" s="1">
        <v>-127.0</v>
      </c>
      <c r="E22" s="1">
        <v>93.0</v>
      </c>
      <c r="F22" s="1">
        <v>1080.0</v>
      </c>
      <c r="G22" s="1">
        <v>-983.0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3810.0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-119.0</v>
      </c>
      <c r="C24" s="1">
        <v>-134.0</v>
      </c>
      <c r="D24" s="1">
        <v>-127.0</v>
      </c>
      <c r="E24" s="1">
        <v>93.0</v>
      </c>
      <c r="F24" s="1">
        <v>1080.0</v>
      </c>
      <c r="G24" s="1">
        <v>2830.0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108</v>
      </c>
      <c r="B25" s="1">
        <v>71.0</v>
      </c>
      <c r="C25" s="1">
        <v>6.0</v>
      </c>
      <c r="D25" s="1">
        <v>-37.0</v>
      </c>
      <c r="E25" s="1">
        <v>-57.0</v>
      </c>
      <c r="F25" s="1">
        <v>-165.0</v>
      </c>
      <c r="G25" s="1">
        <v>-2310.0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-48.0</v>
      </c>
      <c r="C26" s="1">
        <v>-128.0</v>
      </c>
      <c r="D26" s="1">
        <v>-164.0</v>
      </c>
      <c r="E26" s="1">
        <v>36.0</v>
      </c>
      <c r="F26" s="1">
        <v>911.0</v>
      </c>
      <c r="G26" s="1">
        <v>519.0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1">
        <v>-48.0</v>
      </c>
      <c r="C27" s="1">
        <v>-128.0</v>
      </c>
      <c r="D27" s="1">
        <v>-164.0</v>
      </c>
      <c r="E27" s="1">
        <v>36.0</v>
      </c>
      <c r="F27" s="1">
        <v>911.0</v>
      </c>
      <c r="G27" s="1">
        <v>519.0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159</v>
      </c>
      <c r="B28" s="1">
        <v>-48.0</v>
      </c>
      <c r="C28" s="1">
        <v>-128.0</v>
      </c>
      <c r="D28" s="1">
        <v>-164.0</v>
      </c>
      <c r="E28" s="1">
        <v>36.0</v>
      </c>
      <c r="F28" s="1">
        <v>911.0</v>
      </c>
      <c r="G28" s="1">
        <v>-3290.0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161</v>
      </c>
      <c r="B30" s="1">
        <v>0.0</v>
      </c>
      <c r="C30" s="1">
        <v>0.0</v>
      </c>
      <c r="D30" s="1">
        <v>0.0</v>
      </c>
      <c r="E30" s="1">
        <v>0.0</v>
      </c>
      <c r="F30" s="1" t="s">
        <v>162</v>
      </c>
      <c r="G30" s="1" t="s">
        <v>163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0.0</v>
      </c>
      <c r="C31" s="1">
        <v>0.0</v>
      </c>
      <c r="D31" s="1">
        <v>0.0</v>
      </c>
      <c r="E31" s="1">
        <v>0.0</v>
      </c>
      <c r="F31" s="1" t="s">
        <v>162</v>
      </c>
      <c r="G31" s="1" t="s">
        <v>165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0.0</v>
      </c>
      <c r="C32" s="1">
        <v>0.0</v>
      </c>
      <c r="D32" s="1">
        <v>0.0</v>
      </c>
      <c r="E32" s="1">
        <v>0.0</v>
      </c>
      <c r="F32" s="1">
        <v>72.0</v>
      </c>
      <c r="G32" s="1">
        <v>72.0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0.0</v>
      </c>
      <c r="C33" s="1">
        <v>0.0</v>
      </c>
      <c r="D33" s="1">
        <v>0.0</v>
      </c>
      <c r="E33" s="1">
        <v>0.0</v>
      </c>
      <c r="F33" s="1" t="s">
        <v>162</v>
      </c>
      <c r="G33" s="1" t="s">
        <v>163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0.0</v>
      </c>
      <c r="C34" s="1">
        <v>0.0</v>
      </c>
      <c r="D34" s="1">
        <v>0.0</v>
      </c>
      <c r="E34" s="1">
        <v>0.0</v>
      </c>
      <c r="F34" s="1" t="s">
        <v>162</v>
      </c>
      <c r="G34" s="1" t="s">
        <v>165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0.0</v>
      </c>
      <c r="C35" s="1">
        <v>0.0</v>
      </c>
      <c r="D35" s="1">
        <v>0.0</v>
      </c>
      <c r="E35" s="1">
        <v>0.0</v>
      </c>
      <c r="F35" s="1">
        <v>72.0</v>
      </c>
      <c r="G35" s="1">
        <v>72.0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0.0</v>
      </c>
      <c r="C36" s="1">
        <v>0.0</v>
      </c>
      <c r="D36" s="1">
        <v>0.0</v>
      </c>
      <c r="E36" s="1">
        <v>0.0</v>
      </c>
      <c r="F36" s="1" t="s">
        <v>171</v>
      </c>
      <c r="G36" s="1" t="s">
        <v>172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0.0</v>
      </c>
      <c r="C37" s="1">
        <v>0.0</v>
      </c>
      <c r="D37" s="1">
        <v>0.0</v>
      </c>
      <c r="E37" s="1">
        <v>0.0</v>
      </c>
      <c r="F37" s="1" t="s">
        <v>171</v>
      </c>
      <c r="G37" s="1" t="s">
        <v>172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0.0</v>
      </c>
      <c r="C38" s="1">
        <v>0.0</v>
      </c>
      <c r="D38" s="1">
        <v>0.0</v>
      </c>
      <c r="E38" s="1">
        <v>0.0</v>
      </c>
      <c r="F38" s="1" t="s">
        <v>175</v>
      </c>
      <c r="G38" s="1" t="s">
        <v>176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0.0</v>
      </c>
      <c r="C39" s="1">
        <v>0.0</v>
      </c>
      <c r="D39" s="1">
        <v>0.0</v>
      </c>
      <c r="E39" s="1">
        <v>0.0</v>
      </c>
      <c r="F39" s="1" t="s">
        <v>178</v>
      </c>
      <c r="G39" s="1" t="s">
        <v>179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>
        <v>478.0</v>
      </c>
      <c r="C41" s="1">
        <v>835.0</v>
      </c>
      <c r="D41" s="1">
        <v>803.0</v>
      </c>
      <c r="E41" s="1">
        <v>942.0</v>
      </c>
      <c r="F41" s="1">
        <v>1350.0</v>
      </c>
      <c r="G41" s="1">
        <v>1270.0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181</v>
      </c>
      <c r="B42" s="1">
        <v>231.0</v>
      </c>
      <c r="C42" s="1">
        <v>632.0</v>
      </c>
      <c r="D42" s="1">
        <v>553.0</v>
      </c>
      <c r="E42" s="1">
        <v>685.0</v>
      </c>
      <c r="F42" s="1">
        <v>1110.0</v>
      </c>
      <c r="G42" s="1">
        <v>1040.0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182</v>
      </c>
      <c r="B43" s="1">
        <v>231.0</v>
      </c>
      <c r="C43" s="1">
        <v>509.0</v>
      </c>
      <c r="D43" s="1">
        <v>440.0</v>
      </c>
      <c r="E43" s="1">
        <v>566.0</v>
      </c>
      <c r="F43" s="1">
        <v>760.0</v>
      </c>
      <c r="G43" s="1">
        <v>621.0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183</v>
      </c>
      <c r="B44" s="1">
        <v>0.0</v>
      </c>
      <c r="C44" s="1">
        <v>855.0</v>
      </c>
      <c r="D44" s="1">
        <v>822.0</v>
      </c>
      <c r="E44" s="1">
        <v>960.0</v>
      </c>
      <c r="F44" s="1">
        <v>1370.0</v>
      </c>
      <c r="G44" s="1">
        <v>1290.0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 t="s">
        <v>185</v>
      </c>
      <c r="C45" s="1" t="s">
        <v>186</v>
      </c>
      <c r="D45" s="1" t="s">
        <v>187</v>
      </c>
      <c r="E45" s="1" t="s">
        <v>188</v>
      </c>
      <c r="F45" s="1" t="s">
        <v>189</v>
      </c>
      <c r="G45" s="1" t="s">
        <v>190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46.0</v>
      </c>
      <c r="C46" s="1">
        <v>77.0</v>
      </c>
      <c r="D46" s="1">
        <v>27.0</v>
      </c>
      <c r="E46" s="1">
        <v>33.0</v>
      </c>
      <c r="F46" s="1">
        <v>88.0</v>
      </c>
      <c r="G46" s="1">
        <v>167.0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-3.0</v>
      </c>
      <c r="C47" s="1">
        <v>-68.0</v>
      </c>
      <c r="D47" s="1">
        <v>-41.0</v>
      </c>
      <c r="E47" s="1">
        <v>-45.0</v>
      </c>
      <c r="F47" s="1">
        <v>-493.0</v>
      </c>
      <c r="G47" s="1">
        <v>-95.0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52.0</v>
      </c>
      <c r="C48" s="1">
        <v>81.0</v>
      </c>
      <c r="D48" s="1">
        <v>-120.0</v>
      </c>
      <c r="E48" s="1">
        <v>34.0</v>
      </c>
      <c r="F48" s="1">
        <v>394.0</v>
      </c>
      <c r="G48" s="1">
        <v>-2670.0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11.0</v>
      </c>
      <c r="C49" s="1">
        <v>23.0</v>
      </c>
      <c r="D49" s="1">
        <v>22.0</v>
      </c>
      <c r="E49" s="1">
        <v>20.0</v>
      </c>
      <c r="F49" s="1">
        <v>16.0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212.0</v>
      </c>
      <c r="C51" s="1">
        <v>336.0</v>
      </c>
      <c r="D51" s="1">
        <v>313.0</v>
      </c>
      <c r="E51" s="1">
        <v>282.0</v>
      </c>
      <c r="F51" s="1">
        <v>372.0</v>
      </c>
      <c r="G51" s="1">
        <v>268.0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0.0</v>
      </c>
      <c r="C52" s="1">
        <v>20.0</v>
      </c>
      <c r="D52" s="1">
        <v>19.0</v>
      </c>
      <c r="E52" s="1">
        <v>18.0</v>
      </c>
      <c r="F52" s="1">
        <v>19.0</v>
      </c>
      <c r="G52" s="1">
        <v>17.0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0.0</v>
      </c>
      <c r="C53" s="1">
        <v>0.0</v>
      </c>
      <c r="D53" s="1">
        <v>8.0</v>
      </c>
      <c r="E53" s="1">
        <v>6.0</v>
      </c>
      <c r="F53" s="1">
        <v>9.0</v>
      </c>
      <c r="G53" s="1">
        <v>9.0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199</v>
      </c>
      <c r="B54" s="1">
        <v>0.0</v>
      </c>
      <c r="C54" s="1">
        <v>0.0</v>
      </c>
      <c r="D54" s="1">
        <v>10.0</v>
      </c>
      <c r="E54" s="1">
        <v>11.0</v>
      </c>
      <c r="F54" s="1">
        <v>9.0</v>
      </c>
      <c r="G54" s="1">
        <v>7.0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>
        <v>0.0</v>
      </c>
      <c r="C3" s="1">
        <v>0.0</v>
      </c>
      <c r="D3" s="1" t="s">
        <v>202</v>
      </c>
      <c r="E3" s="1" t="s">
        <v>203</v>
      </c>
      <c r="F3" s="1" t="s">
        <v>204</v>
      </c>
      <c r="G3" s="1" t="s">
        <v>205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>
        <v>0.0</v>
      </c>
      <c r="D4" s="1" t="s">
        <v>207</v>
      </c>
      <c r="E4" s="1" t="s">
        <v>208</v>
      </c>
      <c r="F4" s="1" t="s">
        <v>209</v>
      </c>
      <c r="G4" s="1" t="s">
        <v>210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>
        <v>0.0</v>
      </c>
      <c r="C5" s="1">
        <v>0.0</v>
      </c>
      <c r="D5" s="1" t="s">
        <v>212</v>
      </c>
      <c r="E5" s="1" t="s">
        <v>213</v>
      </c>
      <c r="F5" s="1" t="s">
        <v>214</v>
      </c>
      <c r="G5" s="1" t="s">
        <v>215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>
        <v>0.0</v>
      </c>
      <c r="D6" s="1" t="s">
        <v>217</v>
      </c>
      <c r="E6" s="1" t="s">
        <v>218</v>
      </c>
      <c r="F6" s="1">
        <v>0.0</v>
      </c>
      <c r="G6" s="1" t="s">
        <v>219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221</v>
      </c>
      <c r="B8" s="1" t="s">
        <v>222</v>
      </c>
      <c r="C8" s="1" t="s">
        <v>223</v>
      </c>
      <c r="D8" s="1" t="s">
        <v>224</v>
      </c>
      <c r="E8" s="1" t="s">
        <v>225</v>
      </c>
      <c r="F8" s="1" t="s">
        <v>226</v>
      </c>
      <c r="G8" s="1" t="s">
        <v>227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 t="s">
        <v>231</v>
      </c>
      <c r="E9" s="1" t="s">
        <v>232</v>
      </c>
      <c r="F9" s="1" t="s">
        <v>233</v>
      </c>
      <c r="G9" s="1" t="s">
        <v>234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 t="s">
        <v>236</v>
      </c>
      <c r="C10" s="1" t="s">
        <v>237</v>
      </c>
      <c r="D10" s="1" t="s">
        <v>238</v>
      </c>
      <c r="E10" s="1" t="s">
        <v>239</v>
      </c>
      <c r="F10" s="1" t="s">
        <v>240</v>
      </c>
      <c r="G10" s="1" t="s">
        <v>241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242</v>
      </c>
      <c r="B11" s="1" t="s">
        <v>243</v>
      </c>
      <c r="C11" s="1" t="s">
        <v>244</v>
      </c>
      <c r="D11" s="1" t="s">
        <v>245</v>
      </c>
      <c r="E11" s="1" t="s">
        <v>246</v>
      </c>
      <c r="F11" s="1" t="s">
        <v>247</v>
      </c>
      <c r="G11" s="1" t="s">
        <v>248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249</v>
      </c>
      <c r="B12" s="1" t="s">
        <v>243</v>
      </c>
      <c r="C12" s="1" t="s">
        <v>250</v>
      </c>
      <c r="D12" s="1" t="s">
        <v>251</v>
      </c>
      <c r="E12" s="1" t="s">
        <v>252</v>
      </c>
      <c r="F12" s="1" t="s">
        <v>253</v>
      </c>
      <c r="G12" s="1" t="s">
        <v>254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255</v>
      </c>
      <c r="B13" s="1" t="s">
        <v>256</v>
      </c>
      <c r="C13" s="1" t="s">
        <v>257</v>
      </c>
      <c r="D13" s="1" t="s">
        <v>258</v>
      </c>
      <c r="E13" s="1" t="s">
        <v>259</v>
      </c>
      <c r="F13" s="1" t="s">
        <v>260</v>
      </c>
      <c r="G13" s="1" t="s">
        <v>261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262</v>
      </c>
      <c r="B14" s="1" t="s">
        <v>263</v>
      </c>
      <c r="C14" s="1" t="s">
        <v>264</v>
      </c>
      <c r="D14" s="1" t="s">
        <v>256</v>
      </c>
      <c r="E14" s="1" t="s">
        <v>265</v>
      </c>
      <c r="F14" s="1" t="s">
        <v>266</v>
      </c>
      <c r="G14" s="1" t="s">
        <v>267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 t="s">
        <v>263</v>
      </c>
      <c r="C15" s="1" t="s">
        <v>264</v>
      </c>
      <c r="D15" s="1" t="s">
        <v>256</v>
      </c>
      <c r="E15" s="1" t="s">
        <v>265</v>
      </c>
      <c r="F15" s="1" t="s">
        <v>266</v>
      </c>
      <c r="G15" s="1" t="s">
        <v>269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270</v>
      </c>
      <c r="B16" s="1" t="s">
        <v>271</v>
      </c>
      <c r="C16" s="1" t="s">
        <v>272</v>
      </c>
      <c r="D16" s="1" t="s">
        <v>273</v>
      </c>
      <c r="E16" s="1" t="s">
        <v>274</v>
      </c>
      <c r="F16" s="1" t="s">
        <v>275</v>
      </c>
      <c r="G16" s="1" t="s">
        <v>276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277</v>
      </c>
      <c r="B17" s="1">
        <v>0.0</v>
      </c>
      <c r="C17" s="1">
        <v>0.0</v>
      </c>
      <c r="D17" s="1" t="s">
        <v>278</v>
      </c>
      <c r="E17" s="1" t="s">
        <v>279</v>
      </c>
      <c r="F17" s="1" t="s">
        <v>280</v>
      </c>
      <c r="G17" s="1" t="s">
        <v>281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282</v>
      </c>
      <c r="B18" s="1">
        <v>0.0</v>
      </c>
      <c r="C18" s="1">
        <v>0.0</v>
      </c>
      <c r="D18" s="1" t="s">
        <v>283</v>
      </c>
      <c r="E18" s="1" t="s">
        <v>284</v>
      </c>
      <c r="F18" s="1" t="s">
        <v>285</v>
      </c>
      <c r="G18" s="1" t="s">
        <v>286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>
        <v>0.0</v>
      </c>
      <c r="C20" s="1">
        <v>0.0</v>
      </c>
      <c r="D20" s="1" t="s">
        <v>288</v>
      </c>
      <c r="E20" s="1" t="s">
        <v>289</v>
      </c>
      <c r="F20" s="1" t="s">
        <v>290</v>
      </c>
      <c r="G20" s="1" t="s">
        <v>291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292</v>
      </c>
      <c r="B21" s="1">
        <v>0.0</v>
      </c>
      <c r="C21" s="1">
        <v>0.0</v>
      </c>
      <c r="D21" s="1" t="s">
        <v>293</v>
      </c>
      <c r="E21" s="1" t="s">
        <v>294</v>
      </c>
      <c r="F21" s="1" t="s">
        <v>295</v>
      </c>
      <c r="G21" s="1" t="s">
        <v>296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297</v>
      </c>
      <c r="B22" s="1">
        <v>0.0</v>
      </c>
      <c r="C22" s="1">
        <v>0.0</v>
      </c>
      <c r="D22" s="1" t="s">
        <v>298</v>
      </c>
      <c r="E22" s="1" t="s">
        <v>299</v>
      </c>
      <c r="F22" s="1" t="s">
        <v>300</v>
      </c>
      <c r="G22" s="1" t="s">
        <v>301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302</v>
      </c>
      <c r="B23" s="1">
        <v>0.0</v>
      </c>
      <c r="C23" s="1">
        <v>0.0</v>
      </c>
      <c r="D23" s="1" t="s">
        <v>303</v>
      </c>
      <c r="E23" s="1" t="s">
        <v>248</v>
      </c>
      <c r="F23" s="1" t="s">
        <v>304</v>
      </c>
      <c r="G23" s="1" t="s">
        <v>305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307</v>
      </c>
      <c r="B25" s="1">
        <v>0.0</v>
      </c>
      <c r="C25" s="1" t="s">
        <v>308</v>
      </c>
      <c r="D25" s="1" t="s">
        <v>309</v>
      </c>
      <c r="E25" s="1" t="s">
        <v>310</v>
      </c>
      <c r="F25" s="1" t="s">
        <v>272</v>
      </c>
      <c r="G25" s="1" t="s">
        <v>311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312</v>
      </c>
      <c r="B26" s="1">
        <v>0.0</v>
      </c>
      <c r="C26" s="1" t="s">
        <v>313</v>
      </c>
      <c r="D26" s="1" t="s">
        <v>314</v>
      </c>
      <c r="E26" s="1" t="s">
        <v>315</v>
      </c>
      <c r="F26" s="1" t="s">
        <v>288</v>
      </c>
      <c r="G26" s="1" t="s">
        <v>316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317</v>
      </c>
      <c r="B27" s="1">
        <v>0.0</v>
      </c>
      <c r="C27" s="1" t="s">
        <v>318</v>
      </c>
      <c r="D27" s="1" t="s">
        <v>319</v>
      </c>
      <c r="E27" s="1" t="s">
        <v>320</v>
      </c>
      <c r="F27" s="1" t="s">
        <v>321</v>
      </c>
      <c r="G27" s="1" t="s">
        <v>321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322</v>
      </c>
      <c r="B28" s="1">
        <v>0.0</v>
      </c>
      <c r="C28" s="1">
        <v>0.0</v>
      </c>
      <c r="D28" s="1" t="s">
        <v>323</v>
      </c>
      <c r="E28" s="1" t="s">
        <v>324</v>
      </c>
      <c r="F28" s="1" t="s">
        <v>325</v>
      </c>
      <c r="G28" s="1" t="s">
        <v>326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327</v>
      </c>
      <c r="B29" s="1">
        <v>0.0</v>
      </c>
      <c r="C29" s="1">
        <v>0.0</v>
      </c>
      <c r="D29" s="1" t="s">
        <v>328</v>
      </c>
      <c r="E29" s="1" t="s">
        <v>329</v>
      </c>
      <c r="F29" s="1" t="s">
        <v>330</v>
      </c>
      <c r="G29" s="1" t="s">
        <v>331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332</v>
      </c>
      <c r="B30" s="1">
        <v>0.0</v>
      </c>
      <c r="C30" s="1">
        <v>0.0</v>
      </c>
      <c r="D30" s="1" t="s">
        <v>333</v>
      </c>
      <c r="E30" s="1" t="s">
        <v>334</v>
      </c>
      <c r="F30" s="1" t="s">
        <v>335</v>
      </c>
      <c r="G30" s="1" t="s">
        <v>336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337</v>
      </c>
      <c r="B31" s="1">
        <v>0.0</v>
      </c>
      <c r="C31" s="1">
        <v>0.0</v>
      </c>
      <c r="D31" s="1" t="s">
        <v>338</v>
      </c>
      <c r="E31" s="1" t="s">
        <v>339</v>
      </c>
      <c r="F31" s="1" t="s">
        <v>340</v>
      </c>
      <c r="G31" s="1" t="s">
        <v>341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343</v>
      </c>
      <c r="B33" s="1">
        <v>0.0</v>
      </c>
      <c r="C33" s="1" t="s">
        <v>344</v>
      </c>
      <c r="D33" s="1" t="s">
        <v>345</v>
      </c>
      <c r="E33" s="1" t="s">
        <v>346</v>
      </c>
      <c r="F33" s="1" t="s">
        <v>347</v>
      </c>
      <c r="G33" s="1" t="s">
        <v>348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349</v>
      </c>
      <c r="B34" s="1">
        <v>0.0</v>
      </c>
      <c r="C34" s="1" t="s">
        <v>350</v>
      </c>
      <c r="D34" s="1" t="s">
        <v>351</v>
      </c>
      <c r="E34" s="1" t="s">
        <v>352</v>
      </c>
      <c r="F34" s="1" t="s">
        <v>353</v>
      </c>
      <c r="G34" s="1" t="s">
        <v>354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355</v>
      </c>
      <c r="B35" s="1">
        <v>0.0</v>
      </c>
      <c r="C35" s="1" t="s">
        <v>356</v>
      </c>
      <c r="D35" s="1" t="s">
        <v>357</v>
      </c>
      <c r="E35" s="1" t="s">
        <v>358</v>
      </c>
      <c r="F35" s="1" t="s">
        <v>359</v>
      </c>
      <c r="G35" s="1" t="s">
        <v>360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361</v>
      </c>
      <c r="B36" s="1">
        <v>0.0</v>
      </c>
      <c r="C36" s="1" t="s">
        <v>362</v>
      </c>
      <c r="D36" s="1" t="s">
        <v>363</v>
      </c>
      <c r="E36" s="1" t="s">
        <v>364</v>
      </c>
      <c r="F36" s="1" t="s">
        <v>365</v>
      </c>
      <c r="G36" s="1" t="s">
        <v>366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367</v>
      </c>
      <c r="B37" s="1">
        <v>0.0</v>
      </c>
      <c r="C37" s="1" t="s">
        <v>368</v>
      </c>
      <c r="D37" s="1" t="s">
        <v>369</v>
      </c>
      <c r="E37" s="1" t="s">
        <v>370</v>
      </c>
      <c r="F37" s="1" t="s">
        <v>371</v>
      </c>
      <c r="G37" s="1" t="s">
        <v>372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373</v>
      </c>
      <c r="B38" s="1" t="s">
        <v>374</v>
      </c>
      <c r="C38" s="1" t="s">
        <v>375</v>
      </c>
      <c r="D38" s="1" t="s">
        <v>376</v>
      </c>
      <c r="E38" s="1" t="s">
        <v>377</v>
      </c>
      <c r="F38" s="1" t="s">
        <v>378</v>
      </c>
      <c r="G38" s="1" t="s">
        <v>379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380</v>
      </c>
      <c r="B39" s="1" t="s">
        <v>381</v>
      </c>
      <c r="C39" s="1" t="s">
        <v>382</v>
      </c>
      <c r="D39" s="1" t="s">
        <v>383</v>
      </c>
      <c r="E39" s="1" t="s">
        <v>384</v>
      </c>
      <c r="F39" s="1" t="s">
        <v>385</v>
      </c>
      <c r="G39" s="1" t="s">
        <v>386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387</v>
      </c>
      <c r="B40" s="1" t="s">
        <v>205</v>
      </c>
      <c r="C40" s="1" t="s">
        <v>388</v>
      </c>
      <c r="D40" s="1" t="s">
        <v>378</v>
      </c>
      <c r="E40" s="1" t="s">
        <v>389</v>
      </c>
      <c r="F40" s="1" t="s">
        <v>390</v>
      </c>
      <c r="G40" s="1" t="s">
        <v>272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391</v>
      </c>
      <c r="B41" s="1">
        <v>0.0</v>
      </c>
      <c r="C41" s="1" t="s">
        <v>392</v>
      </c>
      <c r="D41" s="1" t="s">
        <v>393</v>
      </c>
      <c r="E41" s="1" t="s">
        <v>394</v>
      </c>
      <c r="F41" s="1" t="s">
        <v>395</v>
      </c>
      <c r="G41" s="1" t="s">
        <v>396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397</v>
      </c>
      <c r="B42" s="1">
        <v>0.0</v>
      </c>
      <c r="C42" s="1" t="s">
        <v>398</v>
      </c>
      <c r="D42" s="1" t="s">
        <v>399</v>
      </c>
      <c r="E42" s="1" t="s">
        <v>400</v>
      </c>
      <c r="F42" s="1" t="s">
        <v>401</v>
      </c>
      <c r="G42" s="1" t="s">
        <v>246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402</v>
      </c>
      <c r="B43" s="1">
        <v>0.0</v>
      </c>
      <c r="C43" s="1" t="s">
        <v>403</v>
      </c>
      <c r="D43" s="1" t="s">
        <v>404</v>
      </c>
      <c r="E43" s="1" t="s">
        <v>405</v>
      </c>
      <c r="F43" s="1" t="s">
        <v>406</v>
      </c>
      <c r="G43" s="1" t="s">
        <v>407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408</v>
      </c>
      <c r="B44" s="1">
        <v>0.0</v>
      </c>
      <c r="C44" s="1" t="s">
        <v>409</v>
      </c>
      <c r="D44" s="1" t="s">
        <v>410</v>
      </c>
      <c r="E44" s="1" t="s">
        <v>411</v>
      </c>
      <c r="F44" s="1" t="s">
        <v>412</v>
      </c>
      <c r="G44" s="1" t="s">
        <v>413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415</v>
      </c>
      <c r="B46" s="1">
        <v>0.0</v>
      </c>
      <c r="C46" s="1" t="s">
        <v>416</v>
      </c>
      <c r="D46" s="1">
        <v>-3.0</v>
      </c>
      <c r="E46" s="1" t="s">
        <v>417</v>
      </c>
      <c r="F46" s="1" t="s">
        <v>418</v>
      </c>
      <c r="G46" s="1" t="s">
        <v>419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420</v>
      </c>
      <c r="B47" s="1">
        <v>0.0</v>
      </c>
      <c r="C47" s="1" t="s">
        <v>421</v>
      </c>
      <c r="D47" s="1" t="s">
        <v>422</v>
      </c>
      <c r="E47" s="1" t="s">
        <v>423</v>
      </c>
      <c r="F47" s="1" t="s">
        <v>424</v>
      </c>
      <c r="G47" s="1" t="s">
        <v>425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426</v>
      </c>
      <c r="B48" s="1">
        <v>0.0</v>
      </c>
      <c r="C48" s="1" t="s">
        <v>427</v>
      </c>
      <c r="D48" s="1" t="s">
        <v>428</v>
      </c>
      <c r="E48" s="1" t="s">
        <v>429</v>
      </c>
      <c r="F48" s="1" t="s">
        <v>430</v>
      </c>
      <c r="G48" s="1" t="s">
        <v>431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432</v>
      </c>
      <c r="B49" s="1">
        <v>0.0</v>
      </c>
      <c r="C49" s="1" t="s">
        <v>433</v>
      </c>
      <c r="D49" s="1" t="s">
        <v>217</v>
      </c>
      <c r="E49" s="1" t="s">
        <v>434</v>
      </c>
      <c r="F49" s="1" t="s">
        <v>435</v>
      </c>
      <c r="G49" s="1" t="s">
        <v>436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437</v>
      </c>
      <c r="B50" s="1">
        <v>0.0</v>
      </c>
      <c r="C50" s="1" t="s">
        <v>438</v>
      </c>
      <c r="D50" s="1" t="s">
        <v>439</v>
      </c>
      <c r="E50" s="1" t="s">
        <v>440</v>
      </c>
      <c r="F50" s="1" t="s">
        <v>441</v>
      </c>
      <c r="G50" s="1" t="s">
        <v>442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443</v>
      </c>
      <c r="B51" s="1">
        <v>0.0</v>
      </c>
      <c r="C51" s="1" t="s">
        <v>444</v>
      </c>
      <c r="D51" s="1" t="s">
        <v>445</v>
      </c>
      <c r="E51" s="1" t="s">
        <v>446</v>
      </c>
      <c r="F51" s="1">
        <v>0.0</v>
      </c>
      <c r="G51" s="1" t="s">
        <v>447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448</v>
      </c>
      <c r="B52" s="1">
        <v>0.0</v>
      </c>
      <c r="C52" s="1" t="s">
        <v>449</v>
      </c>
      <c r="D52" s="1" t="s">
        <v>450</v>
      </c>
      <c r="E52" s="1" t="s">
        <v>451</v>
      </c>
      <c r="F52" s="1">
        <v>0.0</v>
      </c>
      <c r="G52" s="1" t="s">
        <v>452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453</v>
      </c>
      <c r="B53" s="1">
        <v>0.0</v>
      </c>
      <c r="C53" s="1" t="s">
        <v>454</v>
      </c>
      <c r="D53" s="1" t="s">
        <v>455</v>
      </c>
      <c r="E53" s="1" t="s">
        <v>456</v>
      </c>
      <c r="F53" s="1">
        <v>0.0</v>
      </c>
      <c r="G53" s="1" t="s">
        <v>457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 t="s">
        <v>459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460</v>
      </c>
      <c r="B55" s="1">
        <v>0.0</v>
      </c>
      <c r="C55" s="1">
        <v>0.0</v>
      </c>
      <c r="D55" s="1" t="s">
        <v>461</v>
      </c>
      <c r="E55" s="1" t="s">
        <v>462</v>
      </c>
      <c r="F55" s="1" t="s">
        <v>463</v>
      </c>
      <c r="G55" s="1" t="s">
        <v>464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465</v>
      </c>
      <c r="B56" s="1">
        <v>0.0</v>
      </c>
      <c r="C56" s="1">
        <v>0.0</v>
      </c>
      <c r="D56" s="1" t="s">
        <v>466</v>
      </c>
      <c r="E56" s="1" t="s">
        <v>467</v>
      </c>
      <c r="F56" s="1" t="s">
        <v>468</v>
      </c>
      <c r="G56" s="1" t="s">
        <v>469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470</v>
      </c>
      <c r="B57" s="1">
        <v>0.0</v>
      </c>
      <c r="C57" s="1">
        <v>0.0</v>
      </c>
      <c r="D57" s="1" t="s">
        <v>471</v>
      </c>
      <c r="E57" s="1" t="s">
        <v>472</v>
      </c>
      <c r="F57" s="1" t="s">
        <v>473</v>
      </c>
      <c r="G57" s="1" t="s">
        <v>474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475</v>
      </c>
      <c r="B58" s="1">
        <v>0.0</v>
      </c>
      <c r="C58" s="1">
        <v>0.0</v>
      </c>
      <c r="D58" s="1" t="s">
        <v>476</v>
      </c>
      <c r="E58" s="1" t="s">
        <v>477</v>
      </c>
      <c r="F58" s="1" t="s">
        <v>478</v>
      </c>
      <c r="G58" s="1" t="s">
        <v>479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480</v>
      </c>
      <c r="B59" s="1">
        <v>0.0</v>
      </c>
      <c r="C59" s="1">
        <v>0.0</v>
      </c>
      <c r="D59" s="1" t="s">
        <v>318</v>
      </c>
      <c r="E59" s="1" t="s">
        <v>481</v>
      </c>
      <c r="F59" s="1" t="s">
        <v>482</v>
      </c>
      <c r="G59" s="1" t="s">
        <v>483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484</v>
      </c>
      <c r="B60" s="1">
        <v>0.0</v>
      </c>
      <c r="C60" s="1">
        <v>0.0</v>
      </c>
      <c r="D60" s="1" t="s">
        <v>485</v>
      </c>
      <c r="E60" s="1" t="s">
        <v>486</v>
      </c>
      <c r="F60" s="1" t="s">
        <v>487</v>
      </c>
      <c r="G60" s="1" t="s">
        <v>488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489</v>
      </c>
      <c r="B61" s="1">
        <v>0.0</v>
      </c>
      <c r="C61" s="1" t="s">
        <v>490</v>
      </c>
      <c r="D61" s="1" t="s">
        <v>491</v>
      </c>
      <c r="E61" s="1" t="s">
        <v>492</v>
      </c>
      <c r="F61" s="1" t="s">
        <v>493</v>
      </c>
      <c r="G61" s="1" t="s">
        <v>494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495</v>
      </c>
      <c r="B62" s="1">
        <v>0.0</v>
      </c>
      <c r="C62" s="1" t="s">
        <v>496</v>
      </c>
      <c r="D62" s="1" t="s">
        <v>497</v>
      </c>
      <c r="E62" s="1" t="s">
        <v>498</v>
      </c>
      <c r="F62" s="1" t="s">
        <v>499</v>
      </c>
      <c r="G62" s="1" t="s">
        <v>500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501</v>
      </c>
      <c r="B63" s="1">
        <v>0.0</v>
      </c>
      <c r="C63" s="1">
        <v>0.0</v>
      </c>
      <c r="D63" s="1">
        <v>0.0</v>
      </c>
      <c r="E63" s="1" t="s">
        <v>502</v>
      </c>
      <c r="F63" s="1">
        <v>0.0</v>
      </c>
      <c r="G63" s="1" t="s">
        <v>503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504</v>
      </c>
      <c r="B64" s="1">
        <v>0.0</v>
      </c>
      <c r="C64" s="1">
        <v>0.0</v>
      </c>
      <c r="D64" s="1">
        <v>0.0</v>
      </c>
      <c r="E64" s="1" t="s">
        <v>505</v>
      </c>
      <c r="F64" s="1" t="s">
        <v>506</v>
      </c>
      <c r="G64" s="1" t="s">
        <v>507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508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509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511</v>
      </c>
      <c r="B67" s="1">
        <v>0.0</v>
      </c>
      <c r="C67" s="1">
        <v>0.0</v>
      </c>
      <c r="D67" s="1" t="s">
        <v>512</v>
      </c>
      <c r="E67" s="1" t="s">
        <v>264</v>
      </c>
      <c r="F67" s="1" t="s">
        <v>513</v>
      </c>
      <c r="G67" s="1" t="s">
        <v>514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515</v>
      </c>
      <c r="B68" s="1">
        <v>0.0</v>
      </c>
      <c r="C68" s="1">
        <v>0.0</v>
      </c>
      <c r="D68" s="1" t="s">
        <v>516</v>
      </c>
      <c r="E68" s="1" t="s">
        <v>517</v>
      </c>
      <c r="F68" s="1" t="s">
        <v>518</v>
      </c>
      <c r="G68" s="1" t="s">
        <v>519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520</v>
      </c>
      <c r="B69" s="1">
        <v>0.0</v>
      </c>
      <c r="C69" s="1">
        <v>0.0</v>
      </c>
      <c r="D69" s="1" t="s">
        <v>521</v>
      </c>
      <c r="E69" s="1" t="s">
        <v>522</v>
      </c>
      <c r="F69" s="1" t="s">
        <v>523</v>
      </c>
      <c r="G69" s="1" t="s">
        <v>524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525</v>
      </c>
      <c r="B70" s="1">
        <v>0.0</v>
      </c>
      <c r="C70" s="1">
        <v>0.0</v>
      </c>
      <c r="D70" s="1" t="s">
        <v>526</v>
      </c>
      <c r="E70" s="1" t="s">
        <v>527</v>
      </c>
      <c r="F70" s="1" t="s">
        <v>528</v>
      </c>
      <c r="G70" s="1" t="s">
        <v>529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530</v>
      </c>
      <c r="B71" s="1">
        <v>0.0</v>
      </c>
      <c r="C71" s="1">
        <v>0.0</v>
      </c>
      <c r="D71" s="1" t="s">
        <v>531</v>
      </c>
      <c r="E71" s="1" t="s">
        <v>532</v>
      </c>
      <c r="F71" s="1" t="s">
        <v>533</v>
      </c>
      <c r="G71" s="1" t="s">
        <v>534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535</v>
      </c>
      <c r="B72" s="1">
        <v>0.0</v>
      </c>
      <c r="C72" s="1">
        <v>0.0</v>
      </c>
      <c r="D72" s="1" t="s">
        <v>536</v>
      </c>
      <c r="E72" s="1" t="s">
        <v>537</v>
      </c>
      <c r="F72" s="1" t="s">
        <v>538</v>
      </c>
      <c r="G72" s="1" t="s">
        <v>539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540</v>
      </c>
      <c r="B73" s="1">
        <v>0.0</v>
      </c>
      <c r="C73" s="1">
        <v>0.0</v>
      </c>
      <c r="D73" s="1" t="s">
        <v>541</v>
      </c>
      <c r="E73" s="1" t="s">
        <v>542</v>
      </c>
      <c r="F73" s="1" t="s">
        <v>543</v>
      </c>
      <c r="G73" s="1" t="s">
        <v>544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545</v>
      </c>
      <c r="B74" s="1">
        <v>0.0</v>
      </c>
      <c r="C74" s="1">
        <v>0.0</v>
      </c>
      <c r="D74" s="1" t="s">
        <v>546</v>
      </c>
      <c r="E74" s="1" t="s">
        <v>547</v>
      </c>
      <c r="F74" s="1" t="s">
        <v>548</v>
      </c>
      <c r="G74" s="1" t="s">
        <v>549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550</v>
      </c>
      <c r="B75" s="1">
        <v>0.0</v>
      </c>
      <c r="C75" s="1">
        <v>0.0</v>
      </c>
      <c r="D75" s="1">
        <v>0.0</v>
      </c>
      <c r="E75" s="1" t="s">
        <v>551</v>
      </c>
      <c r="F75" s="1" t="s">
        <v>552</v>
      </c>
      <c r="G75" s="1" t="s">
        <v>553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554</v>
      </c>
      <c r="B76" s="1">
        <v>0.0</v>
      </c>
      <c r="C76" s="1">
        <v>0.0</v>
      </c>
      <c r="D76" s="1">
        <v>0.0</v>
      </c>
      <c r="E76" s="1" t="s">
        <v>555</v>
      </c>
      <c r="F76" s="1" t="s">
        <v>556</v>
      </c>
      <c r="G76" s="1" t="s">
        <v>557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558</v>
      </c>
      <c r="B77" s="1">
        <v>0.0</v>
      </c>
      <c r="C77" s="1">
        <v>0.0</v>
      </c>
      <c r="D77" s="1">
        <v>0.0</v>
      </c>
      <c r="E77" s="1" t="s">
        <v>559</v>
      </c>
      <c r="F77" s="1" t="s">
        <v>560</v>
      </c>
      <c r="G77" s="1" t="s">
        <v>561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562</v>
      </c>
      <c r="B78" s="1">
        <v>0.0</v>
      </c>
      <c r="C78" s="1">
        <v>0.0</v>
      </c>
      <c r="D78" s="1">
        <v>0.0</v>
      </c>
      <c r="E78" s="1" t="s">
        <v>563</v>
      </c>
      <c r="F78" s="1" t="s">
        <v>564</v>
      </c>
      <c r="G78" s="1" t="s">
        <v>565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566</v>
      </c>
      <c r="B79" s="1">
        <v>0.0</v>
      </c>
      <c r="C79" s="1">
        <v>0.0</v>
      </c>
      <c r="D79" s="1">
        <v>0.0</v>
      </c>
      <c r="E79" s="1" t="s">
        <v>567</v>
      </c>
      <c r="F79" s="1" t="s">
        <v>568</v>
      </c>
      <c r="G79" s="1" t="s">
        <v>569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570</v>
      </c>
      <c r="B80" s="1">
        <v>0.0</v>
      </c>
      <c r="C80" s="1">
        <v>0.0</v>
      </c>
      <c r="D80" s="1">
        <v>0.0</v>
      </c>
      <c r="E80" s="1" t="s">
        <v>571</v>
      </c>
      <c r="F80" s="1" t="s">
        <v>572</v>
      </c>
      <c r="G80" s="1" t="s">
        <v>573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574</v>
      </c>
      <c r="B81" s="1">
        <v>0.0</v>
      </c>
      <c r="C81" s="1">
        <v>0.0</v>
      </c>
      <c r="D81" s="1" t="s">
        <v>575</v>
      </c>
      <c r="E81" s="1" t="s">
        <v>576</v>
      </c>
      <c r="F81" s="1" t="s">
        <v>577</v>
      </c>
      <c r="G81" s="1" t="s">
        <v>578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579</v>
      </c>
      <c r="B82" s="1">
        <v>0.0</v>
      </c>
      <c r="C82" s="1">
        <v>0.0</v>
      </c>
      <c r="D82" s="1" t="s">
        <v>580</v>
      </c>
      <c r="E82" s="1" t="s">
        <v>581</v>
      </c>
      <c r="F82" s="1" t="s">
        <v>582</v>
      </c>
      <c r="G82" s="1" t="s">
        <v>583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584</v>
      </c>
      <c r="B83" s="1">
        <v>0.0</v>
      </c>
      <c r="C83" s="1">
        <v>0.0</v>
      </c>
      <c r="D83" s="1">
        <v>0.0</v>
      </c>
      <c r="E83" s="1">
        <v>0.0</v>
      </c>
      <c r="F83" s="1" t="s">
        <v>585</v>
      </c>
      <c r="G83" s="1" t="s">
        <v>586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587</v>
      </c>
      <c r="B84" s="1">
        <v>0.0</v>
      </c>
      <c r="C84" s="1">
        <v>0.0</v>
      </c>
      <c r="D84" s="1">
        <v>0.0</v>
      </c>
      <c r="E84" s="1">
        <v>0.0</v>
      </c>
      <c r="F84" s="1" t="s">
        <v>588</v>
      </c>
      <c r="G84" s="1">
        <v>0.0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590</v>
      </c>
      <c r="B86" s="1">
        <v>0.0</v>
      </c>
      <c r="C86" s="1">
        <v>0.0</v>
      </c>
      <c r="D86" s="1">
        <v>0.0</v>
      </c>
      <c r="E86" s="1" t="s">
        <v>591</v>
      </c>
      <c r="F86" s="1" t="s">
        <v>293</v>
      </c>
      <c r="G86" s="1" t="s">
        <v>592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593</v>
      </c>
      <c r="B87" s="1">
        <v>0.0</v>
      </c>
      <c r="C87" s="1">
        <v>0.0</v>
      </c>
      <c r="D87" s="1">
        <v>0.0</v>
      </c>
      <c r="E87" s="1" t="s">
        <v>594</v>
      </c>
      <c r="F87" s="1" t="s">
        <v>595</v>
      </c>
      <c r="G87" s="1" t="s">
        <v>596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597</v>
      </c>
      <c r="B88" s="1">
        <v>0.0</v>
      </c>
      <c r="C88" s="1">
        <v>0.0</v>
      </c>
      <c r="D88" s="1">
        <v>0.0</v>
      </c>
      <c r="E88" s="1" t="s">
        <v>598</v>
      </c>
      <c r="F88" s="1" t="s">
        <v>599</v>
      </c>
      <c r="G88" s="1" t="s">
        <v>600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601</v>
      </c>
      <c r="B89" s="1">
        <v>0.0</v>
      </c>
      <c r="C89" s="1">
        <v>0.0</v>
      </c>
      <c r="D89" s="1">
        <v>0.0</v>
      </c>
      <c r="E89" s="1" t="s">
        <v>602</v>
      </c>
      <c r="F89" s="1" t="s">
        <v>603</v>
      </c>
      <c r="G89" s="1" t="s">
        <v>604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605</v>
      </c>
      <c r="B90" s="1">
        <v>0.0</v>
      </c>
      <c r="C90" s="1">
        <v>0.0</v>
      </c>
      <c r="D90" s="1">
        <v>0.0</v>
      </c>
      <c r="E90" s="1" t="s">
        <v>606</v>
      </c>
      <c r="F90" s="1" t="s">
        <v>607</v>
      </c>
      <c r="G90" s="1" t="s">
        <v>608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609</v>
      </c>
      <c r="B91" s="1">
        <v>0.0</v>
      </c>
      <c r="C91" s="1">
        <v>0.0</v>
      </c>
      <c r="D91" s="1">
        <v>0.0</v>
      </c>
      <c r="E91" s="1" t="s">
        <v>610</v>
      </c>
      <c r="F91" s="1" t="s">
        <v>611</v>
      </c>
      <c r="G91" s="1" t="s">
        <v>612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613</v>
      </c>
      <c r="B92" s="1">
        <v>0.0</v>
      </c>
      <c r="C92" s="1">
        <v>0.0</v>
      </c>
      <c r="D92" s="1">
        <v>0.0</v>
      </c>
      <c r="E92" s="1" t="s">
        <v>614</v>
      </c>
      <c r="F92" s="1" t="s">
        <v>615</v>
      </c>
      <c r="G92" s="1" t="s">
        <v>616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617</v>
      </c>
      <c r="B93" s="1">
        <v>0.0</v>
      </c>
      <c r="C93" s="1">
        <v>0.0</v>
      </c>
      <c r="D93" s="1">
        <v>0.0</v>
      </c>
      <c r="E93" s="1" t="s">
        <v>618</v>
      </c>
      <c r="F93" s="1" t="s">
        <v>619</v>
      </c>
      <c r="G93" s="1" t="s">
        <v>620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621</v>
      </c>
      <c r="B94" s="1">
        <v>0.0</v>
      </c>
      <c r="C94" s="1">
        <v>0.0</v>
      </c>
      <c r="D94" s="1">
        <v>0.0</v>
      </c>
      <c r="E94" s="1">
        <v>0.0</v>
      </c>
      <c r="F94" s="1" t="s">
        <v>622</v>
      </c>
      <c r="G94" s="1" t="s">
        <v>623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624</v>
      </c>
      <c r="B95" s="1">
        <v>0.0</v>
      </c>
      <c r="C95" s="1">
        <v>0.0</v>
      </c>
      <c r="D95" s="1">
        <v>0.0</v>
      </c>
      <c r="E95" s="1">
        <v>0.0</v>
      </c>
      <c r="F95" s="1" t="s">
        <v>625</v>
      </c>
      <c r="G95" s="1" t="s">
        <v>626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627</v>
      </c>
      <c r="B96" s="1">
        <v>0.0</v>
      </c>
      <c r="C96" s="1">
        <v>0.0</v>
      </c>
      <c r="D96" s="1">
        <v>0.0</v>
      </c>
      <c r="E96" s="1">
        <v>0.0</v>
      </c>
      <c r="F96" s="1" t="s">
        <v>628</v>
      </c>
      <c r="G96" s="1" t="s">
        <v>629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630</v>
      </c>
      <c r="B97" s="1">
        <v>0.0</v>
      </c>
      <c r="C97" s="1">
        <v>0.0</v>
      </c>
      <c r="D97" s="1">
        <v>0.0</v>
      </c>
      <c r="E97" s="1">
        <v>0.0</v>
      </c>
      <c r="F97" s="1" t="s">
        <v>631</v>
      </c>
      <c r="G97" s="1" t="s">
        <v>392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632</v>
      </c>
      <c r="B98" s="1">
        <v>0.0</v>
      </c>
      <c r="C98" s="1">
        <v>0.0</v>
      </c>
      <c r="D98" s="1">
        <v>0.0</v>
      </c>
      <c r="E98" s="1">
        <v>0.0</v>
      </c>
      <c r="F98" s="1" t="s">
        <v>633</v>
      </c>
      <c r="G98" s="1" t="s">
        <v>634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635</v>
      </c>
      <c r="B99" s="1">
        <v>0.0</v>
      </c>
      <c r="C99" s="1">
        <v>0.0</v>
      </c>
      <c r="D99" s="1">
        <v>0.0</v>
      </c>
      <c r="E99" s="1">
        <v>0.0</v>
      </c>
      <c r="F99" s="1" t="s">
        <v>636</v>
      </c>
      <c r="G99" s="1" t="s">
        <v>637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638</v>
      </c>
      <c r="B100" s="1">
        <v>0.0</v>
      </c>
      <c r="C100" s="1">
        <v>0.0</v>
      </c>
      <c r="D100" s="1">
        <v>0.0</v>
      </c>
      <c r="E100" s="1" t="s">
        <v>639</v>
      </c>
      <c r="F100" s="1" t="s">
        <v>640</v>
      </c>
      <c r="G100" s="1" t="s">
        <v>641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642</v>
      </c>
      <c r="B101" s="1">
        <v>0.0</v>
      </c>
      <c r="C101" s="1">
        <v>0.0</v>
      </c>
      <c r="D101" s="1">
        <v>0.0</v>
      </c>
      <c r="E101" s="1" t="s">
        <v>643</v>
      </c>
      <c r="F101" s="1" t="s">
        <v>644</v>
      </c>
      <c r="G101" s="1" t="s">
        <v>645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647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649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650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651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652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653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654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656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657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658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659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660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661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662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663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664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665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666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667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668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669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670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671</v>
      </c>
      <c r="C1" s="1" t="s">
        <v>672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673</v>
      </c>
      <c r="B2" s="1" t="s">
        <v>674</v>
      </c>
      <c r="C2" s="1" t="s">
        <v>675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676</v>
      </c>
      <c r="B3" s="1" t="s">
        <v>677</v>
      </c>
      <c r="C3" s="1" t="s">
        <v>678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679</v>
      </c>
      <c r="B4" s="1" t="s">
        <v>680</v>
      </c>
      <c r="C4" s="1" t="s">
        <v>681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676</v>
      </c>
      <c r="B5" s="1" t="s">
        <v>677</v>
      </c>
      <c r="C5" s="1" t="s">
        <v>682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683</v>
      </c>
      <c r="B6" s="1" t="s">
        <v>684</v>
      </c>
      <c r="C6" s="1" t="s">
        <v>685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686</v>
      </c>
      <c r="B7" s="1" t="s">
        <v>687</v>
      </c>
      <c r="C7" s="1" t="s">
        <v>688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689</v>
      </c>
      <c r="B8" s="1" t="s">
        <v>677</v>
      </c>
      <c r="C8" s="1" t="s">
        <v>690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691</v>
      </c>
      <c r="B9" s="1" t="s">
        <v>692</v>
      </c>
      <c r="C9" s="1" t="s">
        <v>693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694</v>
      </c>
      <c r="B10" s="1" t="s">
        <v>695</v>
      </c>
      <c r="C10" s="1" t="s">
        <v>695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696</v>
      </c>
      <c r="B11" s="1" t="s">
        <v>695</v>
      </c>
      <c r="C11" s="1" t="s">
        <v>695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697</v>
      </c>
      <c r="B12" s="1" t="s">
        <v>695</v>
      </c>
      <c r="C12" s="1" t="s">
        <v>695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698</v>
      </c>
      <c r="B13" s="1" t="s">
        <v>699</v>
      </c>
      <c r="C13" s="1" t="s">
        <v>700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701</v>
      </c>
      <c r="B14" s="1" t="s">
        <v>702</v>
      </c>
      <c r="C14" s="1" t="s">
        <v>702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703</v>
      </c>
      <c r="B15" s="1" t="s">
        <v>704</v>
      </c>
      <c r="C15" s="1" t="s">
        <v>176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705</v>
      </c>
      <c r="B16" s="1" t="s">
        <v>706</v>
      </c>
      <c r="C16" s="1" t="s">
        <v>707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708</v>
      </c>
      <c r="B17" s="1" t="s">
        <v>162</v>
      </c>
      <c r="C17" s="1" t="s">
        <v>709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710</v>
      </c>
      <c r="B18" s="1" t="s">
        <v>711</v>
      </c>
      <c r="C18" s="1" t="s">
        <v>712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713</v>
      </c>
      <c r="B19" s="1" t="s">
        <v>714</v>
      </c>
      <c r="C19" s="1" t="s">
        <v>715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716</v>
      </c>
      <c r="B20" s="1" t="s">
        <v>717</v>
      </c>
      <c r="C20" s="1" t="s">
        <v>718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719</v>
      </c>
      <c r="B21" s="1" t="s">
        <v>720</v>
      </c>
      <c r="C21" s="1" t="s">
        <v>721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722</v>
      </c>
      <c r="B22" s="1" t="s">
        <v>723</v>
      </c>
      <c r="C22" s="1" t="s">
        <v>724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 t="s">
        <v>725</v>
      </c>
      <c r="C23" s="1" t="s">
        <v>726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727</v>
      </c>
      <c r="B24" s="1" t="s">
        <v>728</v>
      </c>
      <c r="C24" s="1" t="s">
        <v>729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730</v>
      </c>
      <c r="B25" s="1" t="s">
        <v>731</v>
      </c>
      <c r="C25" s="1" t="s">
        <v>732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733</v>
      </c>
      <c r="B26" s="1" t="s">
        <v>734</v>
      </c>
      <c r="C26" s="1" t="s">
        <v>735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736</v>
      </c>
      <c r="B2" s="1" t="s">
        <v>737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738</v>
      </c>
      <c r="B3" s="1" t="s">
        <v>739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740</v>
      </c>
      <c r="B4" s="1" t="s">
        <v>741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742</v>
      </c>
      <c r="B5" s="1" t="s">
        <v>743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744</v>
      </c>
      <c r="B6" s="1" t="s">
        <v>745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746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747</v>
      </c>
      <c r="B8" s="1" t="s">
        <v>748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749</v>
      </c>
      <c r="B9" s="4" t="s">
        <v>750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751</v>
      </c>
      <c r="B10" s="1" t="s">
        <v>752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753</v>
      </c>
      <c r="B11" s="1" t="s">
        <v>754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755</v>
      </c>
      <c r="B12" s="1" t="s">
        <v>752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756</v>
      </c>
      <c r="B13" s="1" t="s">
        <v>757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758</v>
      </c>
      <c r="B14" s="1" t="s">
        <v>759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760</v>
      </c>
      <c r="B15" s="1" t="s">
        <v>757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761</v>
      </c>
      <c r="B16" s="1" t="s">
        <v>762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763</v>
      </c>
      <c r="B17" s="1" t="s">
        <v>764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765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766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767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768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769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770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771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772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773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774</v>
      </c>
      <c r="B27" s="1">
        <v>24.1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775</v>
      </c>
      <c r="B28" s="1">
        <v>23.71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776</v>
      </c>
      <c r="B29" s="1">
        <v>23.05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777</v>
      </c>
      <c r="B30" s="1">
        <v>23.81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778</v>
      </c>
      <c r="B31" s="1">
        <v>24.1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779</v>
      </c>
      <c r="B32" s="1">
        <v>23.71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780</v>
      </c>
      <c r="B33" s="1">
        <v>23.05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781</v>
      </c>
      <c r="B34" s="1">
        <v>23.81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782</v>
      </c>
      <c r="B35" s="1">
        <v>0.25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783</v>
      </c>
      <c r="B36" s="1">
        <v>0.0106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784</v>
      </c>
      <c r="B37" s="1">
        <v>1.7328384E9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785</v>
      </c>
      <c r="B38" s="1">
        <v>0.0704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786</v>
      </c>
      <c r="B39" s="1">
        <v>1.466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787</v>
      </c>
      <c r="B40" s="1">
        <v>45743.0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788</v>
      </c>
      <c r="B41" s="1">
        <v>45743.0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789</v>
      </c>
      <c r="B42" s="1">
        <v>46596.0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790</v>
      </c>
      <c r="B43" s="1">
        <v>62080.0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791</v>
      </c>
      <c r="B44" s="1">
        <v>62080.0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792</v>
      </c>
      <c r="B45" s="1">
        <v>23.67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793</v>
      </c>
      <c r="B46" s="1">
        <v>23.81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794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795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796</v>
      </c>
      <c r="B49" s="1">
        <v>1.734887296E9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797</v>
      </c>
      <c r="B50" s="1">
        <v>18.21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798</v>
      </c>
      <c r="B51" s="1">
        <v>28.29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799</v>
      </c>
      <c r="B52" s="1">
        <v>0.21836215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800</v>
      </c>
      <c r="B53" s="1">
        <v>25.529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801</v>
      </c>
      <c r="B54" s="1">
        <v>22.8867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802</v>
      </c>
      <c r="B55" s="1">
        <v>0.25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803</v>
      </c>
      <c r="B56" s="1">
        <v>0.010373443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804</v>
      </c>
      <c r="B57" s="1" t="s">
        <v>805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806</v>
      </c>
      <c r="B58" s="1">
        <v>1.3549290496E10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807</v>
      </c>
      <c r="B59" s="1">
        <v>-0.00478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808</v>
      </c>
      <c r="B60" s="1">
        <v>2.5634004E7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809</v>
      </c>
      <c r="B61" s="1">
        <v>7.29544E7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810</v>
      </c>
      <c r="B62" s="1">
        <v>254657.0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811</v>
      </c>
      <c r="B63" s="1">
        <v>260348.0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812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813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814</v>
      </c>
      <c r="B66" s="1">
        <v>0.0034999999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815</v>
      </c>
      <c r="B67" s="1">
        <v>0.01201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816</v>
      </c>
      <c r="B68" s="1">
        <v>0.91911006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817</v>
      </c>
      <c r="B69" s="1">
        <v>6.35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818</v>
      </c>
      <c r="B70" s="1">
        <v>0.0099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819</v>
      </c>
      <c r="B71" s="1">
        <v>7.3232896E7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820</v>
      </c>
      <c r="B72" s="1">
        <v>5.181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821</v>
      </c>
      <c r="B73" s="1">
        <v>4.5724764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822</v>
      </c>
      <c r="B74" s="1">
        <v>1.7039808E9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823</v>
      </c>
      <c r="B75" s="1">
        <v>1.7356032E9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824</v>
      </c>
      <c r="B76" s="1">
        <v>1.7276544E9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825</v>
      </c>
      <c r="B77" s="1">
        <v>-3.923000064E9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826</v>
      </c>
      <c r="B78" s="1">
        <v>-53.77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827</v>
      </c>
      <c r="B79" s="1">
        <v>1.705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828</v>
      </c>
      <c r="B80" s="1">
        <v>16.831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829</v>
      </c>
      <c r="B81" s="1">
        <v>0.10134816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830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831</v>
      </c>
      <c r="B83" s="1">
        <v>0.063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832</v>
      </c>
      <c r="B84" s="1">
        <v>1.724976E9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833</v>
      </c>
      <c r="B85" s="1" t="s">
        <v>834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835</v>
      </c>
      <c r="B86" s="1" t="s">
        <v>836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837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838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839</v>
      </c>
      <c r="B89" s="1" t="s">
        <v>840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841</v>
      </c>
      <c r="B90" s="1" t="s">
        <v>840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842</v>
      </c>
      <c r="B91" s="1">
        <v>1.6466634E9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843</v>
      </c>
      <c r="B92" s="1" t="s">
        <v>844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845</v>
      </c>
      <c r="B93" s="1" t="s">
        <v>846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847</v>
      </c>
      <c r="B94" s="1" t="s">
        <v>848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849</v>
      </c>
      <c r="B95" s="1" t="s">
        <v>850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851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852</v>
      </c>
      <c r="B97" s="1">
        <v>23.69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853</v>
      </c>
      <c r="B98" s="1" t="s">
        <v>854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855</v>
      </c>
      <c r="B99" s="1">
        <v>6.73E8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856</v>
      </c>
      <c r="B100" s="1">
        <v>9.225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857</v>
      </c>
      <c r="B101" s="1">
        <v>8.05E8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858</v>
      </c>
      <c r="B102" s="1">
        <v>8.824999936E9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859</v>
      </c>
      <c r="B103" s="1">
        <v>0.492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860</v>
      </c>
      <c r="B104" s="1">
        <v>0.597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861</v>
      </c>
      <c r="B105" s="1">
        <v>7.944999936E9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862</v>
      </c>
      <c r="B106" s="1">
        <v>218.063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863</v>
      </c>
      <c r="B107" s="1">
        <v>108.904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864</v>
      </c>
      <c r="B108" s="1">
        <v>0.0099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865</v>
      </c>
      <c r="B109" s="1">
        <v>-0.43537998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866</v>
      </c>
      <c r="B110" s="1">
        <v>1.357250048E9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867</v>
      </c>
      <c r="B111" s="1">
        <v>-3.5E7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868</v>
      </c>
      <c r="B112" s="1">
        <v>0.123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869</v>
      </c>
      <c r="B113" s="1">
        <v>0.0842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870</v>
      </c>
      <c r="B114" s="1">
        <v>0.10132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871</v>
      </c>
      <c r="B115" s="1">
        <v>0.05079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872</v>
      </c>
      <c r="B116" s="1" t="s">
        <v>805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873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500.0</v>
      </c>
      <c r="C3" s="1">
        <v>500.0</v>
      </c>
      <c r="D3" s="1">
        <v>619.0</v>
      </c>
      <c r="E3" s="1">
        <v>139.0</v>
      </c>
      <c r="F3" s="1">
        <v>1160.0</v>
      </c>
      <c r="G3" s="1">
        <v>1680.0</v>
      </c>
      <c r="H3" s="1">
        <f>IF(G3*FORECAST(H2,B3:G3,B2:G2)&gt;0,FORECAST(H2,B3:G3,B2:G2),G3)*$X$1</f>
        <v>1506.333333</v>
      </c>
      <c r="I3" s="1">
        <f>IF(H3*FORECAST(I2,B3:H3,B2:H2)&gt;0,FORECAST(I2,B3:H3,B2:H2),H3)*$X$1</f>
        <v>1717.761905</v>
      </c>
      <c r="J3" s="1">
        <f>IF(I3*FORECAST(J2,B3:I3,B2:I2)&gt;0,FORECAST(J2,B3:I3,B2:I2),I3)*$X$1</f>
        <v>1929.190476</v>
      </c>
      <c r="K3" s="1">
        <f>IF(J3*FORECAST(K2,B3:J3,B2:J2)&gt;0,FORECAST(K2,B3:J3,B2:J2),J3)*$X$1</f>
        <v>2140.619048</v>
      </c>
      <c r="L3" s="1">
        <f>IF(K3*FORECAST(L2,B3:K3,B2:K2)&gt;0,FORECAST(L2,B3:K3,B2:K2),K3)*$X$1</f>
        <v>2352.047619</v>
      </c>
      <c r="M3" s="1">
        <f>IF(L3*FORECAST(M2,B3:L3,B2:L2)&gt;0,FORECAST(M2,B3:L3,B2:L2),L3)*$X$1</f>
        <v>2563.47619</v>
      </c>
      <c r="N3" s="1">
        <f>IF(M3*FORECAST(N2,B3:M3,B2:M2)&gt;0,FORECAST(N2,B3:M3,B2:M2),M3)*$X$1</f>
        <v>2774.904762</v>
      </c>
      <c r="O3" s="5">
        <f>IF(N3*FORECAST(O2,B3:N3,B2:N2)&gt;0,FORECAST(O2,B3:N3,B2:N2),N3)*$X$1</f>
        <v>2986.333333</v>
      </c>
      <c r="P3" s="5">
        <f>IF(O3*FORECAST(P2,B3:O3,B2:O2)&gt;0,FORECAST(P2,B3:O3,B2:O2),O3)*$X$1</f>
        <v>3197.761905</v>
      </c>
      <c r="Q3" s="5">
        <f>IF(P3*FORECAST(Q2,B3:P3,B2:P2)&gt;0,FORECAST(Q2,B3:P3,B2:P2),P3)*$X$1</f>
        <v>3409.190476</v>
      </c>
      <c r="R3" s="5">
        <f>IF(Q3*FORECAST(R2,B3:Q3,B2:Q2)&gt;0,FORECAST(R2,B3:Q3,B2:Q2),Q3)*$X$1</f>
        <v>3620.619048</v>
      </c>
      <c r="S3" s="5">
        <f>IF(R3*FORECAST(S2,B3:R3,B2:R2)&gt;0,FORECAST(S2,B3:R3,B2:R2),R3)*$X$1</f>
        <v>3832.047619</v>
      </c>
      <c r="T3" s="2"/>
      <c r="U3" s="2"/>
      <c r="V3" s="2"/>
      <c r="W3" s="2"/>
      <c r="X3" s="2"/>
      <c r="Y3" s="2"/>
      <c r="Z3" s="2"/>
    </row>
    <row r="4">
      <c r="A4" s="3" t="s">
        <v>120</v>
      </c>
      <c r="B4" s="1">
        <v>0.0</v>
      </c>
      <c r="C4" s="1">
        <v>6720.0</v>
      </c>
      <c r="D4" s="1">
        <v>6760.0</v>
      </c>
      <c r="E4" s="1">
        <v>8410.0</v>
      </c>
      <c r="F4" s="1">
        <v>14500.0</v>
      </c>
      <c r="G4" s="1">
        <v>9630.0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874</v>
      </c>
      <c r="B5" s="1">
        <v>0.0</v>
      </c>
      <c r="C5" s="1">
        <v>0.0</v>
      </c>
      <c r="D5" s="1">
        <v>0.0</v>
      </c>
      <c r="E5" s="1">
        <v>0.0</v>
      </c>
      <c r="F5" s="1">
        <v>72.0</v>
      </c>
      <c r="G5" s="1">
        <v>72.0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875</v>
      </c>
      <c r="L7" s="1">
        <f>IF(S3*FORECAST(S2,B3:S3,B2:S2)&gt;0,FORECAST(S2,B3:S3,B2:S2),R3)*$X$1 * (1+0.02)/(0.0769-0.02)</f>
        <v>68693.9995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876</v>
      </c>
      <c r="L8" s="6">
        <f t="array" ref="L8">NPV(0.0769,I3:S3)</f>
        <v>18988.57304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877</v>
      </c>
      <c r="L9" s="6">
        <f t="array" ref="L9">NPV(0.0769,I16:S16)</f>
        <v>30408.12599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878</v>
      </c>
      <c r="L10" s="6">
        <f>L8 + L9</f>
        <v>49396.69902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9630.0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879</v>
      </c>
      <c r="L12" s="6">
        <f>L10 - L11</f>
        <v>39766.69902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880</v>
      </c>
      <c r="L13" s="1">
        <v>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552.3152642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(1+0.02)/(0.0769-0.02)</f>
        <v>68693.9995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-119.0</v>
      </c>
      <c r="C3" s="1">
        <v>-134.0</v>
      </c>
      <c r="D3" s="1">
        <v>-127.0</v>
      </c>
      <c r="E3" s="1">
        <v>93.0</v>
      </c>
      <c r="F3" s="1">
        <v>1080.0</v>
      </c>
      <c r="G3" s="1">
        <v>2830.0</v>
      </c>
      <c r="H3" s="1">
        <f>IF(G3*FORECAST(H2,B3:G3,B2:G2)&gt;0,FORECAST(H2,B3:G3,B2:G2),G3)*$X$1</f>
        <v>2464.533333</v>
      </c>
      <c r="I3" s="1">
        <f>IF(H3*FORECAST(I2,B3:H3,B2:H2)&gt;0,FORECAST(I2,B3:H3,B2:H2),H3)*$X$1</f>
        <v>2996.161905</v>
      </c>
      <c r="J3" s="1">
        <f>IF(I3*FORECAST(J2,B3:I3,B2:I2)&gt;0,FORECAST(J2,B3:I3,B2:I2),I3)*$X$1</f>
        <v>3527.790476</v>
      </c>
      <c r="K3" s="1">
        <f>IF(J3*FORECAST(K2,B3:J3,B2:J2)&gt;0,FORECAST(K2,B3:J3,B2:J2),J3)*$X$1</f>
        <v>4059.419048</v>
      </c>
      <c r="L3" s="1">
        <f>IF(K3*FORECAST(L2,B3:K3,B2:K2)&gt;0,FORECAST(L2,B3:K3,B2:K2),K3)*$X$1</f>
        <v>4591.047619</v>
      </c>
      <c r="M3" s="1">
        <f>IF(L3*FORECAST(M2,B3:L3,B2:L2)&gt;0,FORECAST(M2,B3:L3,B2:L2),L3)*$X$1</f>
        <v>5122.67619</v>
      </c>
      <c r="N3" s="1">
        <f>IF(M3*FORECAST(N2,B3:M3,B2:M2)&gt;0,FORECAST(N2,B3:M3,B2:M2),M3)*$X$1</f>
        <v>5654.304762</v>
      </c>
      <c r="O3" s="5">
        <f>IF(N3*FORECAST(O2,B3:N3,B2:N2)&gt;0,FORECAST(O2,B3:N3,B2:N2),N3)*$X$1</f>
        <v>6185.933333</v>
      </c>
      <c r="P3" s="5">
        <f>IF(O3*FORECAST(P2,B3:O3,B2:O2)&gt;0,FORECAST(P2,B3:O3,B2:O2),O3)*$X$1</f>
        <v>6717.561905</v>
      </c>
      <c r="Q3" s="5">
        <f>IF(P3*FORECAST(Q2,B3:P3,B2:P2)&gt;0,FORECAST(Q2,B3:P3,B2:P2),P3)*$X$1</f>
        <v>7249.190476</v>
      </c>
      <c r="R3" s="5">
        <f>IF(Q3*FORECAST(R2,B3:Q3,B2:Q2)&gt;0,FORECAST(R2,B3:Q3,B2:Q2),Q3)*$X$1</f>
        <v>7780.819048</v>
      </c>
      <c r="S3" s="5">
        <f>IF(R3*FORECAST(S2,B3:R3,B2:R2)&gt;0,FORECAST(S2,B3:R3,B2:R2),R3)*$X$1</f>
        <v>8312.447619</v>
      </c>
      <c r="T3" s="2"/>
      <c r="U3" s="2"/>
      <c r="V3" s="2"/>
      <c r="W3" s="2"/>
      <c r="X3" s="2"/>
      <c r="Y3" s="2"/>
      <c r="Z3" s="2"/>
    </row>
    <row r="4">
      <c r="A4" s="3" t="s">
        <v>120</v>
      </c>
      <c r="B4" s="1">
        <v>0.0</v>
      </c>
      <c r="C4" s="1">
        <v>6720.0</v>
      </c>
      <c r="D4" s="1">
        <v>6760.0</v>
      </c>
      <c r="E4" s="1">
        <v>8410.0</v>
      </c>
      <c r="F4" s="1">
        <v>14500.0</v>
      </c>
      <c r="G4" s="1">
        <v>9630.0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874</v>
      </c>
      <c r="B5" s="1">
        <v>0.0</v>
      </c>
      <c r="C5" s="1">
        <v>0.0</v>
      </c>
      <c r="D5" s="1">
        <v>0.0</v>
      </c>
      <c r="E5" s="1">
        <v>0.0</v>
      </c>
      <c r="F5" s="1">
        <v>72.0</v>
      </c>
      <c r="G5" s="1">
        <v>72.0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875</v>
      </c>
      <c r="L7" s="1">
        <f>IF(S3*FORECAST(S2,B3:S3,B2:S2)&gt;0,FORECAST(S2,B3:S3,B2:S2),R3)*$X$1 * (1+0.02)/(0.0769-0.02)</f>
        <v>149010.4846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876</v>
      </c>
      <c r="L8" s="6">
        <f t="array" ref="L8">NPV(0.0769,I3:S3)</f>
        <v>38156.85456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877</v>
      </c>
      <c r="L9" s="6">
        <f t="array" ref="L9">NPV(0.0769,I16:S16)</f>
        <v>65961.06824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878</v>
      </c>
      <c r="L10" s="6">
        <f>L8 + L9</f>
        <v>104117.9228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9630.0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879</v>
      </c>
      <c r="L12" s="6">
        <f>L10 - L11</f>
        <v>94487.9228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880</v>
      </c>
      <c r="L13" s="1">
        <v>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1312.332261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(1+0.02)/(0.0769-0.02)</f>
        <v>149010.4846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