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<sst xmlns="http://schemas.openxmlformats.org/spreadsheetml/2006/main" count="1648" uniqueCount="1319">
  <si>
    <t>ticker</t>
  </si>
  <si>
    <t>BBK</t>
  </si>
  <si>
    <t>nombre</t>
  </si>
  <si>
    <t>BANK OF BAHRAIN AND KUWAI</t>
  </si>
  <si>
    <t>empresa</t>
  </si>
  <si>
    <t>Banks</t>
  </si>
  <si>
    <t>Open</t>
  </si>
  <si>
    <t>No encontrado</t>
  </si>
  <si>
    <t>Target Price</t>
  </si>
  <si>
    <t>Valor no disponible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</si>
  <si>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</si>
  <si>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</si>
  <si>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</si>
  <si>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</si>
  <si>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</si>
  <si>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</si>
  <si>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</si>
  <si>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Fiscal Period: December</t>
  </si>
  <si>
    <t>Net Income</t>
  </si>
  <si>
    <t>Depreciation, Depletion &amp; Amortization</t>
  </si>
  <si>
    <t>Total Depreciation, Depletion &amp; Amortization</t>
  </si>
  <si>
    <t>(Gain) Loss on Sale of Investments - (CF)</t>
  </si>
  <si>
    <t>Provision for Credit Losses</t>
  </si>
  <si>
    <t>(Income) Loss On Equity Investments - (CF)</t>
  </si>
  <si>
    <t>Changes in Accrued Interest Receivable</t>
  </si>
  <si>
    <t>Changes in Accrued Interest Payable</t>
  </si>
  <si>
    <t>Change in Other Net Operating Assets (Collected)</t>
  </si>
  <si>
    <t>Other Operating Activities</t>
  </si>
  <si>
    <t>Cash from Operations</t>
  </si>
  <si>
    <t>Capital Expenditure</t>
  </si>
  <si>
    <t>Cash Acquisitions</t>
  </si>
  <si>
    <t>Divestitures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</si>
  <si>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</si>
  <si>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</si>
  <si>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</si>
  <si>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</si>
  <si>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</si>
  <si>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</si>
  <si>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</si>
  <si>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</si>
  <si>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</si>
  <si>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</si>
  <si>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</si>
  <si>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Net Increase (Decrease) in Deposit Accounts - (CF)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</si>
  <si>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</si>
  <si>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</si>
  <si>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</si>
  <si>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</si>
  <si>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</si>
  <si>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</si>
  <si>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</si>
  <si>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Net Debt Issued / Repaid</t>
  </si>
  <si>
    <t>Assets</t>
  </si>
  <si>
    <t>Cash And Equivalents</t>
  </si>
  <si>
    <t>Investment Securities, Total</t>
  </si>
  <si>
    <t>Trading Asset Securities, Total</t>
  </si>
  <si>
    <t>Total investments</t>
  </si>
  <si>
    <t>Gross Loans</t>
  </si>
  <si>
    <t>Allowance For Loan Losses</t>
  </si>
  <si>
    <t>Net Loans</t>
  </si>
  <si>
    <t>Gross Property Plant And Equipment</t>
  </si>
  <si>
    <t>Accumulated Depreciation</t>
  </si>
  <si>
    <t>Net Property Plant And Equipment</t>
  </si>
  <si>
    <t>Accrued Interest Receivable</t>
  </si>
  <si>
    <t>Other Receivables</t>
  </si>
  <si>
    <t>Restricted Cash</t>
  </si>
  <si>
    <t>Other Current Assets, Total</t>
  </si>
  <si>
    <t>Deferred Tax Assets Long-Term (Collected)</t>
  </si>
  <si>
    <t>Other Real Estate Owned And Foreclosed</t>
  </si>
  <si>
    <t>Other Long-Term Assets, Total</t>
  </si>
  <si>
    <t>Total Assets</t>
  </si>
  <si>
    <t>Liabilities</t>
  </si>
  <si>
    <t>Accounts Payable, Total</t>
  </si>
  <si>
    <t>Accrued Expenses, Total</t>
  </si>
  <si>
    <t>Interest Bearing Deposits</t>
  </si>
  <si>
    <t>Non-Interest Bearing Deposits</t>
  </si>
  <si>
    <t>Total Deposits</t>
  </si>
  <si>
    <t>Short-Term Borrowings</t>
  </si>
  <si>
    <t>Current Portion of Long-Term Debt</t>
  </si>
  <si>
    <t>Long-Term Debt</t>
  </si>
  <si>
    <t>Long-Term Leases</t>
  </si>
  <si>
    <t>Accrued Interest Payable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</si>
  <si>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</si>
  <si>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</si>
  <si>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</si>
  <si>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</si>
  <si>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</si>
  <si>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</si>
  <si>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</si>
  <si>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</si>
  <si>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</si>
  <si>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</si>
  <si>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</si>
  <si>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</si>
  <si>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</si>
  <si>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</si>
  <si>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0.24</t>
  </si>
  <si>
    <t>0.26</t>
  </si>
  <si>
    <t>0.27</t>
  </si>
  <si>
    <t>0.3</t>
  </si>
  <si>
    <t>0.28</t>
  </si>
  <si>
    <t>0.33</t>
  </si>
  <si>
    <t>0.34</t>
  </si>
  <si>
    <t>Tangible Book Value</t>
  </si>
  <si>
    <t>Tangible Book Value Per Share</t>
  </si>
  <si>
    <t>Total Debt</t>
  </si>
  <si>
    <t>Deposits at Interest - Cash</t>
  </si>
  <si>
    <t>Net Debt</t>
  </si>
  <si>
    <t>Equity Method Investments, Total</t>
  </si>
  <si>
    <t>Interest Income On Loans</t>
  </si>
  <si>
    <t>Interest Income, Total</t>
  </si>
  <si>
    <t>Interest On Deposits</t>
  </si>
  <si>
    <t>Interest Expense, Total</t>
  </si>
  <si>
    <t>Net Interest Income</t>
  </si>
  <si>
    <t>Gain (Loss) on Sale of Invest. &amp; Securities - (Rev)</t>
  </si>
  <si>
    <t>Income (Loss) on Equity Invest. (Income Block)</t>
  </si>
  <si>
    <t>Total Other Non Interest Income</t>
  </si>
  <si>
    <t>Non Interest Income, Total</t>
  </si>
  <si>
    <t>Revenues Before Provison For Loan Losses</t>
  </si>
  <si>
    <t>Provision For Loan Losses</t>
  </si>
  <si>
    <t>Total Revenues</t>
  </si>
  <si>
    <t>Salaries And Other Employee Benefits</t>
  </si>
  <si>
    <t>Occupancy Expense</t>
  </si>
  <si>
    <t>Selling General &amp; Admin Expenses, Total</t>
  </si>
  <si>
    <t>(Income) Loss on Equity Invest.</t>
  </si>
  <si>
    <t>Total Other Non Interest Expense</t>
  </si>
  <si>
    <t>Non Interest Expense, Total</t>
  </si>
  <si>
    <t>EBT, Excl.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</si>
  <si>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</si>
  <si>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</si>
  <si>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</si>
  <si>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</si>
  <si>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</si>
  <si>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</si>
  <si>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</si>
  <si>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</si>
  <si>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</si>
  <si>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</si>
  <si>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0.03</t>
  </si>
  <si>
    <t>0.04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</si>
  <si>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</si>
  <si>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</si>
  <si>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</si>
  <si>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</si>
  <si>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</si>
  <si>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</si>
  <si>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0.02</t>
  </si>
  <si>
    <t>Normalized Diluted EPS</t>
  </si>
  <si>
    <t>Dividend Per Share</t>
  </si>
  <si>
    <t>0.01</t>
  </si>
  <si>
    <t>Payout Ratio</t>
  </si>
  <si>
    <t>18.46</t>
  </si>
  <si>
    <t>37.92</t>
  </si>
  <si>
    <t>53.47</t>
  </si>
  <si>
    <t>67.09</t>
  </si>
  <si>
    <t>66.84</t>
  </si>
  <si>
    <t>78.78</t>
  </si>
  <si>
    <t>74.04</t>
  </si>
  <si>
    <t>50.85</t>
  </si>
  <si>
    <t>46.12</t>
  </si>
  <si>
    <t>88.99</t>
  </si>
  <si>
    <t>Effective Tax Rate - (Ratio)</t>
  </si>
  <si>
    <t>0.44</t>
  </si>
  <si>
    <t>-3.09</t>
  </si>
  <si>
    <t>1.72</t>
  </si>
  <si>
    <t>1.35</t>
  </si>
  <si>
    <t>0.6</t>
  </si>
  <si>
    <t>-0.57</t>
  </si>
  <si>
    <t>0.19</t>
  </si>
  <si>
    <t>1.07</t>
  </si>
  <si>
    <t>Deferred Foreign Taxes</t>
  </si>
  <si>
    <t>Total Deferred Taxes</t>
  </si>
  <si>
    <t>Normalized Net Income</t>
  </si>
  <si>
    <t>Supplemental Operating Expense Items</t>
  </si>
  <si>
    <t>Stock-Based Comp., SG&amp;A Exp. (Total)</t>
  </si>
  <si>
    <t>Total Stock-Based Compensation</t>
  </si>
  <si>
    <t>Profitability</t>
  </si>
  <si>
    <t>Return on Assets</t>
  </si>
  <si>
    <t>1.49</t>
  </si>
  <si>
    <t>1.54</t>
  </si>
  <si>
    <t>1.59</t>
  </si>
  <si>
    <t>1.84</t>
  </si>
  <si>
    <t>2.04</t>
  </si>
  <si>
    <t>1.38</t>
  </si>
  <si>
    <t>1.44</t>
  </si>
  <si>
    <t>1.75</t>
  </si>
  <si>
    <t>1.96</t>
  </si>
  <si>
    <t>Return On Equity %</t>
  </si>
  <si>
    <t>14.53</t>
  </si>
  <si>
    <t>14.83</t>
  </si>
  <si>
    <t>13.59</t>
  </si>
  <si>
    <t>12.15</t>
  </si>
  <si>
    <t>13.52</t>
  </si>
  <si>
    <t>14.51</t>
  </si>
  <si>
    <t>9.91</t>
  </si>
  <si>
    <t>10.1</t>
  </si>
  <si>
    <t>11.36</t>
  </si>
  <si>
    <t>12.38</t>
  </si>
  <si>
    <t>Return on Common Equity</t>
  </si>
  <si>
    <t>14.52</t>
  </si>
  <si>
    <t>14.84</t>
  </si>
  <si>
    <t>12.71</t>
  </si>
  <si>
    <t>10.62</t>
  </si>
  <si>
    <t>12.05</t>
  </si>
  <si>
    <t>13.79</t>
  </si>
  <si>
    <t>9.85</t>
  </si>
  <si>
    <t>10.07</t>
  </si>
  <si>
    <t>11.31</t>
  </si>
  <si>
    <t>12.34</t>
  </si>
  <si>
    <t>Shareholders Value Added</t>
  </si>
  <si>
    <t>Margin Analysis</t>
  </si>
  <si>
    <t>SG&amp;A Margin</t>
  </si>
  <si>
    <t>34.71</t>
  </si>
  <si>
    <t>34.02</t>
  </si>
  <si>
    <t>33.26</t>
  </si>
  <si>
    <t>33.4</t>
  </si>
  <si>
    <t>32.92</t>
  </si>
  <si>
    <t>28.73</t>
  </si>
  <si>
    <t>31.03</t>
  </si>
  <si>
    <t>32.21</t>
  </si>
  <si>
    <t>28.94</t>
  </si>
  <si>
    <t>25.68</t>
  </si>
  <si>
    <t>Net Interest Income / Total Revenues %</t>
  </si>
  <si>
    <t>74.71</t>
  </si>
  <si>
    <t>71.54</t>
  </si>
  <si>
    <t>77.42</t>
  </si>
  <si>
    <t>79.71</t>
  </si>
  <si>
    <t>90.34</t>
  </si>
  <si>
    <t>80.92</t>
  </si>
  <si>
    <t>71.44</t>
  </si>
  <si>
    <t>73.29</t>
  </si>
  <si>
    <t>79.52</t>
  </si>
  <si>
    <t>86.51</t>
  </si>
  <si>
    <t>EBT Excl. Non-Recurring Items Margin %</t>
  </si>
  <si>
    <t>52.22</t>
  </si>
  <si>
    <t>50.96</t>
  </si>
  <si>
    <t>52.07</t>
  </si>
  <si>
    <t>52.64</t>
  </si>
  <si>
    <t>55.97</t>
  </si>
  <si>
    <t>57.47</t>
  </si>
  <si>
    <t>46.24</t>
  </si>
  <si>
    <t>47.56</t>
  </si>
  <si>
    <t>50.97</t>
  </si>
  <si>
    <t>48.83</t>
  </si>
  <si>
    <t>Income From Continuing Operations Margin %</t>
  </si>
  <si>
    <t>51.99</t>
  </si>
  <si>
    <t>52.53</t>
  </si>
  <si>
    <t>51.17</t>
  </si>
  <si>
    <t>51.93</t>
  </si>
  <si>
    <t>55.64</t>
  </si>
  <si>
    <t>57.32</t>
  </si>
  <si>
    <t>46.51</t>
  </si>
  <si>
    <t>47.47</t>
  </si>
  <si>
    <t>50.43</t>
  </si>
  <si>
    <t>48.7</t>
  </si>
  <si>
    <t>Net Income Margin %</t>
  </si>
  <si>
    <t>51.77</t>
  </si>
  <si>
    <t>52.36</t>
  </si>
  <si>
    <t>50.87</t>
  </si>
  <si>
    <t>51.46</t>
  </si>
  <si>
    <t>55.15</t>
  </si>
  <si>
    <t>56.86</t>
  </si>
  <si>
    <t>45.98</t>
  </si>
  <si>
    <t>47.12</t>
  </si>
  <si>
    <t>49.96</t>
  </si>
  <si>
    <t>48.31</t>
  </si>
  <si>
    <t>Net Avail. For Common Margin %</t>
  </si>
  <si>
    <t>47.67</t>
  </si>
  <si>
    <t>45.23</t>
  </si>
  <si>
    <t>49.31</t>
  </si>
  <si>
    <t>54.15</t>
  </si>
  <si>
    <t>Normalized Net Income Margin</t>
  </si>
  <si>
    <t>32.42</t>
  </si>
  <si>
    <t>31.68</t>
  </si>
  <si>
    <t>32.24</t>
  </si>
  <si>
    <t>34.5</t>
  </si>
  <si>
    <t>35.46</t>
  </si>
  <si>
    <t>28.37</t>
  </si>
  <si>
    <t>29.37</t>
  </si>
  <si>
    <t>31.39</t>
  </si>
  <si>
    <t>30.13</t>
  </si>
  <si>
    <t>Asset quality</t>
  </si>
  <si>
    <t>Nonperforming Loans / Total Loans %</t>
  </si>
  <si>
    <t>4.65</t>
  </si>
  <si>
    <t>4.44</t>
  </si>
  <si>
    <t>5.98</t>
  </si>
  <si>
    <t>5.8</t>
  </si>
  <si>
    <t>7.95</t>
  </si>
  <si>
    <t>5.88</t>
  </si>
  <si>
    <t>6.27</t>
  </si>
  <si>
    <t>5.21</t>
  </si>
  <si>
    <t>3.41</t>
  </si>
  <si>
    <t>3.01</t>
  </si>
  <si>
    <t>Nonperforming Loans / Total Assets %</t>
  </si>
  <si>
    <t>2.57</t>
  </si>
  <si>
    <t>2.27</t>
  </si>
  <si>
    <t>3.06</t>
  </si>
  <si>
    <t>2.86</t>
  </si>
  <si>
    <t>4.21</t>
  </si>
  <si>
    <t>2.7</t>
  </si>
  <si>
    <t>2.75</t>
  </si>
  <si>
    <t>2.41</t>
  </si>
  <si>
    <t>1.28</t>
  </si>
  <si>
    <t>Nonperforming Assets / Total Assets %</t>
  </si>
  <si>
    <t>2.61</t>
  </si>
  <si>
    <t>2.4</t>
  </si>
  <si>
    <t>3.19</t>
  </si>
  <si>
    <t>3.11</t>
  </si>
  <si>
    <t>4.59</t>
  </si>
  <si>
    <t>3.08</t>
  </si>
  <si>
    <t>2.82</t>
  </si>
  <si>
    <t>2.01</t>
  </si>
  <si>
    <t>1.74</t>
  </si>
  <si>
    <t>NPAs / Loans and OREO</t>
  </si>
  <si>
    <t>4.73</t>
  </si>
  <si>
    <t>4.68</t>
  </si>
  <si>
    <t>6.21</t>
  </si>
  <si>
    <t>6.28</t>
  </si>
  <si>
    <t>8.6</t>
  </si>
  <si>
    <t>6.52</t>
  </si>
  <si>
    <t>6.98</t>
  </si>
  <si>
    <t>6.04</t>
  </si>
  <si>
    <t>4.4</t>
  </si>
  <si>
    <t>4.04</t>
  </si>
  <si>
    <t>NPAs / Equity</t>
  </si>
  <si>
    <t>25.45</t>
  </si>
  <si>
    <t>24.25</t>
  </si>
  <si>
    <t>24.88</t>
  </si>
  <si>
    <t>23.35</t>
  </si>
  <si>
    <t>32.83</t>
  </si>
  <si>
    <t>21.3</t>
  </si>
  <si>
    <t>22.55</t>
  </si>
  <si>
    <t>18.98</t>
  </si>
  <si>
    <t>12.57</t>
  </si>
  <si>
    <t>11.03</t>
  </si>
  <si>
    <t>Allowance for Credit Losses / Net Charge-offs %</t>
  </si>
  <si>
    <t>519.1</t>
  </si>
  <si>
    <t>375.36</t>
  </si>
  <si>
    <t>316.44</t>
  </si>
  <si>
    <t>Allowance for Credit Losses / Nonperforming Loans %</t>
  </si>
  <si>
    <t>96.48</t>
  </si>
  <si>
    <t>119.54</t>
  </si>
  <si>
    <t>111.99</t>
  </si>
  <si>
    <t>104.46</t>
  </si>
  <si>
    <t>82.28</t>
  </si>
  <si>
    <t>99.04</t>
  </si>
  <si>
    <t>89.36</t>
  </si>
  <si>
    <t>103.16</t>
  </si>
  <si>
    <t>137.26</t>
  </si>
  <si>
    <t>142.69</t>
  </si>
  <si>
    <t>Allowance for Credit Losses / Total Loans %</t>
  </si>
  <si>
    <t>4.49</t>
  </si>
  <si>
    <t>5.3</t>
  </si>
  <si>
    <t>6.7</t>
  </si>
  <si>
    <t>6.06</t>
  </si>
  <si>
    <t>6.54</t>
  </si>
  <si>
    <t>5.82</t>
  </si>
  <si>
    <t>5.61</t>
  </si>
  <si>
    <t>5.38</t>
  </si>
  <si>
    <t>4.29</t>
  </si>
  <si>
    <t>Provision for Loan Losses / Net Charge-offs %</t>
  </si>
  <si>
    <t>31.46</t>
  </si>
  <si>
    <t>51.79</t>
  </si>
  <si>
    <t>37.91</t>
  </si>
  <si>
    <t>Capital And Funding</t>
  </si>
  <si>
    <t>Total Average Common Equity / Total Average Assets %</t>
  </si>
  <si>
    <t>10.25</t>
  </si>
  <si>
    <t>10.03</t>
  </si>
  <si>
    <t>11.32</t>
  </si>
  <si>
    <t>13.01</t>
  </si>
  <si>
    <t>13.56</t>
  </si>
  <si>
    <t>13.99</t>
  </si>
  <si>
    <t>13.84</t>
  </si>
  <si>
    <t>14.19</t>
  </si>
  <si>
    <t>15.34</t>
  </si>
  <si>
    <t>15.77</t>
  </si>
  <si>
    <t>Total Average Equity / Total Average Assets %</t>
  </si>
  <si>
    <t>10.28</t>
  </si>
  <si>
    <t>13.06</t>
  </si>
  <si>
    <t>13.63</t>
  </si>
  <si>
    <t>14.07</t>
  </si>
  <si>
    <t>13.92</t>
  </si>
  <si>
    <t>14.26</t>
  </si>
  <si>
    <t>15.41</t>
  </si>
  <si>
    <t>15.84</t>
  </si>
  <si>
    <t>Total Equity + Allowance for Loan Losses / Total Loans %</t>
  </si>
  <si>
    <t>24.58</t>
  </si>
  <si>
    <t>31.64</t>
  </si>
  <si>
    <t>32.97</t>
  </si>
  <si>
    <t>32.78</t>
  </si>
  <si>
    <t>36.48</t>
  </si>
  <si>
    <t>36.66</t>
  </si>
  <si>
    <t>37.33</t>
  </si>
  <si>
    <t>39.89</t>
  </si>
  <si>
    <t>41.11</t>
  </si>
  <si>
    <t>Gross Loans / Total Deposits %</t>
  </si>
  <si>
    <t>69.44</t>
  </si>
  <si>
    <t>66.03</t>
  </si>
  <si>
    <t>68.78</t>
  </si>
  <si>
    <t>65.78</t>
  </si>
  <si>
    <t>72.03</t>
  </si>
  <si>
    <t>70.05</t>
  </si>
  <si>
    <t>65.99</t>
  </si>
  <si>
    <t>71.35</t>
  </si>
  <si>
    <t>70.37</t>
  </si>
  <si>
    <t>65.43</t>
  </si>
  <si>
    <t>Net Loans / Total Deposits %</t>
  </si>
  <si>
    <t>66.32</t>
  </si>
  <si>
    <t>62.53</t>
  </si>
  <si>
    <t>64.17</t>
  </si>
  <si>
    <t>61.79</t>
  </si>
  <si>
    <t>67.32</t>
  </si>
  <si>
    <t>65.98</t>
  </si>
  <si>
    <t>62.29</t>
  </si>
  <si>
    <t>67.52</t>
  </si>
  <si>
    <t>67.08</t>
  </si>
  <si>
    <t>62.63</t>
  </si>
  <si>
    <t>Tier 1 Capital Ratio %</t>
  </si>
  <si>
    <t>12.58</t>
  </si>
  <si>
    <t>13.74</t>
  </si>
  <si>
    <t>17.37</t>
  </si>
  <si>
    <t>18.88</t>
  </si>
  <si>
    <t>20.62</t>
  </si>
  <si>
    <t>20.71</t>
  </si>
  <si>
    <t>22.47</t>
  </si>
  <si>
    <t>26.15</t>
  </si>
  <si>
    <t>26.99</t>
  </si>
  <si>
    <t>Total Capital Ratio %</t>
  </si>
  <si>
    <t>15.63</t>
  </si>
  <si>
    <t>14.87</t>
  </si>
  <si>
    <t>18.51</t>
  </si>
  <si>
    <t>20.01</t>
  </si>
  <si>
    <t>19.58</t>
  </si>
  <si>
    <t>21.72</t>
  </si>
  <si>
    <t>21.8</t>
  </si>
  <si>
    <t>23.6</t>
  </si>
  <si>
    <t>27.3</t>
  </si>
  <si>
    <t>28.1</t>
  </si>
  <si>
    <t>Core Tier 1 Capital Ratio</t>
  </si>
  <si>
    <t>14.18</t>
  </si>
  <si>
    <t>15.6</t>
  </si>
  <si>
    <t>15.22</t>
  </si>
  <si>
    <t>Tier 2 Capital Ratio</t>
  </si>
  <si>
    <t>3.05</t>
  </si>
  <si>
    <t>1.12</t>
  </si>
  <si>
    <t>1.14</t>
  </si>
  <si>
    <t>1.13</t>
  </si>
  <si>
    <t>1.1</t>
  </si>
  <si>
    <t>1.09</t>
  </si>
  <si>
    <t>Coverage Ratio</t>
  </si>
  <si>
    <t>Interbank Ratio</t>
  </si>
  <si>
    <t>50.15</t>
  </si>
  <si>
    <t>91.86</t>
  </si>
  <si>
    <t>71.72</t>
  </si>
  <si>
    <t>63.09</t>
  </si>
  <si>
    <t>52.26</t>
  </si>
  <si>
    <t>41.14</t>
  </si>
  <si>
    <t>43.71</t>
  </si>
  <si>
    <t>52.89</t>
  </si>
  <si>
    <t>41.48</t>
  </si>
  <si>
    <t>33.53</t>
  </si>
  <si>
    <t>Fixed Charges Coverage</t>
  </si>
  <si>
    <t>EBT + Interest Expense / Interest Expense</t>
  </si>
  <si>
    <t>2.11</t>
  </si>
  <si>
    <t>2.24</t>
  </si>
  <si>
    <t>2.35</t>
  </si>
  <si>
    <t>2.3</t>
  </si>
  <si>
    <t>2.22</t>
  </si>
  <si>
    <t>2.1</t>
  </si>
  <si>
    <t>1.92</t>
  </si>
  <si>
    <t>2.5</t>
  </si>
  <si>
    <t>2.32</t>
  </si>
  <si>
    <t>1.73</t>
  </si>
  <si>
    <t>Growth Over Prior Year</t>
  </si>
  <si>
    <t>Net Interest Income, 1 Yr. Growth %</t>
  </si>
  <si>
    <t>4.98</t>
  </si>
  <si>
    <t>0.58</t>
  </si>
  <si>
    <t>18.08</t>
  </si>
  <si>
    <t>5.89</t>
  </si>
  <si>
    <t>20.95</t>
  </si>
  <si>
    <t>-2.37</t>
  </si>
  <si>
    <t>-24.7</t>
  </si>
  <si>
    <t>2.23</t>
  </si>
  <si>
    <t>24.09</t>
  </si>
  <si>
    <t>30.15</t>
  </si>
  <si>
    <t>Non Interest Income, 1 Yr. Growth %</t>
  </si>
  <si>
    <t>5.14</t>
  </si>
  <si>
    <t>4.03</t>
  </si>
  <si>
    <t>1.87</t>
  </si>
  <si>
    <t>6.68</t>
  </si>
  <si>
    <t>0.57</t>
  </si>
  <si>
    <t>-6.16</t>
  </si>
  <si>
    <t>-14.25</t>
  </si>
  <si>
    <t>-12.93</t>
  </si>
  <si>
    <t>4.24</t>
  </si>
  <si>
    <t>-10.76</t>
  </si>
  <si>
    <t>Provision For Loan Losses, 1 Yr. Growth %</t>
  </si>
  <si>
    <t>73.97</t>
  </si>
  <si>
    <t>-12.04</t>
  </si>
  <si>
    <t>25.18</t>
  </si>
  <si>
    <t>21.22</t>
  </si>
  <si>
    <t>-46.46</t>
  </si>
  <si>
    <t>-70.37</t>
  </si>
  <si>
    <t>-48.21</t>
  </si>
  <si>
    <t>175.86</t>
  </si>
  <si>
    <t>23.75</t>
  </si>
  <si>
    <t>Total Revenues, 1 Yr. Growth %</t>
  </si>
  <si>
    <t>-3.48</t>
  </si>
  <si>
    <t>5.03</t>
  </si>
  <si>
    <t>9.11</t>
  </si>
  <si>
    <t>2.85</t>
  </si>
  <si>
    <t>12.14</t>
  </si>
  <si>
    <t>8.96</t>
  </si>
  <si>
    <t>-14.71</t>
  </si>
  <si>
    <t>-0.35</t>
  </si>
  <si>
    <t>14.37</t>
  </si>
  <si>
    <t>19.63</t>
  </si>
  <si>
    <t>Earnings From Cont. Operations, 1 Yr. Growth %</t>
  </si>
  <si>
    <t>11.13</t>
  </si>
  <si>
    <t>6.13</t>
  </si>
  <si>
    <t>6.29</t>
  </si>
  <si>
    <t>4.38</t>
  </si>
  <si>
    <t>14.31</t>
  </si>
  <si>
    <t>12.26</t>
  </si>
  <si>
    <t>-30.79</t>
  </si>
  <si>
    <t>1.71</t>
  </si>
  <si>
    <t>21.5</t>
  </si>
  <si>
    <t>15.54</t>
  </si>
  <si>
    <t>Net Income, 1 Yr. Growth %</t>
  </si>
  <si>
    <t>11.2</t>
  </si>
  <si>
    <t>6.22</t>
  </si>
  <si>
    <t>6.01</t>
  </si>
  <si>
    <t>12.37</t>
  </si>
  <si>
    <t>-31.03</t>
  </si>
  <si>
    <t>2.12</t>
  </si>
  <si>
    <t>21.28</t>
  </si>
  <si>
    <t>15.68</t>
  </si>
  <si>
    <t>Normalized Net Income, 1 Yr. Growth %</t>
  </si>
  <si>
    <t>10.33</t>
  </si>
  <si>
    <t>2.62</t>
  </si>
  <si>
    <t>11.06</t>
  </si>
  <si>
    <t>3.43</t>
  </si>
  <si>
    <t>13.53</t>
  </si>
  <si>
    <t>12.06</t>
  </si>
  <si>
    <t>-31.77</t>
  </si>
  <si>
    <t>3.16</t>
  </si>
  <si>
    <t>22.24</t>
  </si>
  <si>
    <t>Diluted EPS Before Extra, 1 Yr. Growth %</t>
  </si>
  <si>
    <t>12.25</t>
  </si>
  <si>
    <t>-12.05</t>
  </si>
  <si>
    <t>15.58</t>
  </si>
  <si>
    <t>13.47</t>
  </si>
  <si>
    <t>-31.25</t>
  </si>
  <si>
    <t>2.16</t>
  </si>
  <si>
    <t>21.26</t>
  </si>
  <si>
    <t>15.61</t>
  </si>
  <si>
    <t>Dividend Per Share, 1 Yr. Growth %</t>
  </si>
  <si>
    <t>119.35</t>
  </si>
  <si>
    <t>30.88</t>
  </si>
  <si>
    <t>20.22</t>
  </si>
  <si>
    <t>16.82</t>
  </si>
  <si>
    <t>14.4</t>
  </si>
  <si>
    <t>0</t>
  </si>
  <si>
    <t>-47.55</t>
  </si>
  <si>
    <t>37.58</t>
  </si>
  <si>
    <t>25.99</t>
  </si>
  <si>
    <t>Gross Loans, 1 Yr. Growth %</t>
  </si>
  <si>
    <t>14.03</t>
  </si>
  <si>
    <t>-3.6</t>
  </si>
  <si>
    <t>1.63</t>
  </si>
  <si>
    <t>-2.17</t>
  </si>
  <si>
    <t>-6.45</t>
  </si>
  <si>
    <t>-7.1</t>
  </si>
  <si>
    <t>-0.31</t>
  </si>
  <si>
    <t>-1.99</t>
  </si>
  <si>
    <t>Allowance For Loan Losses, 1 Yr. Growth %</t>
  </si>
  <si>
    <t>12.85</t>
  </si>
  <si>
    <t>13.93</t>
  </si>
  <si>
    <t>28.39</t>
  </si>
  <si>
    <t>-11.49</t>
  </si>
  <si>
    <t>10.45</t>
  </si>
  <si>
    <t>-16.76</t>
  </si>
  <si>
    <t>-10.55</t>
  </si>
  <si>
    <t>-1.19</t>
  </si>
  <si>
    <t>-13.25</t>
  </si>
  <si>
    <t>-10.1</t>
  </si>
  <si>
    <t>Net Loans, 1 Yr. Growth %</t>
  </si>
  <si>
    <t>14.08</t>
  </si>
  <si>
    <t>-4.42</t>
  </si>
  <si>
    <t>0.13</t>
  </si>
  <si>
    <t>-1.5</t>
  </si>
  <si>
    <t>1.83</t>
  </si>
  <si>
    <t>-5.73</t>
  </si>
  <si>
    <t>-6.89</t>
  </si>
  <si>
    <t>3.3</t>
  </si>
  <si>
    <t>0.42</t>
  </si>
  <si>
    <t>-1.59</t>
  </si>
  <si>
    <t>Non Performing Loans, 1 Yr. Growth %</t>
  </si>
  <si>
    <t>-14.47</t>
  </si>
  <si>
    <t>-8.05</t>
  </si>
  <si>
    <t>37.05</t>
  </si>
  <si>
    <t>-5.11</t>
  </si>
  <si>
    <t>40.23</t>
  </si>
  <si>
    <t>-30.84</t>
  </si>
  <si>
    <t>-0.86</t>
  </si>
  <si>
    <t>-14.41</t>
  </si>
  <si>
    <t>-34.8</t>
  </si>
  <si>
    <t>-13.52</t>
  </si>
  <si>
    <t>Non Performing Assets, 1 Yr. Growth %</t>
  </si>
  <si>
    <t>-14.27</t>
  </si>
  <si>
    <t>-4.36</t>
  </si>
  <si>
    <t>34.89</t>
  </si>
  <si>
    <t>40.48</t>
  </si>
  <si>
    <t>-29.09</t>
  </si>
  <si>
    <t>-0.43</t>
  </si>
  <si>
    <t>-10.78</t>
  </si>
  <si>
    <t>-27.25</t>
  </si>
  <si>
    <t>-10.09</t>
  </si>
  <si>
    <t>Total Assets, 1 Yr. Growth %</t>
  </si>
  <si>
    <t>8.37</t>
  </si>
  <si>
    <t>4.16</t>
  </si>
  <si>
    <t>1.64</t>
  </si>
  <si>
    <t>-4.82</t>
  </si>
  <si>
    <t>7.91</t>
  </si>
  <si>
    <t>-2.71</t>
  </si>
  <si>
    <t>-2.33</t>
  </si>
  <si>
    <t>2.21</t>
  </si>
  <si>
    <t>3.94</t>
  </si>
  <si>
    <t>Total Deposits, 1 Yr Growth %</t>
  </si>
  <si>
    <t>1.37</t>
  </si>
  <si>
    <t>-2.43</t>
  </si>
  <si>
    <t>-6.53</t>
  </si>
  <si>
    <t>-3.82</t>
  </si>
  <si>
    <t>-1.38</t>
  </si>
  <si>
    <t>-4.69</t>
  </si>
  <si>
    <t>5.41</t>
  </si>
  <si>
    <t>Tangible Book Value, 1 Yr. Growth %</t>
  </si>
  <si>
    <t>7.73</t>
  </si>
  <si>
    <t>0.36</t>
  </si>
  <si>
    <t>31.53</t>
  </si>
  <si>
    <t>5.55</t>
  </si>
  <si>
    <t>-0.19</t>
  </si>
  <si>
    <t>9.28</t>
  </si>
  <si>
    <t>-5.9</t>
  </si>
  <si>
    <t>9.86</t>
  </si>
  <si>
    <t>2.48</t>
  </si>
  <si>
    <t>Common Equity, 1 Yr. Growth %</t>
  </si>
  <si>
    <t>Total Equity, 1 Yr. Growth %</t>
  </si>
  <si>
    <t>7.94</t>
  </si>
  <si>
    <t>0.38</t>
  </si>
  <si>
    <t>-0.08</t>
  </si>
  <si>
    <t>9.31</t>
  </si>
  <si>
    <t>-5.94</t>
  </si>
  <si>
    <t>5.97</t>
  </si>
  <si>
    <t>9.87</t>
  </si>
  <si>
    <t>2.49</t>
  </si>
  <si>
    <t>Compound Annual Growth Rate Over Two Years</t>
  </si>
  <si>
    <t>Net Interest Income, 2 Yr. CAGR %</t>
  </si>
  <si>
    <t>4.85</t>
  </si>
  <si>
    <t>2.76</t>
  </si>
  <si>
    <t>8.97</t>
  </si>
  <si>
    <t>11.82</t>
  </si>
  <si>
    <t>13.17</t>
  </si>
  <si>
    <t>8.64</t>
  </si>
  <si>
    <t>-14.26</t>
  </si>
  <si>
    <t>-12.26</t>
  </si>
  <si>
    <t>12.63</t>
  </si>
  <si>
    <t>27.08</t>
  </si>
  <si>
    <t>Non Interest Income, 2 Yr. CAGR %</t>
  </si>
  <si>
    <t>11.78</t>
  </si>
  <si>
    <t>4.58</t>
  </si>
  <si>
    <t>2.95</t>
  </si>
  <si>
    <t>4.25</t>
  </si>
  <si>
    <t>-2.07</t>
  </si>
  <si>
    <t>-2.54</t>
  </si>
  <si>
    <t>-10.3</t>
  </si>
  <si>
    <t>-13.59</t>
  </si>
  <si>
    <t>-4.73</t>
  </si>
  <si>
    <t>-3.55</t>
  </si>
  <si>
    <t>Provision For Loan Losses, 2 Yr. CAGR %</t>
  </si>
  <si>
    <t>55.13</t>
  </si>
  <si>
    <t>23.7</t>
  </si>
  <si>
    <t>4.93</t>
  </si>
  <si>
    <t>23.44</t>
  </si>
  <si>
    <t>21.47</t>
  </si>
  <si>
    <t>-19.15</t>
  </si>
  <si>
    <t>-60.17</t>
  </si>
  <si>
    <t>-60.83</t>
  </si>
  <si>
    <t>19.52</t>
  </si>
  <si>
    <t>84.76</t>
  </si>
  <si>
    <t>Total Revenues, 2 Yr. CAGR %</t>
  </si>
  <si>
    <t>1.65</t>
  </si>
  <si>
    <t>0.69</t>
  </si>
  <si>
    <t>7.05</t>
  </si>
  <si>
    <t>5.94</t>
  </si>
  <si>
    <t>4.76</t>
  </si>
  <si>
    <t>10.53</t>
  </si>
  <si>
    <t>-7.81</t>
  </si>
  <si>
    <t>6.76</t>
  </si>
  <si>
    <t>16.97</t>
  </si>
  <si>
    <t>Earnings From Cont. Operations, 2 Yr. CAGR %</t>
  </si>
  <si>
    <t>8.79</t>
  </si>
  <si>
    <t>5.33</t>
  </si>
  <si>
    <t>9.23</t>
  </si>
  <si>
    <t>13.27</t>
  </si>
  <si>
    <t>-11.85</t>
  </si>
  <si>
    <t>-16.1</t>
  </si>
  <si>
    <t>11.16</t>
  </si>
  <si>
    <t>18.48</t>
  </si>
  <si>
    <t>Net Income, 2 Yr. CAGR %</t>
  </si>
  <si>
    <t>8.75</t>
  </si>
  <si>
    <t>8.68</t>
  </si>
  <si>
    <t>6.12</t>
  </si>
  <si>
    <t>5.02</t>
  </si>
  <si>
    <t>9.08</t>
  </si>
  <si>
    <t>13.35</t>
  </si>
  <si>
    <t>-11.97</t>
  </si>
  <si>
    <t>-16.08</t>
  </si>
  <si>
    <t>11.29</t>
  </si>
  <si>
    <t>18.45</t>
  </si>
  <si>
    <t>Normalized Net Income, 2 Yr. CAGR %</t>
  </si>
  <si>
    <t>8.24</t>
  </si>
  <si>
    <t>6.4</t>
  </si>
  <si>
    <t>7.18</t>
  </si>
  <si>
    <t>8.36</t>
  </si>
  <si>
    <t>12.77</t>
  </si>
  <si>
    <t>-12.55</t>
  </si>
  <si>
    <t>12.29</t>
  </si>
  <si>
    <t>Diluted EPS Before Extra, 2 Yr. CAGR %</t>
  </si>
  <si>
    <t>9.2</t>
  </si>
  <si>
    <t>8.94</t>
  </si>
  <si>
    <t>-3.51</t>
  </si>
  <si>
    <t>-5.17</t>
  </si>
  <si>
    <t>8.7</t>
  </si>
  <si>
    <t>-11.78</t>
  </si>
  <si>
    <t>-16.23</t>
  </si>
  <si>
    <t>11.25</t>
  </si>
  <si>
    <t>18.38</t>
  </si>
  <si>
    <t>Dividend Per Share, 2 Yr. CAGR %</t>
  </si>
  <si>
    <t>55.84</t>
  </si>
  <si>
    <t>25.44</t>
  </si>
  <si>
    <t>6.96</t>
  </si>
  <si>
    <t>-27.58</t>
  </si>
  <si>
    <t>-24.04</t>
  </si>
  <si>
    <t>23.02</t>
  </si>
  <si>
    <t>31.66</t>
  </si>
  <si>
    <t>Gross Loans, 2 Yr. CAGR %</t>
  </si>
  <si>
    <t>9.59</t>
  </si>
  <si>
    <t>4.84</t>
  </si>
  <si>
    <t>-1.02</t>
  </si>
  <si>
    <t>-0.29</t>
  </si>
  <si>
    <t>0.07</t>
  </si>
  <si>
    <t>-2.15</t>
  </si>
  <si>
    <t>-6.78</t>
  </si>
  <si>
    <t>-2.16</t>
  </si>
  <si>
    <t>1.36</t>
  </si>
  <si>
    <t>-1.15</t>
  </si>
  <si>
    <t>Allowance For Loan Losses, 2 Yr. CAGR %</t>
  </si>
  <si>
    <t>-11.58</t>
  </si>
  <si>
    <t>13.39</t>
  </si>
  <si>
    <t>6.6</t>
  </si>
  <si>
    <t>-1.12</t>
  </si>
  <si>
    <t>-4.1</t>
  </si>
  <si>
    <t>-13.71</t>
  </si>
  <si>
    <t>-5.99</t>
  </si>
  <si>
    <t>-7.42</t>
  </si>
  <si>
    <t>-11.69</t>
  </si>
  <si>
    <t>Net Loans, 2 Yr. CAGR %</t>
  </si>
  <si>
    <t>4.42</t>
  </si>
  <si>
    <t>-0.69</t>
  </si>
  <si>
    <t>0.15</t>
  </si>
  <si>
    <t>-2.02</t>
  </si>
  <si>
    <t>-6.31</t>
  </si>
  <si>
    <t>-1.92</t>
  </si>
  <si>
    <t>1.85</t>
  </si>
  <si>
    <t>-0.59</t>
  </si>
  <si>
    <t>Non Performing Loans, 2 Yr. CAGR %</t>
  </si>
  <si>
    <t>-22.01</t>
  </si>
  <si>
    <t>-11.32</t>
  </si>
  <si>
    <t>14.04</t>
  </si>
  <si>
    <t>15.35</t>
  </si>
  <si>
    <t>-1.51</t>
  </si>
  <si>
    <t>-17.19</t>
  </si>
  <si>
    <t>-7.89</t>
  </si>
  <si>
    <t>-25.3</t>
  </si>
  <si>
    <t>-24.91</t>
  </si>
  <si>
    <t>Non Performing Assets, 2 Yr. CAGR %</t>
  </si>
  <si>
    <t>-21.75</t>
  </si>
  <si>
    <t>-9.45</t>
  </si>
  <si>
    <t>13.58</t>
  </si>
  <si>
    <t>15.64</t>
  </si>
  <si>
    <t>18.01</t>
  </si>
  <si>
    <t>-0.2</t>
  </si>
  <si>
    <t>-15.97</t>
  </si>
  <si>
    <t>-5.74</t>
  </si>
  <si>
    <t>-19.43</t>
  </si>
  <si>
    <t>-19.12</t>
  </si>
  <si>
    <t>Total Assets, 2 Yr. CAGR %</t>
  </si>
  <si>
    <t>6.14</t>
  </si>
  <si>
    <t>6.24</t>
  </si>
  <si>
    <t>2.84</t>
  </si>
  <si>
    <t>-1.65</t>
  </si>
  <si>
    <t>1.34</t>
  </si>
  <si>
    <t>2.46</t>
  </si>
  <si>
    <t>-2.52</t>
  </si>
  <si>
    <t>-0.09</t>
  </si>
  <si>
    <t>3.07</t>
  </si>
  <si>
    <t>Total Deposits, 2 Yr CAGR %</t>
  </si>
  <si>
    <t>6.39</t>
  </si>
  <si>
    <t>5.53</t>
  </si>
  <si>
    <t>-0.55</t>
  </si>
  <si>
    <t>-2.21</t>
  </si>
  <si>
    <t>-5.18</t>
  </si>
  <si>
    <t>-2.61</t>
  </si>
  <si>
    <t>-3.05</t>
  </si>
  <si>
    <t>-1.85</t>
  </si>
  <si>
    <t>3.22</t>
  </si>
  <si>
    <t>Tangible Book Value, 2 Yr. CAGR %</t>
  </si>
  <si>
    <t>3.98</t>
  </si>
  <si>
    <t>14.89</t>
  </si>
  <si>
    <t>17.82</t>
  </si>
  <si>
    <t>2.64</t>
  </si>
  <si>
    <t>1.41</t>
  </si>
  <si>
    <t>-0.1</t>
  </si>
  <si>
    <t>6.11</t>
  </si>
  <si>
    <t>Common Equity, 2 Yr. CAGR %</t>
  </si>
  <si>
    <t>Total Equity, 2 Yr. CAGR %</t>
  </si>
  <si>
    <t>11.38</t>
  </si>
  <si>
    <t>4.09</t>
  </si>
  <si>
    <t>14.88</t>
  </si>
  <si>
    <t>17.83</t>
  </si>
  <si>
    <t>2.73</t>
  </si>
  <si>
    <t>4.51</t>
  </si>
  <si>
    <t>1.4</t>
  </si>
  <si>
    <t>-0.16</t>
  </si>
  <si>
    <t>7.9</t>
  </si>
  <si>
    <t>Compound Annual Growth Rate Over Three Years</t>
  </si>
  <si>
    <t>Net Interest Income, 3 Yr. CAGR %</t>
  </si>
  <si>
    <t>7.06</t>
  </si>
  <si>
    <t>7.63</t>
  </si>
  <si>
    <t>14.78</t>
  </si>
  <si>
    <t>7.72</t>
  </si>
  <si>
    <t>-3.85</t>
  </si>
  <si>
    <t>-9.08</t>
  </si>
  <si>
    <t>18.19</t>
  </si>
  <si>
    <t>Non Interest Income, 3 Yr. CAGR %</t>
  </si>
  <si>
    <t>17.35</t>
  </si>
  <si>
    <t>9.14</t>
  </si>
  <si>
    <t>3.67</t>
  </si>
  <si>
    <t>4.18</t>
  </si>
  <si>
    <t>-0.77</t>
  </si>
  <si>
    <t>-3.24</t>
  </si>
  <si>
    <t>-6.61</t>
  </si>
  <si>
    <t>-11.18</t>
  </si>
  <si>
    <t>-8.02</t>
  </si>
  <si>
    <t>Provision For Loan Losses, 3 Yr. CAGR %</t>
  </si>
  <si>
    <t>9.43</t>
  </si>
  <si>
    <t>28.4</t>
  </si>
  <si>
    <t>24.19</t>
  </si>
  <si>
    <t>22.7</t>
  </si>
  <si>
    <t>-7.34</t>
  </si>
  <si>
    <t>-42.14</t>
  </si>
  <si>
    <t>-56.53</t>
  </si>
  <si>
    <t>-24.92</t>
  </si>
  <si>
    <t>20.92</t>
  </si>
  <si>
    <t>Total Revenues, 3 Yr. CAGR %</t>
  </si>
  <si>
    <t>10.9</t>
  </si>
  <si>
    <t>2.77</t>
  </si>
  <si>
    <t>3.42</t>
  </si>
  <si>
    <t>5.63</t>
  </si>
  <si>
    <t>6.19</t>
  </si>
  <si>
    <t>-2.53</t>
  </si>
  <si>
    <t>-0.94</t>
  </si>
  <si>
    <t>10.89</t>
  </si>
  <si>
    <t>Earnings From Cont. Operations, 3 Yr. CAGR %</t>
  </si>
  <si>
    <t>16.45</t>
  </si>
  <si>
    <t>7.89</t>
  </si>
  <si>
    <t>7.83</t>
  </si>
  <si>
    <t>5.59</t>
  </si>
  <si>
    <t>10.23</t>
  </si>
  <si>
    <t>-3.88</t>
  </si>
  <si>
    <t>-7.55</t>
  </si>
  <si>
    <t>-5.08</t>
  </si>
  <si>
    <t>12.6</t>
  </si>
  <si>
    <t>Net Income, 3 Yr. CAGR %</t>
  </si>
  <si>
    <t>16.37</t>
  </si>
  <si>
    <t>7.78</t>
  </si>
  <si>
    <t>5.42</t>
  </si>
  <si>
    <t>8.05</t>
  </si>
  <si>
    <t>10.16</t>
  </si>
  <si>
    <t>-3.95</t>
  </si>
  <si>
    <t>-7.5</t>
  </si>
  <si>
    <t>-5.12</t>
  </si>
  <si>
    <t>12.73</t>
  </si>
  <si>
    <t>Normalized Net Income, 3 Yr. CAGR %</t>
  </si>
  <si>
    <t>29.9</t>
  </si>
  <si>
    <t>6.33</t>
  </si>
  <si>
    <t>7.93</t>
  </si>
  <si>
    <t>5.64</t>
  </si>
  <si>
    <t>9.25</t>
  </si>
  <si>
    <t>9.57</t>
  </si>
  <si>
    <t>-4.62</t>
  </si>
  <si>
    <t>-7.6</t>
  </si>
  <si>
    <t>-4.89</t>
  </si>
  <si>
    <t>13.13</t>
  </si>
  <si>
    <t>Diluted EPS Before Extra, 3 Yr. CAGR %</t>
  </si>
  <si>
    <t>16.67</t>
  </si>
  <si>
    <t>8.03</t>
  </si>
  <si>
    <t>1.45</t>
  </si>
  <si>
    <t>-1.63</t>
  </si>
  <si>
    <t>1.29</t>
  </si>
  <si>
    <t>10.27</t>
  </si>
  <si>
    <t>-3.47</t>
  </si>
  <si>
    <t>-7.38</t>
  </si>
  <si>
    <t>-5.26</t>
  </si>
  <si>
    <t>12.67</t>
  </si>
  <si>
    <t>Dividend Per Share, 3 Yr. CAGR %</t>
  </si>
  <si>
    <t>-0.96</t>
  </si>
  <si>
    <t>47.03</t>
  </si>
  <si>
    <t>51.13</t>
  </si>
  <si>
    <t>22.5</t>
  </si>
  <si>
    <t>17.12</t>
  </si>
  <si>
    <t>10.15</t>
  </si>
  <si>
    <t>-15.66</t>
  </si>
  <si>
    <t>-16.75</t>
  </si>
  <si>
    <t>-7.41</t>
  </si>
  <si>
    <t>Gross Loans, 3 Yr. CAGR %</t>
  </si>
  <si>
    <t>3.76</t>
  </si>
  <si>
    <t>-1.4</t>
  </si>
  <si>
    <t>0.59</t>
  </si>
  <si>
    <t>-3.83</t>
  </si>
  <si>
    <t>-3.61</t>
  </si>
  <si>
    <t>-1.55</t>
  </si>
  <si>
    <t>0.23</t>
  </si>
  <si>
    <t>Allowance For Loan Losses, 3 Yr. CAGR %</t>
  </si>
  <si>
    <t>-4.11</t>
  </si>
  <si>
    <t>-3.78</t>
  </si>
  <si>
    <t>8.99</t>
  </si>
  <si>
    <t>7.87</t>
  </si>
  <si>
    <t>-6.63</t>
  </si>
  <si>
    <t>-6.3</t>
  </si>
  <si>
    <t>-9.73</t>
  </si>
  <si>
    <t>-8.47</t>
  </si>
  <si>
    <t>-8.32</t>
  </si>
  <si>
    <t>Net Loans, 3 Yr. CAGR %</t>
  </si>
  <si>
    <t>9.49</t>
  </si>
  <si>
    <t>5.6</t>
  </si>
  <si>
    <t>2.97</t>
  </si>
  <si>
    <t>-1.95</t>
  </si>
  <si>
    <t>-3.67</t>
  </si>
  <si>
    <t>-3.21</t>
  </si>
  <si>
    <t>Non Performing Loans, 3 Yr. CAGR %</t>
  </si>
  <si>
    <t>-13.21</t>
  </si>
  <si>
    <t>-17.61</t>
  </si>
  <si>
    <t>2.53</t>
  </si>
  <si>
    <t>22.17</t>
  </si>
  <si>
    <t>-2.73</t>
  </si>
  <si>
    <t>-1.3</t>
  </si>
  <si>
    <t>-16.28</t>
  </si>
  <si>
    <t>-17.91</t>
  </si>
  <si>
    <t>-21.56</t>
  </si>
  <si>
    <t>Non Performing Assets, 3 Yr. CAGR %</t>
  </si>
  <si>
    <t>-12.73</t>
  </si>
  <si>
    <t>-16.34</t>
  </si>
  <si>
    <t>8.55</t>
  </si>
  <si>
    <t>23.39</t>
  </si>
  <si>
    <t>-0.42</t>
  </si>
  <si>
    <t>-0.28</t>
  </si>
  <si>
    <t>-14.28</t>
  </si>
  <si>
    <t>-13.54</t>
  </si>
  <si>
    <t>-16.43</t>
  </si>
  <si>
    <t>Total Assets, 3 Yr. CAGR %</t>
  </si>
  <si>
    <t>8.18</t>
  </si>
  <si>
    <t>5.48</t>
  </si>
  <si>
    <t>2.44</t>
  </si>
  <si>
    <t>-0.6</t>
  </si>
  <si>
    <t>-0.02</t>
  </si>
  <si>
    <t>0.84</t>
  </si>
  <si>
    <t>-0.97</t>
  </si>
  <si>
    <t>1.24</t>
  </si>
  <si>
    <t>Total Deposits, 3 Yr CAGR %</t>
  </si>
  <si>
    <t>7.86</t>
  </si>
  <si>
    <t>4.69</t>
  </si>
  <si>
    <t>2.8</t>
  </si>
  <si>
    <t>0.39</t>
  </si>
  <si>
    <t>-2.29</t>
  </si>
  <si>
    <t>-2.75</t>
  </si>
  <si>
    <t>-3.93</t>
  </si>
  <si>
    <t>-3.31</t>
  </si>
  <si>
    <t>-1.69</t>
  </si>
  <si>
    <t>0.51</t>
  </si>
  <si>
    <t>Tangible Book Value, 3 Yr. CAGR %</t>
  </si>
  <si>
    <t>14.62</t>
  </si>
  <si>
    <t>7.49</t>
  </si>
  <si>
    <t>12.45</t>
  </si>
  <si>
    <t>11.69</t>
  </si>
  <si>
    <t>11.49</t>
  </si>
  <si>
    <t>4.81</t>
  </si>
  <si>
    <t>0.87</t>
  </si>
  <si>
    <t>2.93</t>
  </si>
  <si>
    <t>6.09</t>
  </si>
  <si>
    <t>Common Equity, 3 Yr. CAGR %</t>
  </si>
  <si>
    <t>Total Equity, 3 Yr. CAGR %</t>
  </si>
  <si>
    <t>14.72</t>
  </si>
  <si>
    <t>7.59</t>
  </si>
  <si>
    <t>12.51</t>
  </si>
  <si>
    <t>11.7</t>
  </si>
  <si>
    <t>11.53</t>
  </si>
  <si>
    <t>4.87</t>
  </si>
  <si>
    <t>0.9</t>
  </si>
  <si>
    <t>2.9</t>
  </si>
  <si>
    <t>Compound Annual Growth Rate Over Five Years</t>
  </si>
  <si>
    <t>Net Interest Income, 5 Yr. CAGR %</t>
  </si>
  <si>
    <t>3.35</t>
  </si>
  <si>
    <t>7.82</t>
  </si>
  <si>
    <t>6.69</t>
  </si>
  <si>
    <t>9.81</t>
  </si>
  <si>
    <t>8.22</t>
  </si>
  <si>
    <t>2.13</t>
  </si>
  <si>
    <t>2.43</t>
  </si>
  <si>
    <t>3.95</t>
  </si>
  <si>
    <t>Non Interest Income, 5 Yr. CAGR %</t>
  </si>
  <si>
    <t>10.21</t>
  </si>
  <si>
    <t>7.15</t>
  </si>
  <si>
    <t>-0.81</t>
  </si>
  <si>
    <t>-4.57</t>
  </si>
  <si>
    <t>-7.52</t>
  </si>
  <si>
    <t>-5.86</t>
  </si>
  <si>
    <t>-8.2</t>
  </si>
  <si>
    <t>Provision For Loan Losses, 5 Yr. CAGR %</t>
  </si>
  <si>
    <t>13.82</t>
  </si>
  <si>
    <t>7.61</t>
  </si>
  <si>
    <t>26.39</t>
  </si>
  <si>
    <t>23.1</t>
  </si>
  <si>
    <t>-21.66</t>
  </si>
  <si>
    <t>-34.33</t>
  </si>
  <si>
    <t>-22.66</t>
  </si>
  <si>
    <t>-22.45</t>
  </si>
  <si>
    <t>Total Revenues, 5 Yr. CAGR %</t>
  </si>
  <si>
    <t>4.32</t>
  </si>
  <si>
    <t>3.55</t>
  </si>
  <si>
    <t>9.35</t>
  </si>
  <si>
    <t>4.02</t>
  </si>
  <si>
    <t>6.51</t>
  </si>
  <si>
    <t>0.32</t>
  </si>
  <si>
    <t>3.5</t>
  </si>
  <si>
    <t>Earnings From Cont. Operations, 5 Yr. CAGR %</t>
  </si>
  <si>
    <t>7.51</t>
  </si>
  <si>
    <t>12.24</t>
  </si>
  <si>
    <t>6.86</t>
  </si>
  <si>
    <t>8.39</t>
  </si>
  <si>
    <t>-0.3</t>
  </si>
  <si>
    <t>-1.17</t>
  </si>
  <si>
    <t>1.88</t>
  </si>
  <si>
    <t>Net Income, 5 Yr. CAGR %</t>
  </si>
  <si>
    <t>7.43</t>
  </si>
  <si>
    <t>6.74</t>
  </si>
  <si>
    <t>8.3</t>
  </si>
  <si>
    <t>8.52</t>
  </si>
  <si>
    <t>-0.46</t>
  </si>
  <si>
    <t>-1.2</t>
  </si>
  <si>
    <t>Normalized Net Income, 5 Yr. CAGR %</t>
  </si>
  <si>
    <t>7.25</t>
  </si>
  <si>
    <t>20.09</t>
  </si>
  <si>
    <t>6.67</t>
  </si>
  <si>
    <t>8.1</t>
  </si>
  <si>
    <t>8.43</t>
  </si>
  <si>
    <t>-0.07</t>
  </si>
  <si>
    <t>-1.53</t>
  </si>
  <si>
    <t>1.82</t>
  </si>
  <si>
    <t>2.06</t>
  </si>
  <si>
    <t>Diluted EPS Before Extra, 5 Yr. CAGR %</t>
  </si>
  <si>
    <t>7.62</t>
  </si>
  <si>
    <t>6.37</t>
  </si>
  <si>
    <t>8.11</t>
  </si>
  <si>
    <t>2.54</t>
  </si>
  <si>
    <t>4.54</t>
  </si>
  <si>
    <t>-4.15</t>
  </si>
  <si>
    <t>-1.26</t>
  </si>
  <si>
    <t>2.15</t>
  </si>
  <si>
    <t>Dividend Per Share, 5 Yr. CAGR %</t>
  </si>
  <si>
    <t>-0.58</t>
  </si>
  <si>
    <t>4.92</t>
  </si>
  <si>
    <t>8.86</t>
  </si>
  <si>
    <t>34.88</t>
  </si>
  <si>
    <t>35.77</t>
  </si>
  <si>
    <t>16.03</t>
  </si>
  <si>
    <t>-3.37</t>
  </si>
  <si>
    <t>-5.07</t>
  </si>
  <si>
    <t>-1.91</t>
  </si>
  <si>
    <t>Gross Loans, 5 Yr. CAGR %</t>
  </si>
  <si>
    <t>4.7</t>
  </si>
  <si>
    <t>-1.7</t>
  </si>
  <si>
    <t>-1.79</t>
  </si>
  <si>
    <t>-2.64</t>
  </si>
  <si>
    <t>Allowance For Loan Losses, 5 Yr. CAGR %</t>
  </si>
  <si>
    <t>6.15</t>
  </si>
  <si>
    <t>3.63</t>
  </si>
  <si>
    <t>5.22</t>
  </si>
  <si>
    <t>0.25</t>
  </si>
  <si>
    <t>10.05</t>
  </si>
  <si>
    <t>-1.34</t>
  </si>
  <si>
    <t>-6.37</t>
  </si>
  <si>
    <t>-6.75</t>
  </si>
  <si>
    <t>-10.52</t>
  </si>
  <si>
    <t>Net Loans, 5 Yr. CAGR %</t>
  </si>
  <si>
    <t>7.8</t>
  </si>
  <si>
    <t>4.67</t>
  </si>
  <si>
    <t>3.04</t>
  </si>
  <si>
    <t>-1.98</t>
  </si>
  <si>
    <t>-2.49</t>
  </si>
  <si>
    <t>-1.88</t>
  </si>
  <si>
    <t>Non Performing Loans, 5 Yr. CAGR %</t>
  </si>
  <si>
    <t>-8.46</t>
  </si>
  <si>
    <t>-7.75</t>
  </si>
  <si>
    <t>-3.8</t>
  </si>
  <si>
    <t>-6.17</t>
  </si>
  <si>
    <t>7.48</t>
  </si>
  <si>
    <t>4.57</t>
  </si>
  <si>
    <t>-11.71</t>
  </si>
  <si>
    <t>-19.84</t>
  </si>
  <si>
    <t>Non Performing Assets, 5 Yr. CAGR %</t>
  </si>
  <si>
    <t>-8.15</t>
  </si>
  <si>
    <t>-6.71</t>
  </si>
  <si>
    <t>-3.03</t>
  </si>
  <si>
    <t>-4.77</t>
  </si>
  <si>
    <t>9.02</t>
  </si>
  <si>
    <t>4.96</t>
  </si>
  <si>
    <t>5.81</t>
  </si>
  <si>
    <t>-2.59</t>
  </si>
  <si>
    <t>-8.43</t>
  </si>
  <si>
    <t>-16.25</t>
  </si>
  <si>
    <t>Total Assets, 5 Yr. CAGR %</t>
  </si>
  <si>
    <t>3.9</t>
  </si>
  <si>
    <t>2.08</t>
  </si>
  <si>
    <t>0.62</t>
  </si>
  <si>
    <t>-0.05</t>
  </si>
  <si>
    <t>Total Deposits, 5 Yr CAGR %</t>
  </si>
  <si>
    <t>9.65</t>
  </si>
  <si>
    <t>9.55</t>
  </si>
  <si>
    <t>0.77</t>
  </si>
  <si>
    <t>-2.41</t>
  </si>
  <si>
    <t>-2.87</t>
  </si>
  <si>
    <t>-3.11</t>
  </si>
  <si>
    <t>-0.75</t>
  </si>
  <si>
    <t>Tangible Book Value, 5 Yr. CAGR %</t>
  </si>
  <si>
    <t>9.16</t>
  </si>
  <si>
    <t>14.73</t>
  </si>
  <si>
    <t>11.51</t>
  </si>
  <si>
    <t>8.42</t>
  </si>
  <si>
    <t>8.73</t>
  </si>
  <si>
    <t>7.34</t>
  </si>
  <si>
    <t>3.64</t>
  </si>
  <si>
    <t>4.19</t>
  </si>
  <si>
    <t>Common Equity, 5 Yr. CAGR %</t>
  </si>
  <si>
    <t>Total Equity, 5 Yr. CAGR %</t>
  </si>
  <si>
    <t>9.24</t>
  </si>
  <si>
    <t>8.44</t>
  </si>
  <si>
    <t>11.57</t>
  </si>
  <si>
    <t>8.49</t>
  </si>
  <si>
    <t>8.77</t>
  </si>
  <si>
    <t>7.36</t>
  </si>
  <si>
    <t>2.83</t>
  </si>
  <si>
    <t>4.17</t>
  </si>
  <si>
    <t>2018</t>
  </si>
  <si>
    <t>2019</t>
  </si>
  <si>
    <t>2020</t>
  </si>
  <si>
    <t>2021</t>
  </si>
  <si>
    <t>2022</t>
  </si>
  <si>
    <t>2023</t>
  </si>
  <si>
    <t>Capitalization
                                    1</t>
  </si>
  <si>
    <t>489.8</t>
  </si>
  <si>
    <t>739.6</t>
  </si>
  <si>
    <t>681.1</t>
  </si>
  <si>
    <t>791.3</t>
  </si>
  <si>
    <t>817.2</t>
  </si>
  <si>
    <t>865.6</t>
  </si>
  <si>
    <t>Change</t>
  </si>
  <si>
    <t>-</t>
  </si>
  <si>
    <t>50.99%</t>
  </si>
  <si>
    <t>-7.9%</t>
  </si>
  <si>
    <t>16.18%</t>
  </si>
  <si>
    <t>3.27%</t>
  </si>
  <si>
    <t>5.93%</t>
  </si>
  <si>
    <t>Enterprise Value (EV)
                                    1</t>
  </si>
  <si>
    <t>470.7</t>
  </si>
  <si>
    <t>851.4</t>
  </si>
  <si>
    <t>805.9</t>
  </si>
  <si>
    <t>880.9</t>
  </si>
  <si>
    <t>803.3</t>
  </si>
  <si>
    <t>754.2</t>
  </si>
  <si>
    <t>80.87%</t>
  </si>
  <si>
    <t>-5.34%</t>
  </si>
  <si>
    <t>9.31%</t>
  </si>
  <si>
    <t>-8.82%</t>
  </si>
  <si>
    <t>-6.11%</t>
  </si>
  <si>
    <t>P/E ratio</t>
  </si>
  <si>
    <t>8.74x</t>
  </si>
  <si>
    <t>9.72x</t>
  </si>
  <si>
    <t>13.1x</t>
  </si>
  <si>
    <t>14.9x</t>
  </si>
  <si>
    <t>12.7x</t>
  </si>
  <si>
    <t>11.6x</t>
  </si>
  <si>
    <t>PBR</t>
  </si>
  <si>
    <t>1.19x</t>
  </si>
  <si>
    <t>1.35x</t>
  </si>
  <si>
    <t>1.33x</t>
  </si>
  <si>
    <t>1.46x</t>
  </si>
  <si>
    <t>1.37x</t>
  </si>
  <si>
    <t>1.42x</t>
  </si>
  <si>
    <t>PEG</t>
  </si>
  <si>
    <t>0.7x</t>
  </si>
  <si>
    <t>-0.4x</t>
  </si>
  <si>
    <t>7.17x</t>
  </si>
  <si>
    <t>0.6x</t>
  </si>
  <si>
    <t>Capitalization / Revenue</t>
  </si>
  <si>
    <t>4.02x</t>
  </si>
  <si>
    <t>5.58x</t>
  </si>
  <si>
    <t>6.02x</t>
  </si>
  <si>
    <t>7.02x</t>
  </si>
  <si>
    <t>6.34x</t>
  </si>
  <si>
    <t>5.61x</t>
  </si>
  <si>
    <t>EV / Revenue</t>
  </si>
  <si>
    <t>3.87x</t>
  </si>
  <si>
    <t>6.42x</t>
  </si>
  <si>
    <t>7.13x</t>
  </si>
  <si>
    <t>7.82x</t>
  </si>
  <si>
    <t>6.23x</t>
  </si>
  <si>
    <t>4.89x</t>
  </si>
  <si>
    <t>EV / EBITDA</t>
  </si>
  <si>
    <t>EV / EBIT</t>
  </si>
  <si>
    <t>EV / FCF</t>
  </si>
  <si>
    <t>FCF Yield</t>
  </si>
  <si>
    <t>Dividend per Share
                                    2</t>
  </si>
  <si>
    <t>0.0286</t>
  </si>
  <si>
    <t>0.015</t>
  </si>
  <si>
    <t>0.0165</t>
  </si>
  <si>
    <t>0.0227</t>
  </si>
  <si>
    <t>Rate of return</t>
  </si>
  <si>
    <t>8.82%</t>
  </si>
  <si>
    <t>6.99%</t>
  </si>
  <si>
    <t>3.96%</t>
  </si>
  <si>
    <t>3.75%</t>
  </si>
  <si>
    <t>5.01%</t>
  </si>
  <si>
    <t>5.96%</t>
  </si>
  <si>
    <t>EPS
                                    2</t>
  </si>
  <si>
    <t>0.0371</t>
  </si>
  <si>
    <t>0.0421</t>
  </si>
  <si>
    <t>0.0289</t>
  </si>
  <si>
    <t>0.0295</t>
  </si>
  <si>
    <t>0.0357</t>
  </si>
  <si>
    <t>0.0413</t>
  </si>
  <si>
    <t>Distribution rate</t>
  </si>
  <si>
    <t>77.1%</t>
  </si>
  <si>
    <t>67.9%</t>
  </si>
  <si>
    <t>51.9%</t>
  </si>
  <si>
    <t>56%</t>
  </si>
  <si>
    <t>63.6%</t>
  </si>
  <si>
    <t>69.3%</t>
  </si>
  <si>
    <t>Net sales
                                    1</t>
  </si>
  <si>
    <t>121.7</t>
  </si>
  <si>
    <t>132.6</t>
  </si>
  <si>
    <t>113.1</t>
  </si>
  <si>
    <t>112.7</t>
  </si>
  <si>
    <t>128.9</t>
  </si>
  <si>
    <t>154.2</t>
  </si>
  <si>
    <t>EBITDA</t>
  </si>
  <si>
    <t>EBIT</t>
  </si>
  <si>
    <t>Net income
                                    1</t>
  </si>
  <si>
    <t>67.12</t>
  </si>
  <si>
    <t>75.4</t>
  </si>
  <si>
    <t>52</t>
  </si>
  <si>
    <t>53.1</t>
  </si>
  <si>
    <t>64.4</t>
  </si>
  <si>
    <t>74.5</t>
  </si>
  <si>
    <t>Net Debt
                                    1</t>
  </si>
  <si>
    <t>-19.1</t>
  </si>
  <si>
    <t>111.8</t>
  </si>
  <si>
    <t>124.8</t>
  </si>
  <si>
    <t>89.6</t>
  </si>
  <si>
    <t>-13.9</t>
  </si>
  <si>
    <t>-111.4</t>
  </si>
  <si>
    <t>Reference price
                                    2</t>
  </si>
  <si>
    <t>0.3241</t>
  </si>
  <si>
    <t>0.4091</t>
  </si>
  <si>
    <t>0.3786</t>
  </si>
  <si>
    <t>0.4395</t>
  </si>
  <si>
    <t>0.4535</t>
  </si>
  <si>
    <t>0.4800</t>
  </si>
  <si>
    <t>Nbr of stocks (in thousands)</t>
  </si>
  <si>
    <t>1,511,206</t>
  </si>
  <si>
    <t>1,807,887</t>
  </si>
  <si>
    <t>1,799,249</t>
  </si>
  <si>
    <t>1,800,483</t>
  </si>
  <si>
    <t>1,801,825</t>
  </si>
  <si>
    <t>1,803,278</t>
  </si>
  <si>
    <t>Announcement Date</t>
  </si>
  <si>
    <t>2/18/19</t>
  </si>
  <si>
    <t>2/17/20</t>
  </si>
  <si>
    <t>2/15/21</t>
  </si>
  <si>
    <t>2/23/22</t>
  </si>
  <si>
    <t>2/22/23</t>
  </si>
  <si>
    <t>2/21/24</t>
  </si>
  <si>
    <t>quoteType</t>
  </si>
  <si>
    <t>NONE</t>
  </si>
  <si>
    <t>symbol</t>
  </si>
  <si>
    <t>underlyingSymbol</t>
  </si>
  <si>
    <t>uuid</t>
  </si>
  <si>
    <t>d492abdf-85ce-3bfb-a51e-28d11c70de69</t>
  </si>
  <si>
    <t>maxAge</t>
  </si>
  <si>
    <t>trailingPegRatio</t>
  </si>
  <si>
    <t>Unlevered Free Cash Flow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</si>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</sst>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 t="s">
        <v>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133.0</v>
      </c>
      <c r="C2" s="1">
        <v>140.98</v>
      </c>
      <c r="D2" s="1">
        <v>148.96</v>
      </c>
      <c r="E2" s="1">
        <v>154.28</v>
      </c>
      <c r="F2" s="1">
        <v>178.22</v>
      </c>
      <c r="G2" s="1">
        <v>199.5</v>
      </c>
      <c r="H2" s="1">
        <v>138.32</v>
      </c>
      <c r="I2" s="1">
        <v>140.98</v>
      </c>
      <c r="J2" s="1">
        <v>170.24</v>
      </c>
      <c r="K2" s="1">
        <v>196.84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7.98</v>
      </c>
      <c r="C3" s="1">
        <v>7.98</v>
      </c>
      <c r="D3" s="1">
        <v>7.98</v>
      </c>
      <c r="E3" s="1">
        <v>7.98</v>
      </c>
      <c r="F3" s="1">
        <v>7.98</v>
      </c>
      <c r="G3" s="1">
        <v>15.96</v>
      </c>
      <c r="H3" s="1">
        <v>18.62</v>
      </c>
      <c r="I3" s="1">
        <v>18.62</v>
      </c>
      <c r="J3" s="1">
        <v>21.28</v>
      </c>
      <c r="K3" s="1">
        <v>18.62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7.98</v>
      </c>
      <c r="C4" s="1">
        <v>7.98</v>
      </c>
      <c r="D4" s="1">
        <v>7.98</v>
      </c>
      <c r="E4" s="1">
        <v>7.98</v>
      </c>
      <c r="F4" s="1">
        <v>7.98</v>
      </c>
      <c r="G4" s="1">
        <v>15.96</v>
      </c>
      <c r="H4" s="1">
        <v>18.62</v>
      </c>
      <c r="I4" s="1">
        <v>18.62</v>
      </c>
      <c r="J4" s="1">
        <v>21.28</v>
      </c>
      <c r="K4" s="1">
        <v>18.62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-10.64</v>
      </c>
      <c r="C5" s="1">
        <v>-7.98</v>
      </c>
      <c r="D5" s="1">
        <v>-7.98</v>
      </c>
      <c r="E5" s="1">
        <v>-7.98</v>
      </c>
      <c r="F5" s="1">
        <v>-5.32</v>
      </c>
      <c r="G5" s="1">
        <v>-5.32</v>
      </c>
      <c r="H5" s="1">
        <v>-7.98</v>
      </c>
      <c r="I5" s="1">
        <v>-10.64</v>
      </c>
      <c r="J5" s="1">
        <v>-7.98</v>
      </c>
      <c r="K5" s="1">
        <v>-5.32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55.86</v>
      </c>
      <c r="C6" s="1">
        <v>47.88</v>
      </c>
      <c r="D6" s="1">
        <v>61.18000000000001</v>
      </c>
      <c r="E6" s="1">
        <v>74.48</v>
      </c>
      <c r="F6" s="1">
        <v>93.10000000000001</v>
      </c>
      <c r="G6" s="1">
        <v>39.90000000000001</v>
      </c>
      <c r="H6" s="1">
        <v>21.28</v>
      </c>
      <c r="I6" s="1">
        <v>5.32</v>
      </c>
      <c r="J6" s="1">
        <v>21.28</v>
      </c>
      <c r="K6" s="1">
        <v>18.62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-10.64</v>
      </c>
      <c r="C7" s="1">
        <v>-10.64</v>
      </c>
      <c r="D7" s="1">
        <v>-13.3</v>
      </c>
      <c r="E7" s="1">
        <v>-13.3</v>
      </c>
      <c r="F7" s="1">
        <v>-10.64</v>
      </c>
      <c r="G7" s="1">
        <v>-15.96</v>
      </c>
      <c r="H7" s="1">
        <v>26.6</v>
      </c>
      <c r="I7" s="1">
        <v>-2.66</v>
      </c>
      <c r="J7" s="1">
        <v>-2.66</v>
      </c>
      <c r="K7" s="1">
        <v>26.6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-42.56</v>
      </c>
      <c r="C8" s="1">
        <v>2.66</v>
      </c>
      <c r="D8" s="1">
        <v>-18.62</v>
      </c>
      <c r="E8" s="1">
        <v>-37.24</v>
      </c>
      <c r="F8" s="1">
        <v>-18.62</v>
      </c>
      <c r="G8" s="1">
        <v>5.32</v>
      </c>
      <c r="H8" s="1">
        <v>-18.62</v>
      </c>
      <c r="I8" s="1">
        <v>13.3</v>
      </c>
      <c r="J8" s="1">
        <v>-196.84</v>
      </c>
      <c r="K8" s="1">
        <v>63.84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29.26</v>
      </c>
      <c r="C9" s="1">
        <v>13.3</v>
      </c>
      <c r="D9" s="1">
        <v>95.76</v>
      </c>
      <c r="E9" s="1">
        <v>77.14</v>
      </c>
      <c r="F9" s="1">
        <v>39.90000000000001</v>
      </c>
      <c r="G9" s="1">
        <v>77.14</v>
      </c>
      <c r="H9" s="1">
        <v>7.98</v>
      </c>
      <c r="I9" s="1">
        <v>-138.32</v>
      </c>
      <c r="J9" s="1">
        <v>-55.86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-718.2</v>
      </c>
      <c r="C10" s="1">
        <v>321.86</v>
      </c>
      <c r="D10" s="1">
        <v>-106.4</v>
      </c>
      <c r="E10" s="1">
        <v>-93.10000000000001</v>
      </c>
      <c r="F10" s="1">
        <v>-42.56</v>
      </c>
      <c r="G10" s="1">
        <v>239.4</v>
      </c>
      <c r="H10" s="1">
        <v>625.1</v>
      </c>
      <c r="I10" s="1">
        <v>375.06</v>
      </c>
      <c r="J10" s="1">
        <v>-151.62</v>
      </c>
      <c r="K10" s="1">
        <v>-385.7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2.66</v>
      </c>
      <c r="C11" s="1">
        <v>-111.72</v>
      </c>
      <c r="D11" s="1">
        <v>2.66</v>
      </c>
      <c r="E11" s="1">
        <v>5.32</v>
      </c>
      <c r="F11" s="1">
        <v>2.66</v>
      </c>
      <c r="G11" s="1">
        <v>21.28</v>
      </c>
      <c r="H11" s="1">
        <v>26.6</v>
      </c>
      <c r="I11" s="1">
        <v>29.26</v>
      </c>
      <c r="J11" s="1">
        <v>26.6</v>
      </c>
      <c r="K11" s="1">
        <v>45.22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-553.28</v>
      </c>
      <c r="C12" s="1">
        <v>518.7</v>
      </c>
      <c r="D12" s="1">
        <v>74.48</v>
      </c>
      <c r="E12" s="1">
        <v>90.44</v>
      </c>
      <c r="F12" s="1">
        <v>242.06</v>
      </c>
      <c r="G12" s="1">
        <v>582.5400000000001</v>
      </c>
      <c r="H12" s="1">
        <v>811.3000000000001</v>
      </c>
      <c r="I12" s="1">
        <v>428.26</v>
      </c>
      <c r="J12" s="1">
        <v>-178.22</v>
      </c>
      <c r="K12" s="1">
        <v>-15.96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-5.32</v>
      </c>
      <c r="C13" s="1">
        <v>-7.98</v>
      </c>
      <c r="D13" s="1">
        <v>-5.32</v>
      </c>
      <c r="E13" s="1">
        <v>-13.3</v>
      </c>
      <c r="F13" s="1">
        <v>-10.64</v>
      </c>
      <c r="G13" s="1">
        <v>-34.58</v>
      </c>
      <c r="H13" s="1">
        <v>-18.62</v>
      </c>
      <c r="I13" s="1">
        <v>-15.96</v>
      </c>
      <c r="J13" s="1">
        <v>-26.6</v>
      </c>
      <c r="K13" s="1">
        <v>-21.28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-18.62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138.32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-55.86</v>
      </c>
      <c r="C16" s="1">
        <v>23.94</v>
      </c>
      <c r="D16" s="1">
        <v>-29.26</v>
      </c>
      <c r="E16" s="1">
        <v>69.16</v>
      </c>
      <c r="F16" s="1">
        <v>-170.24</v>
      </c>
      <c r="G16" s="1">
        <v>-98.42</v>
      </c>
      <c r="H16" s="1">
        <v>-250.04</v>
      </c>
      <c r="I16" s="1">
        <v>-47.88</v>
      </c>
      <c r="J16" s="1">
        <v>263.34</v>
      </c>
      <c r="K16" s="1">
        <v>45.22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2.66</v>
      </c>
      <c r="C17" s="1">
        <v>2.66</v>
      </c>
      <c r="D17" s="1">
        <v>5.32</v>
      </c>
      <c r="E17" s="1">
        <v>5.32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-55.86</v>
      </c>
      <c r="C18" s="1">
        <v>18.62</v>
      </c>
      <c r="D18" s="1">
        <v>-31.92</v>
      </c>
      <c r="E18" s="1">
        <v>61.18000000000001</v>
      </c>
      <c r="F18" s="1">
        <v>-183.54</v>
      </c>
      <c r="G18" s="1">
        <v>-135.66</v>
      </c>
      <c r="H18" s="1">
        <v>-271.32</v>
      </c>
      <c r="I18" s="1">
        <v>-66.5</v>
      </c>
      <c r="J18" s="1">
        <v>234.08</v>
      </c>
      <c r="K18" s="1">
        <v>23.94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500.08</v>
      </c>
      <c r="H19" s="1">
        <v>0.0</v>
      </c>
      <c r="I19" s="1">
        <v>148.96</v>
      </c>
      <c r="J19" s="1">
        <v>47.88</v>
      </c>
      <c r="K19" s="1">
        <v>98.42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500.08</v>
      </c>
      <c r="H20" s="1">
        <v>0.0</v>
      </c>
      <c r="I20" s="1">
        <v>148.96</v>
      </c>
      <c r="J20" s="1">
        <v>47.88</v>
      </c>
      <c r="K20" s="1">
        <v>98.42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-98.42</v>
      </c>
      <c r="D21" s="1">
        <v>0.0</v>
      </c>
      <c r="E21" s="1">
        <v>-21.28</v>
      </c>
      <c r="F21" s="1">
        <v>-146.3</v>
      </c>
      <c r="G21" s="1">
        <v>0.0</v>
      </c>
      <c r="H21" s="1">
        <v>-383.04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-98.42</v>
      </c>
      <c r="D22" s="1">
        <v>0.0</v>
      </c>
      <c r="E22" s="1">
        <v>-21.28</v>
      </c>
      <c r="F22" s="1">
        <v>-146.3</v>
      </c>
      <c r="G22" s="1">
        <v>0.0</v>
      </c>
      <c r="H22" s="1">
        <v>-383.04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5.32</v>
      </c>
      <c r="D23" s="1">
        <v>236.74</v>
      </c>
      <c r="E23" s="1">
        <v>2.66</v>
      </c>
      <c r="F23" s="1">
        <v>0.0</v>
      </c>
      <c r="G23" s="1">
        <v>159.6</v>
      </c>
      <c r="H23" s="1">
        <v>106.4</v>
      </c>
      <c r="I23" s="1">
        <v>186.2</v>
      </c>
      <c r="J23" s="1">
        <v>239.4</v>
      </c>
      <c r="K23" s="1">
        <v>159.6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-7.98</v>
      </c>
      <c r="C24" s="1">
        <v>0.0</v>
      </c>
      <c r="D24" s="1">
        <v>0.0</v>
      </c>
      <c r="E24" s="1">
        <v>0.0</v>
      </c>
      <c r="F24" s="1">
        <v>-2.66</v>
      </c>
      <c r="G24" s="1">
        <v>-5.32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-23.94</v>
      </c>
      <c r="C25" s="1">
        <v>-53.2</v>
      </c>
      <c r="D25" s="1">
        <v>-79.80000000000001</v>
      </c>
      <c r="E25" s="1">
        <v>-103.74</v>
      </c>
      <c r="F25" s="1">
        <v>-117.04</v>
      </c>
      <c r="G25" s="1">
        <v>-156.94</v>
      </c>
      <c r="H25" s="1">
        <v>-101.08</v>
      </c>
      <c r="I25" s="1">
        <v>-71.82000000000001</v>
      </c>
      <c r="J25" s="1">
        <v>-77.14</v>
      </c>
      <c r="K25" s="1">
        <v>-175.56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-23.94</v>
      </c>
      <c r="C26" s="1">
        <v>-53.2</v>
      </c>
      <c r="D26" s="1">
        <v>-79.80000000000001</v>
      </c>
      <c r="E26" s="1">
        <v>-103.74</v>
      </c>
      <c r="F26" s="1">
        <v>-117.04</v>
      </c>
      <c r="G26" s="1">
        <v>-156.94</v>
      </c>
      <c r="H26" s="1">
        <v>-101.08</v>
      </c>
      <c r="I26" s="1">
        <v>-71.82000000000001</v>
      </c>
      <c r="J26" s="1">
        <v>-77.14</v>
      </c>
      <c r="K26" s="1">
        <v>-175.56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665.0</v>
      </c>
      <c r="C27" s="1">
        <v>101.08</v>
      </c>
      <c r="D27" s="1">
        <v>-180.88</v>
      </c>
      <c r="E27" s="1">
        <v>167.58</v>
      </c>
      <c r="F27" s="1">
        <v>-489.4400000000001</v>
      </c>
      <c r="G27" s="1">
        <v>-266.0</v>
      </c>
      <c r="H27" s="1">
        <v>-90.44</v>
      </c>
      <c r="I27" s="1">
        <v>-311.22</v>
      </c>
      <c r="J27" s="1">
        <v>66.5</v>
      </c>
      <c r="K27" s="1">
        <v>345.8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-2.66</v>
      </c>
      <c r="C28" s="1">
        <v>-2.66</v>
      </c>
      <c r="D28" s="1">
        <v>-2.66</v>
      </c>
      <c r="E28" s="1">
        <v>-2.66</v>
      </c>
      <c r="F28" s="1">
        <v>-2.66</v>
      </c>
      <c r="G28" s="1">
        <v>-2.66</v>
      </c>
      <c r="H28" s="1">
        <v>-5.32</v>
      </c>
      <c r="I28" s="1">
        <v>-5.32</v>
      </c>
      <c r="J28" s="1">
        <v>-5.32</v>
      </c>
      <c r="K28" s="1">
        <v>-10.64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625.1</v>
      </c>
      <c r="C29" s="1">
        <v>-47.88</v>
      </c>
      <c r="D29" s="1">
        <v>-26.6</v>
      </c>
      <c r="E29" s="1">
        <v>39.90000000000001</v>
      </c>
      <c r="F29" s="1">
        <v>-763.4200000000001</v>
      </c>
      <c r="G29" s="1">
        <v>63.84</v>
      </c>
      <c r="H29" s="1">
        <v>-585.2</v>
      </c>
      <c r="I29" s="1">
        <v>-236.74</v>
      </c>
      <c r="J29" s="1">
        <v>31.92</v>
      </c>
      <c r="K29" s="1">
        <v>258.02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-5.32</v>
      </c>
      <c r="C30" s="1">
        <v>-7.98</v>
      </c>
      <c r="D30" s="1">
        <v>-244.72</v>
      </c>
      <c r="E30" s="1">
        <v>5.32</v>
      </c>
      <c r="F30" s="1">
        <v>-5.32</v>
      </c>
      <c r="G30" s="1">
        <v>-79.80000000000001</v>
      </c>
      <c r="H30" s="1">
        <v>-5.32</v>
      </c>
      <c r="I30" s="1">
        <v>2.66</v>
      </c>
      <c r="J30" s="1">
        <v>-2.66</v>
      </c>
      <c r="K30" s="1">
        <v>-239.4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7.98</v>
      </c>
      <c r="C31" s="1">
        <v>478.8</v>
      </c>
      <c r="D31" s="1">
        <v>10.64</v>
      </c>
      <c r="E31" s="1">
        <v>199.5</v>
      </c>
      <c r="F31" s="1">
        <v>-712.88</v>
      </c>
      <c r="G31" s="1">
        <v>508.06</v>
      </c>
      <c r="H31" s="1">
        <v>-50.54000000000001</v>
      </c>
      <c r="I31" s="1">
        <v>130.34</v>
      </c>
      <c r="J31" s="1">
        <v>85.12</v>
      </c>
      <c r="K31" s="1">
        <v>266.0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0.0</v>
      </c>
      <c r="C33" s="1">
        <v>0.0</v>
      </c>
      <c r="D33" s="1">
        <v>0.0</v>
      </c>
      <c r="E33" s="1">
        <v>0.0</v>
      </c>
      <c r="F33" s="1">
        <v>122.36</v>
      </c>
      <c r="G33" s="1">
        <v>183.54</v>
      </c>
      <c r="H33" s="1">
        <v>172.9</v>
      </c>
      <c r="I33" s="1">
        <v>82.46000000000001</v>
      </c>
      <c r="J33" s="1">
        <v>111.72</v>
      </c>
      <c r="K33" s="1">
        <v>244.72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172.9</v>
      </c>
      <c r="C34" s="1">
        <v>117.04</v>
      </c>
      <c r="D34" s="1">
        <v>247.38</v>
      </c>
      <c r="E34" s="1">
        <v>26.6</v>
      </c>
      <c r="F34" s="1">
        <v>2.66</v>
      </c>
      <c r="G34" s="1">
        <v>159.6</v>
      </c>
      <c r="H34" s="1">
        <v>26.6</v>
      </c>
      <c r="I34" s="1">
        <v>26.6</v>
      </c>
      <c r="J34" s="1">
        <v>53.2</v>
      </c>
      <c r="K34" s="1">
        <v>53.2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0.0</v>
      </c>
      <c r="C35" s="1">
        <v>-98.42</v>
      </c>
      <c r="D35" s="1">
        <v>0.0</v>
      </c>
      <c r="E35" s="1">
        <v>-21.28</v>
      </c>
      <c r="F35" s="1">
        <v>-146.3</v>
      </c>
      <c r="G35" s="1">
        <v>500.08</v>
      </c>
      <c r="H35" s="1">
        <v>-383.04</v>
      </c>
      <c r="I35" s="1">
        <v>148.96</v>
      </c>
      <c r="J35" s="1">
        <v>47.88</v>
      </c>
      <c r="K35" s="1">
        <v>98.42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53</v>
      </c>
      <c r="B3" s="1">
        <v>938.98</v>
      </c>
      <c r="C3" s="1">
        <v>1417.78</v>
      </c>
      <c r="D3" s="1">
        <v>1431.08</v>
      </c>
      <c r="E3" s="1">
        <v>1630.58</v>
      </c>
      <c r="F3" s="1">
        <v>917.7</v>
      </c>
      <c r="G3" s="1">
        <v>1428.42</v>
      </c>
      <c r="H3" s="1">
        <v>1377.88</v>
      </c>
      <c r="I3" s="1">
        <v>1508.22</v>
      </c>
      <c r="J3" s="1">
        <v>1593.34</v>
      </c>
      <c r="K3" s="1">
        <v>1862.0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54</v>
      </c>
      <c r="B4" s="1">
        <v>3032.4</v>
      </c>
      <c r="C4" s="1">
        <v>3138.8</v>
      </c>
      <c r="D4" s="1">
        <v>3245.2</v>
      </c>
      <c r="E4" s="1">
        <v>3245.2</v>
      </c>
      <c r="F4" s="1">
        <v>3404.8</v>
      </c>
      <c r="G4" s="1">
        <v>2793.0</v>
      </c>
      <c r="H4" s="1">
        <v>4043.2</v>
      </c>
      <c r="I4" s="1">
        <v>3537.8</v>
      </c>
      <c r="J4" s="1">
        <v>3351.6</v>
      </c>
      <c r="K4" s="1">
        <v>3591.0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55</v>
      </c>
      <c r="B5" s="1">
        <v>5.32</v>
      </c>
      <c r="C5" s="1">
        <v>5.32</v>
      </c>
      <c r="D5" s="1">
        <v>45.22</v>
      </c>
      <c r="E5" s="1">
        <v>31.92</v>
      </c>
      <c r="F5" s="1">
        <v>31.92</v>
      </c>
      <c r="G5" s="1">
        <v>5.32</v>
      </c>
      <c r="H5" s="1">
        <v>7.98</v>
      </c>
      <c r="I5" s="1">
        <v>13.3</v>
      </c>
      <c r="J5" s="1">
        <v>162.26</v>
      </c>
      <c r="K5" s="1">
        <v>119.7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56</v>
      </c>
      <c r="B6" s="1">
        <v>3032.4</v>
      </c>
      <c r="C6" s="1">
        <v>3165.4</v>
      </c>
      <c r="D6" s="1">
        <v>3298.4</v>
      </c>
      <c r="E6" s="1">
        <v>3271.8</v>
      </c>
      <c r="F6" s="1">
        <v>3431.4</v>
      </c>
      <c r="G6" s="1">
        <v>2793.0</v>
      </c>
      <c r="H6" s="1">
        <v>4043.2</v>
      </c>
      <c r="I6" s="1">
        <v>3564.4</v>
      </c>
      <c r="J6" s="1">
        <v>3511.2</v>
      </c>
      <c r="K6" s="1">
        <v>3724.0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57</v>
      </c>
      <c r="B7" s="1">
        <v>5133.8</v>
      </c>
      <c r="C7" s="1">
        <v>4947.6</v>
      </c>
      <c r="D7" s="1">
        <v>5027.400000000001</v>
      </c>
      <c r="E7" s="1">
        <v>4921.0</v>
      </c>
      <c r="F7" s="1">
        <v>5054.0</v>
      </c>
      <c r="G7" s="1">
        <v>4708.2</v>
      </c>
      <c r="H7" s="1">
        <v>4389.0</v>
      </c>
      <c r="I7" s="1">
        <v>4522.0</v>
      </c>
      <c r="J7" s="1">
        <v>4495.400000000001</v>
      </c>
      <c r="K7" s="1">
        <v>4415.6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58</v>
      </c>
      <c r="B8" s="1">
        <v>-228.76</v>
      </c>
      <c r="C8" s="1">
        <v>-260.68</v>
      </c>
      <c r="D8" s="1">
        <v>-337.82</v>
      </c>
      <c r="E8" s="1">
        <v>-297.92</v>
      </c>
      <c r="F8" s="1">
        <v>-329.84</v>
      </c>
      <c r="G8" s="1">
        <v>-273.98</v>
      </c>
      <c r="H8" s="1">
        <v>-244.72</v>
      </c>
      <c r="I8" s="1">
        <v>-242.06</v>
      </c>
      <c r="J8" s="1">
        <v>-210.14</v>
      </c>
      <c r="K8" s="1">
        <v>-188.86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59</v>
      </c>
      <c r="B9" s="1">
        <v>4921.0</v>
      </c>
      <c r="C9" s="1">
        <v>4681.6</v>
      </c>
      <c r="D9" s="1">
        <v>4708.2</v>
      </c>
      <c r="E9" s="1">
        <v>4628.400000000001</v>
      </c>
      <c r="F9" s="1">
        <v>4708.2</v>
      </c>
      <c r="G9" s="1">
        <v>4442.2</v>
      </c>
      <c r="H9" s="1">
        <v>4149.6</v>
      </c>
      <c r="I9" s="1">
        <v>4282.6</v>
      </c>
      <c r="J9" s="1">
        <v>4282.6</v>
      </c>
      <c r="K9" s="1">
        <v>4229.400000000001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60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273.98</v>
      </c>
      <c r="I10" s="1">
        <v>287.28</v>
      </c>
      <c r="J10" s="1">
        <v>308.56</v>
      </c>
      <c r="K10" s="1">
        <v>329.84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61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-178.22</v>
      </c>
      <c r="I11" s="1">
        <v>-194.18</v>
      </c>
      <c r="J11" s="1">
        <v>-207.48</v>
      </c>
      <c r="K11" s="1">
        <v>-226.1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62</v>
      </c>
      <c r="B12" s="1">
        <v>66.5</v>
      </c>
      <c r="C12" s="1">
        <v>63.84</v>
      </c>
      <c r="D12" s="1">
        <v>63.84</v>
      </c>
      <c r="E12" s="1">
        <v>69.16</v>
      </c>
      <c r="F12" s="1">
        <v>71.82000000000001</v>
      </c>
      <c r="G12" s="1">
        <v>93.10000000000001</v>
      </c>
      <c r="H12" s="1">
        <v>93.10000000000001</v>
      </c>
      <c r="I12" s="1">
        <v>90.44</v>
      </c>
      <c r="J12" s="1">
        <v>98.42</v>
      </c>
      <c r="K12" s="1">
        <v>98.42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63</v>
      </c>
      <c r="B13" s="1">
        <v>37.24</v>
      </c>
      <c r="C13" s="1">
        <v>45.22</v>
      </c>
      <c r="D13" s="1">
        <v>37.24</v>
      </c>
      <c r="E13" s="1">
        <v>34.58</v>
      </c>
      <c r="F13" s="1">
        <v>39.90000000000001</v>
      </c>
      <c r="G13" s="1">
        <v>39.90000000000001</v>
      </c>
      <c r="H13" s="1">
        <v>50.54000000000001</v>
      </c>
      <c r="I13" s="1">
        <v>47.88</v>
      </c>
      <c r="J13" s="1">
        <v>71.82000000000001</v>
      </c>
      <c r="K13" s="1">
        <v>77.14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64</v>
      </c>
      <c r="B14" s="1">
        <v>50.54000000000001</v>
      </c>
      <c r="C14" s="1">
        <v>47.88</v>
      </c>
      <c r="D14" s="1">
        <v>61.18000000000001</v>
      </c>
      <c r="E14" s="1">
        <v>77.14</v>
      </c>
      <c r="F14" s="1">
        <v>61.18000000000001</v>
      </c>
      <c r="G14" s="1">
        <v>45.22</v>
      </c>
      <c r="H14" s="1">
        <v>77.14</v>
      </c>
      <c r="I14" s="1">
        <v>63.84</v>
      </c>
      <c r="J14" s="1">
        <v>117.04</v>
      </c>
      <c r="K14" s="1">
        <v>85.12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65</v>
      </c>
      <c r="B15" s="1">
        <v>202.16</v>
      </c>
      <c r="C15" s="1">
        <v>218.12</v>
      </c>
      <c r="D15" s="1">
        <v>204.82</v>
      </c>
      <c r="E15" s="1">
        <v>212.8</v>
      </c>
      <c r="F15" s="1">
        <v>199.5</v>
      </c>
      <c r="G15" s="1">
        <v>236.74</v>
      </c>
      <c r="H15" s="1">
        <v>135.66</v>
      </c>
      <c r="I15" s="1">
        <v>143.64</v>
      </c>
      <c r="J15" s="1">
        <v>242.06</v>
      </c>
      <c r="K15" s="1">
        <v>250.04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66</v>
      </c>
      <c r="B16" s="1">
        <v>2.66</v>
      </c>
      <c r="C16" s="1">
        <v>5.32</v>
      </c>
      <c r="D16" s="1">
        <v>2.66</v>
      </c>
      <c r="E16" s="1">
        <v>2.66</v>
      </c>
      <c r="F16" s="1">
        <v>2.66</v>
      </c>
      <c r="G16" s="1">
        <v>5.32</v>
      </c>
      <c r="H16" s="1">
        <v>5.32</v>
      </c>
      <c r="I16" s="1">
        <v>5.32</v>
      </c>
      <c r="J16" s="1">
        <v>5.32</v>
      </c>
      <c r="K16" s="1">
        <v>5.32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67</v>
      </c>
      <c r="B17" s="1">
        <v>212.8</v>
      </c>
      <c r="C17" s="1">
        <v>5.32</v>
      </c>
      <c r="D17" s="1">
        <v>5.32</v>
      </c>
      <c r="E17" s="1">
        <v>2.66</v>
      </c>
      <c r="F17" s="1">
        <v>2.66</v>
      </c>
      <c r="G17" s="1">
        <v>2.66</v>
      </c>
      <c r="H17" s="1">
        <v>2.66</v>
      </c>
      <c r="I17" s="1">
        <v>2.66</v>
      </c>
      <c r="J17" s="1">
        <v>2.66</v>
      </c>
      <c r="K17" s="1">
        <v>212.8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68</v>
      </c>
      <c r="B18" s="1">
        <v>2.66</v>
      </c>
      <c r="C18" s="1">
        <v>10.64</v>
      </c>
      <c r="D18" s="1">
        <v>10.64</v>
      </c>
      <c r="E18" s="1">
        <v>23.94</v>
      </c>
      <c r="F18" s="1">
        <v>34.58</v>
      </c>
      <c r="G18" s="1">
        <v>31.92</v>
      </c>
      <c r="H18" s="1">
        <v>31.92</v>
      </c>
      <c r="I18" s="1">
        <v>39.90000000000001</v>
      </c>
      <c r="J18" s="1">
        <v>45.22</v>
      </c>
      <c r="K18" s="1">
        <v>45.22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69</v>
      </c>
      <c r="B19" s="1">
        <v>47.88</v>
      </c>
      <c r="C19" s="1">
        <v>21.28</v>
      </c>
      <c r="D19" s="1">
        <v>29.26</v>
      </c>
      <c r="E19" s="1">
        <v>42.56</v>
      </c>
      <c r="F19" s="1">
        <v>31.92</v>
      </c>
      <c r="G19" s="1">
        <v>1154.44</v>
      </c>
      <c r="H19" s="1">
        <v>39.90000000000001</v>
      </c>
      <c r="I19" s="1">
        <v>31.92</v>
      </c>
      <c r="J19" s="1">
        <v>239.4</v>
      </c>
      <c r="K19" s="1">
        <v>7.98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70</v>
      </c>
      <c r="B20" s="1">
        <v>9310.0</v>
      </c>
      <c r="C20" s="1">
        <v>9709.0</v>
      </c>
      <c r="D20" s="1">
        <v>9842.0</v>
      </c>
      <c r="E20" s="1">
        <v>10001.6</v>
      </c>
      <c r="F20" s="1">
        <v>9522.800000000001</v>
      </c>
      <c r="G20" s="1">
        <v>10267.6</v>
      </c>
      <c r="H20" s="1">
        <v>10001.6</v>
      </c>
      <c r="I20" s="1">
        <v>9762.2</v>
      </c>
      <c r="J20" s="1">
        <v>9975.0</v>
      </c>
      <c r="K20" s="1">
        <v>10374.0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71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72</v>
      </c>
      <c r="B22" s="1">
        <v>37.24</v>
      </c>
      <c r="C22" s="1">
        <v>37.24</v>
      </c>
      <c r="D22" s="1">
        <v>42.56</v>
      </c>
      <c r="E22" s="1">
        <v>37.24</v>
      </c>
      <c r="F22" s="1">
        <v>37.24</v>
      </c>
      <c r="G22" s="1">
        <v>42.56</v>
      </c>
      <c r="H22" s="1">
        <v>82.46000000000001</v>
      </c>
      <c r="I22" s="1">
        <v>71.82000000000001</v>
      </c>
      <c r="J22" s="1">
        <v>111.72</v>
      </c>
      <c r="K22" s="1">
        <v>93.10000000000001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73</v>
      </c>
      <c r="B23" s="1">
        <v>93.10000000000001</v>
      </c>
      <c r="C23" s="1">
        <v>90.44</v>
      </c>
      <c r="D23" s="1">
        <v>95.76</v>
      </c>
      <c r="E23" s="1">
        <v>101.08</v>
      </c>
      <c r="F23" s="1">
        <v>98.42</v>
      </c>
      <c r="G23" s="1">
        <v>127.68</v>
      </c>
      <c r="H23" s="1">
        <v>101.08</v>
      </c>
      <c r="I23" s="1">
        <v>77.14</v>
      </c>
      <c r="J23" s="1">
        <v>58.52</v>
      </c>
      <c r="K23" s="1">
        <v>93.10000000000001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74</v>
      </c>
      <c r="B24" s="1">
        <v>6091.400000000001</v>
      </c>
      <c r="C24" s="1">
        <v>5878.6</v>
      </c>
      <c r="D24" s="1">
        <v>5798.8</v>
      </c>
      <c r="E24" s="1">
        <v>5825.400000000001</v>
      </c>
      <c r="F24" s="1">
        <v>5719.0</v>
      </c>
      <c r="G24" s="1">
        <v>5426.400000000001</v>
      </c>
      <c r="H24" s="1">
        <v>4548.6</v>
      </c>
      <c r="I24" s="1">
        <v>4894.400000000001</v>
      </c>
      <c r="J24" s="1">
        <v>4947.6</v>
      </c>
      <c r="K24" s="1">
        <v>5453.0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75</v>
      </c>
      <c r="B25" s="1">
        <v>1308.72</v>
      </c>
      <c r="C25" s="1">
        <v>1619.94</v>
      </c>
      <c r="D25" s="1">
        <v>1518.86</v>
      </c>
      <c r="E25" s="1">
        <v>1670.48</v>
      </c>
      <c r="F25" s="1">
        <v>1290.1</v>
      </c>
      <c r="G25" s="1">
        <v>1306.06</v>
      </c>
      <c r="H25" s="1">
        <v>2085.44</v>
      </c>
      <c r="I25" s="1">
        <v>1439.06</v>
      </c>
      <c r="J25" s="1">
        <v>1441.72</v>
      </c>
      <c r="K25" s="1">
        <v>1306.06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76</v>
      </c>
      <c r="B26" s="1">
        <v>7394.8</v>
      </c>
      <c r="C26" s="1">
        <v>7501.200000000001</v>
      </c>
      <c r="D26" s="1">
        <v>7315.0</v>
      </c>
      <c r="E26" s="1">
        <v>7501.200000000001</v>
      </c>
      <c r="F26" s="1">
        <v>6995.8</v>
      </c>
      <c r="G26" s="1">
        <v>6729.8</v>
      </c>
      <c r="H26" s="1">
        <v>6650.0</v>
      </c>
      <c r="I26" s="1">
        <v>6330.8</v>
      </c>
      <c r="J26" s="1">
        <v>6410.6</v>
      </c>
      <c r="K26" s="1">
        <v>6756.400000000001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77</v>
      </c>
      <c r="B27" s="1">
        <v>31.92</v>
      </c>
      <c r="C27" s="1">
        <v>31.92</v>
      </c>
      <c r="D27" s="1">
        <v>23.94</v>
      </c>
      <c r="E27" s="1">
        <v>15.96</v>
      </c>
      <c r="F27" s="1">
        <v>10.64</v>
      </c>
      <c r="G27" s="1">
        <v>71.82000000000001</v>
      </c>
      <c r="H27" s="1">
        <v>151.62</v>
      </c>
      <c r="I27" s="1">
        <v>74.48</v>
      </c>
      <c r="J27" s="1">
        <v>5.32</v>
      </c>
      <c r="K27" s="1">
        <v>5.32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78</v>
      </c>
      <c r="B28" s="1">
        <v>550.62</v>
      </c>
      <c r="C28" s="1">
        <v>0.0</v>
      </c>
      <c r="D28" s="1">
        <v>82.46000000000001</v>
      </c>
      <c r="E28" s="1">
        <v>236.74</v>
      </c>
      <c r="F28" s="1">
        <v>5.32</v>
      </c>
      <c r="G28" s="1">
        <v>763.4200000000001</v>
      </c>
      <c r="H28" s="1">
        <v>518.7</v>
      </c>
      <c r="I28" s="1">
        <v>414.96</v>
      </c>
      <c r="J28" s="1">
        <v>715.5400000000001</v>
      </c>
      <c r="K28" s="1">
        <v>800.6600000000001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79</v>
      </c>
      <c r="B29" s="1">
        <v>188.86</v>
      </c>
      <c r="C29" s="1">
        <v>1008.14</v>
      </c>
      <c r="D29" s="1">
        <v>954.94</v>
      </c>
      <c r="E29" s="1">
        <v>720.86</v>
      </c>
      <c r="F29" s="1">
        <v>909.72</v>
      </c>
      <c r="G29" s="1">
        <v>957.6</v>
      </c>
      <c r="H29" s="1">
        <v>1045.38</v>
      </c>
      <c r="I29" s="1">
        <v>1255.52</v>
      </c>
      <c r="J29" s="1">
        <v>989.5200000000001</v>
      </c>
      <c r="K29" s="1">
        <v>872.48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80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15.96</v>
      </c>
      <c r="H30" s="1">
        <v>15.96</v>
      </c>
      <c r="I30" s="1">
        <v>15.96</v>
      </c>
      <c r="J30" s="1">
        <v>13.3</v>
      </c>
      <c r="K30" s="1">
        <v>10.64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81</v>
      </c>
      <c r="B31" s="1">
        <v>26.6</v>
      </c>
      <c r="C31" s="1">
        <v>42.56</v>
      </c>
      <c r="D31" s="1">
        <v>34.58</v>
      </c>
      <c r="E31" s="1">
        <v>37.24</v>
      </c>
      <c r="F31" s="1">
        <v>63.84</v>
      </c>
      <c r="G31" s="1">
        <v>63.84</v>
      </c>
      <c r="H31" s="1">
        <v>39.90000000000001</v>
      </c>
      <c r="I31" s="1">
        <v>50.54000000000001</v>
      </c>
      <c r="J31" s="1">
        <v>71.82000000000001</v>
      </c>
      <c r="K31" s="1">
        <v>98.42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82</v>
      </c>
      <c r="B32" s="1">
        <v>13.3</v>
      </c>
      <c r="C32" s="1">
        <v>15.96</v>
      </c>
      <c r="D32" s="1">
        <v>21.28</v>
      </c>
      <c r="E32" s="1">
        <v>26.6</v>
      </c>
      <c r="F32" s="1">
        <v>61.18000000000001</v>
      </c>
      <c r="G32" s="1">
        <v>45.22</v>
      </c>
      <c r="H32" s="1">
        <v>26.6</v>
      </c>
      <c r="I32" s="1">
        <v>18.62</v>
      </c>
      <c r="J32" s="1">
        <v>18.62</v>
      </c>
      <c r="K32" s="1">
        <v>21.28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83</v>
      </c>
      <c r="B33" s="1">
        <v>8352.4</v>
      </c>
      <c r="C33" s="1">
        <v>8751.4</v>
      </c>
      <c r="D33" s="1">
        <v>8591.800000000001</v>
      </c>
      <c r="E33" s="1">
        <v>8671.6</v>
      </c>
      <c r="F33" s="1">
        <v>8192.800000000001</v>
      </c>
      <c r="G33" s="1">
        <v>8831.2</v>
      </c>
      <c r="H33" s="1">
        <v>8645.0</v>
      </c>
      <c r="I33" s="1">
        <v>8325.800000000001</v>
      </c>
      <c r="J33" s="1">
        <v>8379.0</v>
      </c>
      <c r="K33" s="1">
        <v>8751.4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84</v>
      </c>
      <c r="B34" s="1">
        <v>273.98</v>
      </c>
      <c r="C34" s="1">
        <v>287.28</v>
      </c>
      <c r="D34" s="1">
        <v>287.28</v>
      </c>
      <c r="E34" s="1">
        <v>287.28</v>
      </c>
      <c r="F34" s="1">
        <v>287.28</v>
      </c>
      <c r="G34" s="1">
        <v>345.8</v>
      </c>
      <c r="H34" s="1">
        <v>361.76</v>
      </c>
      <c r="I34" s="1">
        <v>399.0</v>
      </c>
      <c r="J34" s="1">
        <v>438.9</v>
      </c>
      <c r="K34" s="1">
        <v>460.18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85</v>
      </c>
      <c r="B35" s="1">
        <v>103.74</v>
      </c>
      <c r="C35" s="1">
        <v>103.74</v>
      </c>
      <c r="D35" s="1">
        <v>103.74</v>
      </c>
      <c r="E35" s="1">
        <v>109.06</v>
      </c>
      <c r="F35" s="1">
        <v>109.06</v>
      </c>
      <c r="G35" s="1">
        <v>281.96</v>
      </c>
      <c r="H35" s="1">
        <v>281.96</v>
      </c>
      <c r="I35" s="1">
        <v>281.96</v>
      </c>
      <c r="J35" s="1">
        <v>281.96</v>
      </c>
      <c r="K35" s="1">
        <v>281.96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86</v>
      </c>
      <c r="B36" s="1">
        <v>563.9200000000001</v>
      </c>
      <c r="C36" s="1">
        <v>635.74</v>
      </c>
      <c r="D36" s="1">
        <v>704.9000000000001</v>
      </c>
      <c r="E36" s="1">
        <v>750.12</v>
      </c>
      <c r="F36" s="1">
        <v>803.32</v>
      </c>
      <c r="G36" s="1">
        <v>819.2800000000001</v>
      </c>
      <c r="H36" s="1">
        <v>760.76</v>
      </c>
      <c r="I36" s="1">
        <v>792.6800000000001</v>
      </c>
      <c r="J36" s="1">
        <v>859.1800000000001</v>
      </c>
      <c r="K36" s="1">
        <v>848.5400000000001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87</v>
      </c>
      <c r="B37" s="1">
        <v>-15.96</v>
      </c>
      <c r="C37" s="1">
        <v>-10.64</v>
      </c>
      <c r="D37" s="1">
        <v>-2.66</v>
      </c>
      <c r="E37" s="1">
        <v>-263.34</v>
      </c>
      <c r="F37" s="1">
        <v>-5.32</v>
      </c>
      <c r="G37" s="1">
        <v>-13.3</v>
      </c>
      <c r="H37" s="1">
        <v>-13.3</v>
      </c>
      <c r="I37" s="1">
        <v>-13.3</v>
      </c>
      <c r="J37" s="1">
        <v>-10.64</v>
      </c>
      <c r="K37" s="1">
        <v>-10.64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88</v>
      </c>
      <c r="B38" s="1">
        <v>26.6</v>
      </c>
      <c r="C38" s="1">
        <v>-58.52</v>
      </c>
      <c r="D38" s="1">
        <v>159.6</v>
      </c>
      <c r="E38" s="1">
        <v>180.88</v>
      </c>
      <c r="F38" s="1">
        <v>130.34</v>
      </c>
      <c r="G38" s="1">
        <v>13.3</v>
      </c>
      <c r="H38" s="1">
        <v>-26.6</v>
      </c>
      <c r="I38" s="1">
        <v>-13.3</v>
      </c>
      <c r="J38" s="1">
        <v>18.62</v>
      </c>
      <c r="K38" s="1">
        <v>45.22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89</v>
      </c>
      <c r="B39" s="1">
        <v>952.2800000000001</v>
      </c>
      <c r="C39" s="1">
        <v>954.94</v>
      </c>
      <c r="D39" s="1">
        <v>1255.52</v>
      </c>
      <c r="E39" s="1">
        <v>1327.34</v>
      </c>
      <c r="F39" s="1">
        <v>1324.68</v>
      </c>
      <c r="G39" s="1">
        <v>1447.04</v>
      </c>
      <c r="H39" s="1">
        <v>1361.92</v>
      </c>
      <c r="I39" s="1">
        <v>1444.38</v>
      </c>
      <c r="J39" s="1">
        <v>1585.36</v>
      </c>
      <c r="K39" s="1">
        <v>1625.26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90</v>
      </c>
      <c r="B40" s="1">
        <v>2.66</v>
      </c>
      <c r="C40" s="1">
        <v>2.66</v>
      </c>
      <c r="D40" s="1">
        <v>2.66</v>
      </c>
      <c r="E40" s="1">
        <v>5.32</v>
      </c>
      <c r="F40" s="1">
        <v>5.32</v>
      </c>
      <c r="G40" s="1">
        <v>7.98</v>
      </c>
      <c r="H40" s="1">
        <v>5.32</v>
      </c>
      <c r="I40" s="1">
        <v>5.32</v>
      </c>
      <c r="J40" s="1">
        <v>5.32</v>
      </c>
      <c r="K40" s="1">
        <v>5.32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91</v>
      </c>
      <c r="B41" s="1">
        <v>954.94</v>
      </c>
      <c r="C41" s="1">
        <v>960.2600000000001</v>
      </c>
      <c r="D41" s="1">
        <v>1260.84</v>
      </c>
      <c r="E41" s="1">
        <v>1332.66</v>
      </c>
      <c r="F41" s="1">
        <v>1330.0</v>
      </c>
      <c r="G41" s="1">
        <v>1455.02</v>
      </c>
      <c r="H41" s="1">
        <v>1367.24</v>
      </c>
      <c r="I41" s="1">
        <v>1449.7</v>
      </c>
      <c r="J41" s="1">
        <v>1593.34</v>
      </c>
      <c r="K41" s="1">
        <v>1633.24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92</v>
      </c>
      <c r="B42" s="1">
        <v>9310.0</v>
      </c>
      <c r="C42" s="1">
        <v>9709.0</v>
      </c>
      <c r="D42" s="1">
        <v>9842.0</v>
      </c>
      <c r="E42" s="1">
        <v>10001.6</v>
      </c>
      <c r="F42" s="1">
        <v>9522.800000000001</v>
      </c>
      <c r="G42" s="1">
        <v>10267.6</v>
      </c>
      <c r="H42" s="1">
        <v>10001.6</v>
      </c>
      <c r="I42" s="1">
        <v>9762.2</v>
      </c>
      <c r="J42" s="1">
        <v>9975.0</v>
      </c>
      <c r="K42" s="1">
        <v>10374.0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48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93</v>
      </c>
      <c r="B44" s="1">
        <v>3936.8</v>
      </c>
      <c r="C44" s="1">
        <v>3963.4</v>
      </c>
      <c r="D44" s="1">
        <v>4016.6</v>
      </c>
      <c r="E44" s="1">
        <v>4016.6</v>
      </c>
      <c r="F44" s="1">
        <v>4016.6</v>
      </c>
      <c r="G44" s="1">
        <v>4788.0</v>
      </c>
      <c r="H44" s="1">
        <v>4788.0</v>
      </c>
      <c r="I44" s="1">
        <v>4788.0</v>
      </c>
      <c r="J44" s="1">
        <v>4788.0</v>
      </c>
      <c r="K44" s="1">
        <v>4814.6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94</v>
      </c>
      <c r="B45" s="1">
        <v>3936.8</v>
      </c>
      <c r="C45" s="1">
        <v>3963.4</v>
      </c>
      <c r="D45" s="1">
        <v>4016.6</v>
      </c>
      <c r="E45" s="1">
        <v>4016.6</v>
      </c>
      <c r="F45" s="1">
        <v>4016.6</v>
      </c>
      <c r="G45" s="1">
        <v>4788.0</v>
      </c>
      <c r="H45" s="1">
        <v>4788.0</v>
      </c>
      <c r="I45" s="1">
        <v>4788.0</v>
      </c>
      <c r="J45" s="1">
        <v>4788.0</v>
      </c>
      <c r="K45" s="1">
        <v>4814.6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95</v>
      </c>
      <c r="B46" s="1" t="s">
        <v>96</v>
      </c>
      <c r="C46" s="1" t="s">
        <v>96</v>
      </c>
      <c r="D46" s="1" t="s">
        <v>97</v>
      </c>
      <c r="E46" s="1" t="s">
        <v>98</v>
      </c>
      <c r="F46" s="1" t="s">
        <v>98</v>
      </c>
      <c r="G46" s="1" t="s">
        <v>99</v>
      </c>
      <c r="H46" s="1" t="s">
        <v>100</v>
      </c>
      <c r="I46" s="1" t="s">
        <v>99</v>
      </c>
      <c r="J46" s="1" t="s">
        <v>101</v>
      </c>
      <c r="K46" s="1" t="s">
        <v>102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103</v>
      </c>
      <c r="B47" s="1">
        <v>952.2800000000001</v>
      </c>
      <c r="C47" s="1">
        <v>954.94</v>
      </c>
      <c r="D47" s="1">
        <v>1255.52</v>
      </c>
      <c r="E47" s="1">
        <v>1327.34</v>
      </c>
      <c r="F47" s="1">
        <v>1324.68</v>
      </c>
      <c r="G47" s="1">
        <v>1447.04</v>
      </c>
      <c r="H47" s="1">
        <v>1361.92</v>
      </c>
      <c r="I47" s="1">
        <v>1444.38</v>
      </c>
      <c r="J47" s="1">
        <v>1585.36</v>
      </c>
      <c r="K47" s="1">
        <v>1625.26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104</v>
      </c>
      <c r="B48" s="1" t="s">
        <v>96</v>
      </c>
      <c r="C48" s="1" t="s">
        <v>96</v>
      </c>
      <c r="D48" s="1" t="s">
        <v>97</v>
      </c>
      <c r="E48" s="1" t="s">
        <v>98</v>
      </c>
      <c r="F48" s="1" t="s">
        <v>98</v>
      </c>
      <c r="G48" s="1" t="s">
        <v>99</v>
      </c>
      <c r="H48" s="1" t="s">
        <v>100</v>
      </c>
      <c r="I48" s="1" t="s">
        <v>99</v>
      </c>
      <c r="J48" s="1" t="s">
        <v>101</v>
      </c>
      <c r="K48" s="1" t="s">
        <v>102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105</v>
      </c>
      <c r="B49" s="1">
        <v>774.0600000000001</v>
      </c>
      <c r="C49" s="1">
        <v>1042.72</v>
      </c>
      <c r="D49" s="1">
        <v>1064.0</v>
      </c>
      <c r="E49" s="1">
        <v>976.22</v>
      </c>
      <c r="F49" s="1">
        <v>925.6800000000001</v>
      </c>
      <c r="G49" s="1">
        <v>1808.8</v>
      </c>
      <c r="H49" s="1">
        <v>1734.32</v>
      </c>
      <c r="I49" s="1">
        <v>1763.58</v>
      </c>
      <c r="J49" s="1">
        <v>1726.34</v>
      </c>
      <c r="K49" s="1">
        <v>1689.1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106</v>
      </c>
      <c r="B50" s="1">
        <v>401.66</v>
      </c>
      <c r="C50" s="1">
        <v>875.1400000000001</v>
      </c>
      <c r="D50" s="1">
        <v>800.6600000000001</v>
      </c>
      <c r="E50" s="1">
        <v>595.84</v>
      </c>
      <c r="F50" s="1">
        <v>611.8000000000001</v>
      </c>
      <c r="G50" s="1">
        <v>662.34</v>
      </c>
      <c r="H50" s="1">
        <v>832.58</v>
      </c>
      <c r="I50" s="1">
        <v>893.76</v>
      </c>
      <c r="J50" s="1">
        <v>728.84</v>
      </c>
      <c r="K50" s="1">
        <v>649.0400000000001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107</v>
      </c>
      <c r="B51" s="1">
        <v>-250.04</v>
      </c>
      <c r="C51" s="1">
        <v>-388.36</v>
      </c>
      <c r="D51" s="1">
        <v>-460.18</v>
      </c>
      <c r="E51" s="1">
        <v>-686.2800000000001</v>
      </c>
      <c r="F51" s="1">
        <v>-50.54000000000001</v>
      </c>
      <c r="G51" s="1">
        <v>297.92</v>
      </c>
      <c r="H51" s="1">
        <v>332.5</v>
      </c>
      <c r="I51" s="1">
        <v>236.74</v>
      </c>
      <c r="J51" s="1">
        <v>-34.58</v>
      </c>
      <c r="K51" s="1">
        <v>-295.26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108</v>
      </c>
      <c r="B52" s="1">
        <v>95.76</v>
      </c>
      <c r="C52" s="1">
        <v>93.10000000000001</v>
      </c>
      <c r="D52" s="1">
        <v>114.38</v>
      </c>
      <c r="E52" s="1">
        <v>122.36</v>
      </c>
      <c r="F52" s="1">
        <v>164.92</v>
      </c>
      <c r="G52" s="1">
        <v>186.2</v>
      </c>
      <c r="H52" s="1">
        <v>172.9</v>
      </c>
      <c r="I52" s="1">
        <v>172.9</v>
      </c>
      <c r="J52" s="1">
        <v>164.92</v>
      </c>
      <c r="K52" s="1">
        <v>135.66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109</v>
      </c>
      <c r="B2" s="1">
        <v>313.88</v>
      </c>
      <c r="C2" s="1">
        <v>305.9</v>
      </c>
      <c r="D2" s="1">
        <v>343.14</v>
      </c>
      <c r="E2" s="1">
        <v>364.42</v>
      </c>
      <c r="F2" s="1">
        <v>441.56</v>
      </c>
      <c r="G2" s="1">
        <v>468.16</v>
      </c>
      <c r="H2" s="1">
        <v>367.08</v>
      </c>
      <c r="I2" s="1">
        <v>313.88</v>
      </c>
      <c r="J2" s="1">
        <v>404.3200000000001</v>
      </c>
      <c r="K2" s="1">
        <v>630.4200000000001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110</v>
      </c>
      <c r="B3" s="1">
        <v>313.88</v>
      </c>
      <c r="C3" s="1">
        <v>305.9</v>
      </c>
      <c r="D3" s="1">
        <v>343.14</v>
      </c>
      <c r="E3" s="1">
        <v>364.42</v>
      </c>
      <c r="F3" s="1">
        <v>441.56</v>
      </c>
      <c r="G3" s="1">
        <v>468.16</v>
      </c>
      <c r="H3" s="1">
        <v>367.08</v>
      </c>
      <c r="I3" s="1">
        <v>313.88</v>
      </c>
      <c r="J3" s="1">
        <v>404.3200000000001</v>
      </c>
      <c r="K3" s="1">
        <v>630.4200000000001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111</v>
      </c>
      <c r="B4" s="1">
        <v>119.7</v>
      </c>
      <c r="C4" s="1">
        <v>109.06</v>
      </c>
      <c r="D4" s="1">
        <v>111.72</v>
      </c>
      <c r="E4" s="1">
        <v>122.36</v>
      </c>
      <c r="F4" s="1">
        <v>146.3</v>
      </c>
      <c r="G4" s="1">
        <v>183.54</v>
      </c>
      <c r="H4" s="1">
        <v>148.96</v>
      </c>
      <c r="I4" s="1">
        <v>93.10000000000001</v>
      </c>
      <c r="J4" s="1">
        <v>130.34</v>
      </c>
      <c r="K4" s="1">
        <v>276.64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112</v>
      </c>
      <c r="B5" s="1">
        <v>119.7</v>
      </c>
      <c r="C5" s="1">
        <v>109.06</v>
      </c>
      <c r="D5" s="1">
        <v>111.72</v>
      </c>
      <c r="E5" s="1">
        <v>122.36</v>
      </c>
      <c r="F5" s="1">
        <v>146.3</v>
      </c>
      <c r="G5" s="1">
        <v>183.54</v>
      </c>
      <c r="H5" s="1">
        <v>148.96</v>
      </c>
      <c r="I5" s="1">
        <v>93.10000000000001</v>
      </c>
      <c r="J5" s="1">
        <v>130.34</v>
      </c>
      <c r="K5" s="1">
        <v>276.64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113</v>
      </c>
      <c r="B6" s="1">
        <v>191.52</v>
      </c>
      <c r="C6" s="1">
        <v>191.52</v>
      </c>
      <c r="D6" s="1">
        <v>226.1</v>
      </c>
      <c r="E6" s="1">
        <v>239.4</v>
      </c>
      <c r="F6" s="1">
        <v>292.6</v>
      </c>
      <c r="G6" s="1">
        <v>284.62</v>
      </c>
      <c r="H6" s="1">
        <v>212.8</v>
      </c>
      <c r="I6" s="1">
        <v>218.12</v>
      </c>
      <c r="J6" s="1">
        <v>271.32</v>
      </c>
      <c r="K6" s="1">
        <v>353.78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114</v>
      </c>
      <c r="B7" s="1">
        <v>10.64</v>
      </c>
      <c r="C7" s="1">
        <v>7.98</v>
      </c>
      <c r="D7" s="1">
        <v>7.98</v>
      </c>
      <c r="E7" s="1">
        <v>7.98</v>
      </c>
      <c r="F7" s="1">
        <v>5.32</v>
      </c>
      <c r="G7" s="1">
        <v>7.98</v>
      </c>
      <c r="H7" s="1">
        <v>7.98</v>
      </c>
      <c r="I7" s="1">
        <v>7.98</v>
      </c>
      <c r="J7" s="1">
        <v>5.32</v>
      </c>
      <c r="K7" s="1">
        <v>10.64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115</v>
      </c>
      <c r="B8" s="1">
        <v>10.64</v>
      </c>
      <c r="C8" s="1">
        <v>10.64</v>
      </c>
      <c r="D8" s="1">
        <v>13.3</v>
      </c>
      <c r="E8" s="1">
        <v>13.3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116</v>
      </c>
      <c r="B9" s="1">
        <v>98.42</v>
      </c>
      <c r="C9" s="1">
        <v>103.74</v>
      </c>
      <c r="D9" s="1">
        <v>103.74</v>
      </c>
      <c r="E9" s="1">
        <v>111.72</v>
      </c>
      <c r="F9" s="1">
        <v>114.38</v>
      </c>
      <c r="G9" s="1">
        <v>109.06</v>
      </c>
      <c r="H9" s="1">
        <v>90.44</v>
      </c>
      <c r="I9" s="1">
        <v>77.14</v>
      </c>
      <c r="J9" s="1">
        <v>82.46000000000001</v>
      </c>
      <c r="K9" s="1">
        <v>69.16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117</v>
      </c>
      <c r="B10" s="1">
        <v>122.36</v>
      </c>
      <c r="C10" s="1">
        <v>125.02</v>
      </c>
      <c r="D10" s="1">
        <v>127.68</v>
      </c>
      <c r="E10" s="1">
        <v>138.32</v>
      </c>
      <c r="F10" s="1">
        <v>122.36</v>
      </c>
      <c r="G10" s="1">
        <v>117.04</v>
      </c>
      <c r="H10" s="1">
        <v>98.42</v>
      </c>
      <c r="I10" s="1">
        <v>87.78</v>
      </c>
      <c r="J10" s="1">
        <v>90.44</v>
      </c>
      <c r="K10" s="1">
        <v>79.80000000000001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118</v>
      </c>
      <c r="B11" s="1">
        <v>313.88</v>
      </c>
      <c r="C11" s="1">
        <v>321.86</v>
      </c>
      <c r="D11" s="1">
        <v>359.1</v>
      </c>
      <c r="E11" s="1">
        <v>380.38</v>
      </c>
      <c r="F11" s="1">
        <v>417.62</v>
      </c>
      <c r="G11" s="1">
        <v>404.3200000000001</v>
      </c>
      <c r="H11" s="1">
        <v>316.54</v>
      </c>
      <c r="I11" s="1">
        <v>308.56</v>
      </c>
      <c r="J11" s="1">
        <v>364.42</v>
      </c>
      <c r="K11" s="1">
        <v>436.24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119</v>
      </c>
      <c r="B12" s="1">
        <v>55.86</v>
      </c>
      <c r="C12" s="1">
        <v>47.88</v>
      </c>
      <c r="D12" s="1">
        <v>61.18000000000001</v>
      </c>
      <c r="E12" s="1">
        <v>74.48</v>
      </c>
      <c r="F12" s="1">
        <v>93.10000000000001</v>
      </c>
      <c r="G12" s="1">
        <v>47.88</v>
      </c>
      <c r="H12" s="1">
        <v>13.3</v>
      </c>
      <c r="I12" s="1">
        <v>5.32</v>
      </c>
      <c r="J12" s="1">
        <v>21.28</v>
      </c>
      <c r="K12" s="1">
        <v>23.94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120</v>
      </c>
      <c r="B13" s="1">
        <v>255.36</v>
      </c>
      <c r="C13" s="1">
        <v>271.32</v>
      </c>
      <c r="D13" s="1">
        <v>295.26</v>
      </c>
      <c r="E13" s="1">
        <v>303.24</v>
      </c>
      <c r="F13" s="1">
        <v>324.52</v>
      </c>
      <c r="G13" s="1">
        <v>353.78</v>
      </c>
      <c r="H13" s="1">
        <v>300.58</v>
      </c>
      <c r="I13" s="1">
        <v>300.58</v>
      </c>
      <c r="J13" s="1">
        <v>343.14</v>
      </c>
      <c r="K13" s="1">
        <v>409.64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121</v>
      </c>
      <c r="B14" s="1">
        <v>77.14</v>
      </c>
      <c r="C14" s="1">
        <v>79.80000000000001</v>
      </c>
      <c r="D14" s="1">
        <v>85.12</v>
      </c>
      <c r="E14" s="1">
        <v>87.78</v>
      </c>
      <c r="F14" s="1">
        <v>95.76</v>
      </c>
      <c r="G14" s="1">
        <v>93.10000000000001</v>
      </c>
      <c r="H14" s="1">
        <v>85.12</v>
      </c>
      <c r="I14" s="1">
        <v>87.78</v>
      </c>
      <c r="J14" s="1">
        <v>90.44</v>
      </c>
      <c r="K14" s="1">
        <v>103.74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122</v>
      </c>
      <c r="B15" s="1">
        <v>7.98</v>
      </c>
      <c r="C15" s="1">
        <v>7.98</v>
      </c>
      <c r="D15" s="1">
        <v>7.98</v>
      </c>
      <c r="E15" s="1">
        <v>7.98</v>
      </c>
      <c r="F15" s="1">
        <v>7.98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123</v>
      </c>
      <c r="B16" s="1">
        <v>183.54</v>
      </c>
      <c r="C16" s="1">
        <v>188.86</v>
      </c>
      <c r="D16" s="1">
        <v>188.86</v>
      </c>
      <c r="E16" s="1">
        <v>2.66</v>
      </c>
      <c r="F16" s="1">
        <v>21.28</v>
      </c>
      <c r="G16" s="1">
        <v>5.32</v>
      </c>
      <c r="H16" s="1">
        <v>5.32</v>
      </c>
      <c r="I16" s="1">
        <v>5.32</v>
      </c>
      <c r="J16" s="1">
        <v>5.32</v>
      </c>
      <c r="K16" s="1">
        <v>106.4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124</v>
      </c>
      <c r="B17" s="1">
        <v>0.0</v>
      </c>
      <c r="C17" s="1">
        <v>0.0</v>
      </c>
      <c r="D17" s="1">
        <v>0.0</v>
      </c>
      <c r="E17" s="1">
        <v>0.0</v>
      </c>
      <c r="F17" s="1">
        <v>-10.64</v>
      </c>
      <c r="G17" s="1">
        <v>-15.96</v>
      </c>
      <c r="H17" s="1">
        <v>26.6</v>
      </c>
      <c r="I17" s="1">
        <v>-2.66</v>
      </c>
      <c r="J17" s="1">
        <v>-2.66</v>
      </c>
      <c r="K17" s="1">
        <v>26.6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125</v>
      </c>
      <c r="B18" s="1">
        <v>31.92</v>
      </c>
      <c r="C18" s="1">
        <v>39.90000000000001</v>
      </c>
      <c r="D18" s="1">
        <v>42.56</v>
      </c>
      <c r="E18" s="1">
        <v>39.90000000000001</v>
      </c>
      <c r="F18" s="1">
        <v>45.22</v>
      </c>
      <c r="G18" s="1">
        <v>66.5</v>
      </c>
      <c r="H18" s="1">
        <v>66.5</v>
      </c>
      <c r="I18" s="1">
        <v>63.84</v>
      </c>
      <c r="J18" s="1">
        <v>71.82000000000001</v>
      </c>
      <c r="K18" s="1">
        <v>77.14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126</v>
      </c>
      <c r="B19" s="1">
        <v>122.36</v>
      </c>
      <c r="C19" s="1">
        <v>130.34</v>
      </c>
      <c r="D19" s="1">
        <v>140.98</v>
      </c>
      <c r="E19" s="1">
        <v>143.64</v>
      </c>
      <c r="F19" s="1">
        <v>140.98</v>
      </c>
      <c r="G19" s="1">
        <v>148.96</v>
      </c>
      <c r="H19" s="1">
        <v>159.6</v>
      </c>
      <c r="I19" s="1">
        <v>156.94</v>
      </c>
      <c r="J19" s="1">
        <v>167.58</v>
      </c>
      <c r="K19" s="1">
        <v>207.48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127</v>
      </c>
      <c r="B20" s="1">
        <v>133.0</v>
      </c>
      <c r="C20" s="1">
        <v>135.66</v>
      </c>
      <c r="D20" s="1">
        <v>151.62</v>
      </c>
      <c r="E20" s="1">
        <v>159.6</v>
      </c>
      <c r="F20" s="1">
        <v>180.88</v>
      </c>
      <c r="G20" s="1">
        <v>202.16</v>
      </c>
      <c r="H20" s="1">
        <v>138.32</v>
      </c>
      <c r="I20" s="1">
        <v>140.98</v>
      </c>
      <c r="J20" s="1">
        <v>172.9</v>
      </c>
      <c r="K20" s="1">
        <v>199.5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128</v>
      </c>
      <c r="B21" s="1">
        <v>133.0</v>
      </c>
      <c r="C21" s="1">
        <v>135.66</v>
      </c>
      <c r="D21" s="1">
        <v>151.62</v>
      </c>
      <c r="E21" s="1">
        <v>159.6</v>
      </c>
      <c r="F21" s="1">
        <v>180.88</v>
      </c>
      <c r="G21" s="1">
        <v>202.16</v>
      </c>
      <c r="H21" s="1">
        <v>138.32</v>
      </c>
      <c r="I21" s="1">
        <v>140.98</v>
      </c>
      <c r="J21" s="1">
        <v>172.9</v>
      </c>
      <c r="K21" s="1">
        <v>199.5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129</v>
      </c>
      <c r="B22" s="1">
        <v>58.52</v>
      </c>
      <c r="C22" s="1">
        <v>-2.66</v>
      </c>
      <c r="D22" s="1">
        <v>263.34</v>
      </c>
      <c r="E22" s="1">
        <v>215.46</v>
      </c>
      <c r="F22" s="1">
        <v>106.4</v>
      </c>
      <c r="G22" s="1">
        <v>53.2</v>
      </c>
      <c r="H22" s="1">
        <v>-79.80000000000001</v>
      </c>
      <c r="I22" s="1">
        <v>26.6</v>
      </c>
      <c r="J22" s="1">
        <v>186.2</v>
      </c>
      <c r="K22" s="1">
        <v>53.2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130</v>
      </c>
      <c r="B23" s="1">
        <v>133.0</v>
      </c>
      <c r="C23" s="1">
        <v>140.98</v>
      </c>
      <c r="D23" s="1">
        <v>148.96</v>
      </c>
      <c r="E23" s="1">
        <v>156.94</v>
      </c>
      <c r="F23" s="1">
        <v>178.22</v>
      </c>
      <c r="G23" s="1">
        <v>202.16</v>
      </c>
      <c r="H23" s="1">
        <v>138.32</v>
      </c>
      <c r="I23" s="1">
        <v>140.98</v>
      </c>
      <c r="J23" s="1">
        <v>172.9</v>
      </c>
      <c r="K23" s="1">
        <v>199.5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131</v>
      </c>
      <c r="B24" s="1">
        <v>133.0</v>
      </c>
      <c r="C24" s="1">
        <v>140.98</v>
      </c>
      <c r="D24" s="1">
        <v>148.96</v>
      </c>
      <c r="E24" s="1">
        <v>156.94</v>
      </c>
      <c r="F24" s="1">
        <v>178.22</v>
      </c>
      <c r="G24" s="1">
        <v>202.16</v>
      </c>
      <c r="H24" s="1">
        <v>138.32</v>
      </c>
      <c r="I24" s="1">
        <v>140.98</v>
      </c>
      <c r="J24" s="1">
        <v>172.9</v>
      </c>
      <c r="K24" s="1">
        <v>199.5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90</v>
      </c>
      <c r="B25" s="1">
        <v>-55.86</v>
      </c>
      <c r="C25" s="1">
        <v>-45.22</v>
      </c>
      <c r="D25" s="1">
        <v>-87.78</v>
      </c>
      <c r="E25" s="1">
        <v>-143.64</v>
      </c>
      <c r="F25" s="1">
        <v>-156.94</v>
      </c>
      <c r="G25" s="1">
        <v>-159.6</v>
      </c>
      <c r="H25" s="1">
        <v>-159.6</v>
      </c>
      <c r="I25" s="1">
        <v>-106.4</v>
      </c>
      <c r="J25" s="1">
        <v>-159.6</v>
      </c>
      <c r="K25" s="1">
        <v>-159.6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132</v>
      </c>
      <c r="B26" s="1">
        <v>133.0</v>
      </c>
      <c r="C26" s="1">
        <v>140.98</v>
      </c>
      <c r="D26" s="1">
        <v>148.96</v>
      </c>
      <c r="E26" s="1">
        <v>154.28</v>
      </c>
      <c r="F26" s="1">
        <v>178.22</v>
      </c>
      <c r="G26" s="1">
        <v>199.5</v>
      </c>
      <c r="H26" s="1">
        <v>138.32</v>
      </c>
      <c r="I26" s="1">
        <v>140.98</v>
      </c>
      <c r="J26" s="1">
        <v>170.24</v>
      </c>
      <c r="K26" s="1">
        <v>196.84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133</v>
      </c>
      <c r="B27" s="1">
        <v>0.0</v>
      </c>
      <c r="C27" s="1">
        <v>0.0</v>
      </c>
      <c r="D27" s="1">
        <v>7.98</v>
      </c>
      <c r="E27" s="1">
        <v>18.62</v>
      </c>
      <c r="F27" s="1">
        <v>18.62</v>
      </c>
      <c r="G27" s="1">
        <v>7.98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134</v>
      </c>
      <c r="B28" s="1">
        <v>133.0</v>
      </c>
      <c r="C28" s="1">
        <v>140.98</v>
      </c>
      <c r="D28" s="1">
        <v>138.32</v>
      </c>
      <c r="E28" s="1">
        <v>135.66</v>
      </c>
      <c r="F28" s="1">
        <v>159.6</v>
      </c>
      <c r="G28" s="1">
        <v>188.86</v>
      </c>
      <c r="H28" s="1">
        <v>138.32</v>
      </c>
      <c r="I28" s="1">
        <v>140.98</v>
      </c>
      <c r="J28" s="1">
        <v>170.24</v>
      </c>
      <c r="K28" s="1">
        <v>196.84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135</v>
      </c>
      <c r="B29" s="1">
        <v>133.0</v>
      </c>
      <c r="C29" s="1">
        <v>140.98</v>
      </c>
      <c r="D29" s="1">
        <v>138.32</v>
      </c>
      <c r="E29" s="1">
        <v>135.66</v>
      </c>
      <c r="F29" s="1">
        <v>159.6</v>
      </c>
      <c r="G29" s="1">
        <v>188.86</v>
      </c>
      <c r="H29" s="1">
        <v>138.32</v>
      </c>
      <c r="I29" s="1">
        <v>140.98</v>
      </c>
      <c r="J29" s="1">
        <v>170.24</v>
      </c>
      <c r="K29" s="1">
        <v>196.84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136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137</v>
      </c>
      <c r="B31" s="1" t="s">
        <v>138</v>
      </c>
      <c r="C31" s="1" t="s">
        <v>139</v>
      </c>
      <c r="D31" s="1" t="s">
        <v>139</v>
      </c>
      <c r="E31" s="1" t="s">
        <v>138</v>
      </c>
      <c r="F31" s="1" t="s">
        <v>139</v>
      </c>
      <c r="G31" s="1" t="s">
        <v>139</v>
      </c>
      <c r="H31" s="1" t="s">
        <v>138</v>
      </c>
      <c r="I31" s="1" t="s">
        <v>138</v>
      </c>
      <c r="J31" s="1" t="s">
        <v>139</v>
      </c>
      <c r="K31" s="1" t="s">
        <v>139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140</v>
      </c>
      <c r="B32" s="1" t="s">
        <v>138</v>
      </c>
      <c r="C32" s="1" t="s">
        <v>139</v>
      </c>
      <c r="D32" s="1" t="s">
        <v>139</v>
      </c>
      <c r="E32" s="1" t="s">
        <v>138</v>
      </c>
      <c r="F32" s="1" t="s">
        <v>139</v>
      </c>
      <c r="G32" s="1" t="s">
        <v>139</v>
      </c>
      <c r="H32" s="1" t="s">
        <v>138</v>
      </c>
      <c r="I32" s="1" t="s">
        <v>138</v>
      </c>
      <c r="J32" s="1" t="s">
        <v>139</v>
      </c>
      <c r="K32" s="1" t="s">
        <v>139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141</v>
      </c>
      <c r="B33" s="1">
        <v>1480.0</v>
      </c>
      <c r="C33" s="1">
        <v>1490.0</v>
      </c>
      <c r="D33" s="1">
        <v>1500.0</v>
      </c>
      <c r="E33" s="1">
        <v>1510.0</v>
      </c>
      <c r="F33" s="1">
        <v>1510.0</v>
      </c>
      <c r="G33" s="1">
        <v>1700.0</v>
      </c>
      <c r="H33" s="1">
        <v>1800.0</v>
      </c>
      <c r="I33" s="1">
        <v>1800.0</v>
      </c>
      <c r="J33" s="1">
        <v>1800.0</v>
      </c>
      <c r="K33" s="1">
        <v>1810.0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142</v>
      </c>
      <c r="B34" s="1" t="s">
        <v>138</v>
      </c>
      <c r="C34" s="1" t="s">
        <v>139</v>
      </c>
      <c r="D34" s="1" t="s">
        <v>138</v>
      </c>
      <c r="E34" s="1" t="s">
        <v>138</v>
      </c>
      <c r="F34" s="1" t="s">
        <v>139</v>
      </c>
      <c r="G34" s="1" t="s">
        <v>139</v>
      </c>
      <c r="H34" s="1" t="s">
        <v>138</v>
      </c>
      <c r="I34" s="1" t="s">
        <v>138</v>
      </c>
      <c r="J34" s="1" t="s">
        <v>139</v>
      </c>
      <c r="K34" s="1" t="s">
        <v>139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143</v>
      </c>
      <c r="B35" s="1" t="s">
        <v>138</v>
      </c>
      <c r="C35" s="1" t="s">
        <v>139</v>
      </c>
      <c r="D35" s="1" t="s">
        <v>138</v>
      </c>
      <c r="E35" s="1" t="s">
        <v>138</v>
      </c>
      <c r="F35" s="1" t="s">
        <v>139</v>
      </c>
      <c r="G35" s="1" t="s">
        <v>139</v>
      </c>
      <c r="H35" s="1" t="s">
        <v>138</v>
      </c>
      <c r="I35" s="1" t="s">
        <v>138</v>
      </c>
      <c r="J35" s="1" t="s">
        <v>139</v>
      </c>
      <c r="K35" s="1" t="s">
        <v>139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144</v>
      </c>
      <c r="B36" s="1">
        <v>1480.0</v>
      </c>
      <c r="C36" s="1">
        <v>1490.0</v>
      </c>
      <c r="D36" s="1">
        <v>1800.0</v>
      </c>
      <c r="E36" s="1">
        <v>1810.0</v>
      </c>
      <c r="F36" s="1">
        <v>1810.0</v>
      </c>
      <c r="G36" s="1">
        <v>1700.0</v>
      </c>
      <c r="H36" s="1">
        <v>1800.0</v>
      </c>
      <c r="I36" s="1">
        <v>1800.0</v>
      </c>
      <c r="J36" s="1">
        <v>1800.0</v>
      </c>
      <c r="K36" s="1">
        <v>1810.0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145</v>
      </c>
      <c r="B37" s="1" t="s">
        <v>146</v>
      </c>
      <c r="C37" s="1" t="s">
        <v>146</v>
      </c>
      <c r="D37" s="1" t="s">
        <v>146</v>
      </c>
      <c r="E37" s="1" t="s">
        <v>146</v>
      </c>
      <c r="F37" s="1" t="s">
        <v>138</v>
      </c>
      <c r="G37" s="1" t="s">
        <v>138</v>
      </c>
      <c r="H37" s="1" t="s">
        <v>146</v>
      </c>
      <c r="I37" s="1" t="s">
        <v>146</v>
      </c>
      <c r="J37" s="1" t="s">
        <v>146</v>
      </c>
      <c r="K37" s="1" t="s">
        <v>138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147</v>
      </c>
      <c r="B38" s="1" t="s">
        <v>146</v>
      </c>
      <c r="C38" s="1" t="s">
        <v>146</v>
      </c>
      <c r="D38" s="1" t="s">
        <v>146</v>
      </c>
      <c r="E38" s="1" t="s">
        <v>146</v>
      </c>
      <c r="F38" s="1" t="s">
        <v>146</v>
      </c>
      <c r="G38" s="1" t="s">
        <v>138</v>
      </c>
      <c r="H38" s="1" t="s">
        <v>146</v>
      </c>
      <c r="I38" s="1" t="s">
        <v>146</v>
      </c>
      <c r="J38" s="1" t="s">
        <v>146</v>
      </c>
      <c r="K38" s="1" t="s">
        <v>138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148</v>
      </c>
      <c r="B39" s="1" t="s">
        <v>149</v>
      </c>
      <c r="C39" s="1" t="s">
        <v>146</v>
      </c>
      <c r="D39" s="1" t="s">
        <v>146</v>
      </c>
      <c r="E39" s="1" t="s">
        <v>146</v>
      </c>
      <c r="F39" s="1" t="s">
        <v>138</v>
      </c>
      <c r="G39" s="1" t="s">
        <v>138</v>
      </c>
      <c r="H39" s="1" t="s">
        <v>146</v>
      </c>
      <c r="I39" s="1" t="s">
        <v>146</v>
      </c>
      <c r="J39" s="1" t="s">
        <v>146</v>
      </c>
      <c r="K39" s="1" t="s">
        <v>138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150</v>
      </c>
      <c r="B40" s="1" t="s">
        <v>151</v>
      </c>
      <c r="C40" s="1" t="s">
        <v>152</v>
      </c>
      <c r="D40" s="1" t="s">
        <v>153</v>
      </c>
      <c r="E40" s="1" t="s">
        <v>154</v>
      </c>
      <c r="F40" s="1" t="s">
        <v>155</v>
      </c>
      <c r="G40" s="1" t="s">
        <v>156</v>
      </c>
      <c r="H40" s="1" t="s">
        <v>157</v>
      </c>
      <c r="I40" s="1" t="s">
        <v>158</v>
      </c>
      <c r="J40" s="1" t="s">
        <v>159</v>
      </c>
      <c r="K40" s="1" t="s">
        <v>160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48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161</v>
      </c>
      <c r="B42" s="1" t="s">
        <v>162</v>
      </c>
      <c r="C42" s="1" t="s">
        <v>163</v>
      </c>
      <c r="D42" s="1" t="s">
        <v>164</v>
      </c>
      <c r="E42" s="1" t="s">
        <v>165</v>
      </c>
      <c r="F42" s="1" t="s">
        <v>166</v>
      </c>
      <c r="G42" s="1" t="s">
        <v>97</v>
      </c>
      <c r="H42" s="1" t="s">
        <v>167</v>
      </c>
      <c r="I42" s="1" t="s">
        <v>168</v>
      </c>
      <c r="J42" s="1" t="s">
        <v>169</v>
      </c>
      <c r="K42" s="1" t="s">
        <v>98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170</v>
      </c>
      <c r="B43" s="1">
        <v>0.0</v>
      </c>
      <c r="C43" s="1">
        <v>0.0</v>
      </c>
      <c r="D43" s="1">
        <v>0.0</v>
      </c>
      <c r="E43" s="1">
        <v>0.0</v>
      </c>
      <c r="F43" s="1">
        <v>106.4</v>
      </c>
      <c r="G43" s="1">
        <v>53.2</v>
      </c>
      <c r="H43" s="1">
        <v>-79.80000000000001</v>
      </c>
      <c r="I43" s="1">
        <v>26.6</v>
      </c>
      <c r="J43" s="1">
        <v>186.2</v>
      </c>
      <c r="K43" s="1">
        <v>53.2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171</v>
      </c>
      <c r="B44" s="1">
        <v>0.0</v>
      </c>
      <c r="C44" s="1">
        <v>0.0</v>
      </c>
      <c r="D44" s="1">
        <v>0.0</v>
      </c>
      <c r="E44" s="1">
        <v>0.0</v>
      </c>
      <c r="F44" s="1">
        <v>106.4</v>
      </c>
      <c r="G44" s="1">
        <v>53.2</v>
      </c>
      <c r="H44" s="1">
        <v>-79.80000000000001</v>
      </c>
      <c r="I44" s="1">
        <v>26.6</v>
      </c>
      <c r="J44" s="1">
        <v>186.2</v>
      </c>
      <c r="K44" s="1">
        <v>53.2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172</v>
      </c>
      <c r="B45" s="1">
        <v>82.46000000000001</v>
      </c>
      <c r="C45" s="1">
        <v>85.12</v>
      </c>
      <c r="D45" s="1">
        <v>93.10000000000001</v>
      </c>
      <c r="E45" s="1">
        <v>95.76</v>
      </c>
      <c r="F45" s="1">
        <v>109.06</v>
      </c>
      <c r="G45" s="1">
        <v>125.02</v>
      </c>
      <c r="H45" s="1">
        <v>85.12</v>
      </c>
      <c r="I45" s="1">
        <v>87.78</v>
      </c>
      <c r="J45" s="1">
        <v>106.4</v>
      </c>
      <c r="K45" s="1">
        <v>122.36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173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174</v>
      </c>
      <c r="B47" s="1">
        <v>183.54</v>
      </c>
      <c r="C47" s="1">
        <v>188.86</v>
      </c>
      <c r="D47" s="1">
        <v>188.86</v>
      </c>
      <c r="E47" s="1">
        <v>2.66</v>
      </c>
      <c r="F47" s="1">
        <v>21.28</v>
      </c>
      <c r="G47" s="1">
        <v>5.32</v>
      </c>
      <c r="H47" s="1">
        <v>5.32</v>
      </c>
      <c r="I47" s="1">
        <v>5.32</v>
      </c>
      <c r="J47" s="1">
        <v>5.32</v>
      </c>
      <c r="K47" s="1">
        <v>106.4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175</v>
      </c>
      <c r="B48" s="1">
        <v>183.54</v>
      </c>
      <c r="C48" s="1">
        <v>188.86</v>
      </c>
      <c r="D48" s="1">
        <v>188.86</v>
      </c>
      <c r="E48" s="1">
        <v>2.66</v>
      </c>
      <c r="F48" s="1">
        <v>21.28</v>
      </c>
      <c r="G48" s="1">
        <v>5.32</v>
      </c>
      <c r="H48" s="1">
        <v>5.32</v>
      </c>
      <c r="I48" s="1">
        <v>5.32</v>
      </c>
      <c r="J48" s="1">
        <v>5.32</v>
      </c>
      <c r="K48" s="1">
        <v>106.4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177</v>
      </c>
      <c r="B3" s="1" t="s">
        <v>178</v>
      </c>
      <c r="C3" s="1" t="s">
        <v>178</v>
      </c>
      <c r="D3" s="1" t="s">
        <v>179</v>
      </c>
      <c r="E3" s="1" t="s">
        <v>180</v>
      </c>
      <c r="F3" s="1" t="s">
        <v>181</v>
      </c>
      <c r="G3" s="1" t="s">
        <v>182</v>
      </c>
      <c r="H3" s="1" t="s">
        <v>183</v>
      </c>
      <c r="I3" s="1" t="s">
        <v>184</v>
      </c>
      <c r="J3" s="1" t="s">
        <v>185</v>
      </c>
      <c r="K3" s="1" t="s">
        <v>186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187</v>
      </c>
      <c r="B4" s="1" t="s">
        <v>188</v>
      </c>
      <c r="C4" s="1" t="s">
        <v>189</v>
      </c>
      <c r="D4" s="1" t="s">
        <v>190</v>
      </c>
      <c r="E4" s="1" t="s">
        <v>191</v>
      </c>
      <c r="F4" s="1" t="s">
        <v>192</v>
      </c>
      <c r="G4" s="1" t="s">
        <v>193</v>
      </c>
      <c r="H4" s="1" t="s">
        <v>194</v>
      </c>
      <c r="I4" s="1" t="s">
        <v>195</v>
      </c>
      <c r="J4" s="1" t="s">
        <v>196</v>
      </c>
      <c r="K4" s="1" t="s">
        <v>197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198</v>
      </c>
      <c r="B5" s="1" t="s">
        <v>199</v>
      </c>
      <c r="C5" s="1" t="s">
        <v>200</v>
      </c>
      <c r="D5" s="1" t="s">
        <v>201</v>
      </c>
      <c r="E5" s="1" t="s">
        <v>202</v>
      </c>
      <c r="F5" s="1" t="s">
        <v>203</v>
      </c>
      <c r="G5" s="1" t="s">
        <v>204</v>
      </c>
      <c r="H5" s="1" t="s">
        <v>205</v>
      </c>
      <c r="I5" s="1" t="s">
        <v>206</v>
      </c>
      <c r="J5" s="1" t="s">
        <v>207</v>
      </c>
      <c r="K5" s="1" t="s">
        <v>208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209</v>
      </c>
      <c r="B6" s="1">
        <v>21.28</v>
      </c>
      <c r="C6" s="1">
        <v>26.6</v>
      </c>
      <c r="D6" s="1">
        <v>15.96</v>
      </c>
      <c r="E6" s="1">
        <v>111.72</v>
      </c>
      <c r="F6" s="1">
        <v>18.62</v>
      </c>
      <c r="G6" s="1">
        <v>31.92</v>
      </c>
      <c r="H6" s="1">
        <v>-29.26</v>
      </c>
      <c r="I6" s="1">
        <v>-26.6</v>
      </c>
      <c r="J6" s="1">
        <v>-7.98</v>
      </c>
      <c r="K6" s="1">
        <v>5.32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211</v>
      </c>
      <c r="B8" s="1" t="s">
        <v>212</v>
      </c>
      <c r="C8" s="1" t="s">
        <v>213</v>
      </c>
      <c r="D8" s="1" t="s">
        <v>214</v>
      </c>
      <c r="E8" s="1" t="s">
        <v>215</v>
      </c>
      <c r="F8" s="1" t="s">
        <v>216</v>
      </c>
      <c r="G8" s="1" t="s">
        <v>217</v>
      </c>
      <c r="H8" s="1" t="s">
        <v>218</v>
      </c>
      <c r="I8" s="1" t="s">
        <v>219</v>
      </c>
      <c r="J8" s="1" t="s">
        <v>220</v>
      </c>
      <c r="K8" s="1" t="s">
        <v>221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222</v>
      </c>
      <c r="B9" s="1" t="s">
        <v>223</v>
      </c>
      <c r="C9" s="1" t="s">
        <v>224</v>
      </c>
      <c r="D9" s="1" t="s">
        <v>225</v>
      </c>
      <c r="E9" s="1" t="s">
        <v>226</v>
      </c>
      <c r="F9" s="1" t="s">
        <v>227</v>
      </c>
      <c r="G9" s="1" t="s">
        <v>228</v>
      </c>
      <c r="H9" s="1" t="s">
        <v>229</v>
      </c>
      <c r="I9" s="1" t="s">
        <v>230</v>
      </c>
      <c r="J9" s="1" t="s">
        <v>231</v>
      </c>
      <c r="K9" s="1" t="s">
        <v>232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233</v>
      </c>
      <c r="B10" s="1" t="s">
        <v>234</v>
      </c>
      <c r="C10" s="1" t="s">
        <v>235</v>
      </c>
      <c r="D10" s="1" t="s">
        <v>236</v>
      </c>
      <c r="E10" s="1" t="s">
        <v>237</v>
      </c>
      <c r="F10" s="1" t="s">
        <v>238</v>
      </c>
      <c r="G10" s="1" t="s">
        <v>239</v>
      </c>
      <c r="H10" s="1" t="s">
        <v>240</v>
      </c>
      <c r="I10" s="1" t="s">
        <v>241</v>
      </c>
      <c r="J10" s="1" t="s">
        <v>242</v>
      </c>
      <c r="K10" s="1" t="s">
        <v>243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244</v>
      </c>
      <c r="B11" s="1" t="s">
        <v>245</v>
      </c>
      <c r="C11" s="1" t="s">
        <v>246</v>
      </c>
      <c r="D11" s="1" t="s">
        <v>247</v>
      </c>
      <c r="E11" s="1" t="s">
        <v>248</v>
      </c>
      <c r="F11" s="1" t="s">
        <v>249</v>
      </c>
      <c r="G11" s="1" t="s">
        <v>250</v>
      </c>
      <c r="H11" s="1" t="s">
        <v>251</v>
      </c>
      <c r="I11" s="1" t="s">
        <v>252</v>
      </c>
      <c r="J11" s="1" t="s">
        <v>253</v>
      </c>
      <c r="K11" s="1" t="s">
        <v>254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255</v>
      </c>
      <c r="B12" s="1" t="s">
        <v>256</v>
      </c>
      <c r="C12" s="1" t="s">
        <v>257</v>
      </c>
      <c r="D12" s="1" t="s">
        <v>258</v>
      </c>
      <c r="E12" s="1" t="s">
        <v>259</v>
      </c>
      <c r="F12" s="1" t="s">
        <v>260</v>
      </c>
      <c r="G12" s="1" t="s">
        <v>261</v>
      </c>
      <c r="H12" s="1" t="s">
        <v>262</v>
      </c>
      <c r="I12" s="1" t="s">
        <v>263</v>
      </c>
      <c r="J12" s="1" t="s">
        <v>264</v>
      </c>
      <c r="K12" s="1" t="s">
        <v>265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266</v>
      </c>
      <c r="B13" s="1" t="s">
        <v>256</v>
      </c>
      <c r="C13" s="1" t="s">
        <v>257</v>
      </c>
      <c r="D13" s="1" t="s">
        <v>267</v>
      </c>
      <c r="E13" s="1" t="s">
        <v>268</v>
      </c>
      <c r="F13" s="1" t="s">
        <v>269</v>
      </c>
      <c r="G13" s="1" t="s">
        <v>270</v>
      </c>
      <c r="H13" s="1" t="s">
        <v>262</v>
      </c>
      <c r="I13" s="1" t="s">
        <v>263</v>
      </c>
      <c r="J13" s="1" t="s">
        <v>264</v>
      </c>
      <c r="K13" s="1" t="s">
        <v>265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271</v>
      </c>
      <c r="B14" s="1" t="s">
        <v>272</v>
      </c>
      <c r="C14" s="1" t="s">
        <v>273</v>
      </c>
      <c r="D14" s="1" t="s">
        <v>274</v>
      </c>
      <c r="E14" s="1" t="s">
        <v>272</v>
      </c>
      <c r="F14" s="1" t="s">
        <v>275</v>
      </c>
      <c r="G14" s="1" t="s">
        <v>276</v>
      </c>
      <c r="H14" s="1" t="s">
        <v>277</v>
      </c>
      <c r="I14" s="1" t="s">
        <v>278</v>
      </c>
      <c r="J14" s="1" t="s">
        <v>279</v>
      </c>
      <c r="K14" s="1" t="s">
        <v>280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281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282</v>
      </c>
      <c r="B16" s="1" t="s">
        <v>283</v>
      </c>
      <c r="C16" s="1" t="s">
        <v>284</v>
      </c>
      <c r="D16" s="1" t="s">
        <v>285</v>
      </c>
      <c r="E16" s="1" t="s">
        <v>286</v>
      </c>
      <c r="F16" s="1" t="s">
        <v>287</v>
      </c>
      <c r="G16" s="1" t="s">
        <v>288</v>
      </c>
      <c r="H16" s="1" t="s">
        <v>289</v>
      </c>
      <c r="I16" s="1" t="s">
        <v>290</v>
      </c>
      <c r="J16" s="1" t="s">
        <v>291</v>
      </c>
      <c r="K16" s="1" t="s">
        <v>292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293</v>
      </c>
      <c r="B17" s="1" t="s">
        <v>294</v>
      </c>
      <c r="C17" s="1" t="s">
        <v>295</v>
      </c>
      <c r="D17" s="1" t="s">
        <v>296</v>
      </c>
      <c r="E17" s="1" t="s">
        <v>297</v>
      </c>
      <c r="F17" s="1" t="s">
        <v>298</v>
      </c>
      <c r="G17" s="1" t="s">
        <v>299</v>
      </c>
      <c r="H17" s="1" t="s">
        <v>300</v>
      </c>
      <c r="I17" s="1" t="s">
        <v>301</v>
      </c>
      <c r="J17" s="1" t="s">
        <v>179</v>
      </c>
      <c r="K17" s="1" t="s">
        <v>302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303</v>
      </c>
      <c r="B18" s="1" t="s">
        <v>304</v>
      </c>
      <c r="C18" s="1" t="s">
        <v>305</v>
      </c>
      <c r="D18" s="1" t="s">
        <v>306</v>
      </c>
      <c r="E18" s="1" t="s">
        <v>307</v>
      </c>
      <c r="F18" s="1" t="s">
        <v>308</v>
      </c>
      <c r="G18" s="1" t="s">
        <v>292</v>
      </c>
      <c r="H18" s="1" t="s">
        <v>309</v>
      </c>
      <c r="I18" s="1" t="s">
        <v>310</v>
      </c>
      <c r="J18" s="1" t="s">
        <v>311</v>
      </c>
      <c r="K18" s="1" t="s">
        <v>312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313</v>
      </c>
      <c r="B19" s="1" t="s">
        <v>314</v>
      </c>
      <c r="C19" s="1" t="s">
        <v>315</v>
      </c>
      <c r="D19" s="1" t="s">
        <v>316</v>
      </c>
      <c r="E19" s="1" t="s">
        <v>317</v>
      </c>
      <c r="F19" s="1" t="s">
        <v>318</v>
      </c>
      <c r="G19" s="1" t="s">
        <v>319</v>
      </c>
      <c r="H19" s="1" t="s">
        <v>320</v>
      </c>
      <c r="I19" s="1" t="s">
        <v>321</v>
      </c>
      <c r="J19" s="1" t="s">
        <v>322</v>
      </c>
      <c r="K19" s="1" t="s">
        <v>323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324</v>
      </c>
      <c r="B20" s="1" t="s">
        <v>325</v>
      </c>
      <c r="C20" s="1" t="s">
        <v>326</v>
      </c>
      <c r="D20" s="1" t="s">
        <v>327</v>
      </c>
      <c r="E20" s="1" t="s">
        <v>328</v>
      </c>
      <c r="F20" s="1" t="s">
        <v>329</v>
      </c>
      <c r="G20" s="1" t="s">
        <v>330</v>
      </c>
      <c r="H20" s="1" t="s">
        <v>331</v>
      </c>
      <c r="I20" s="1" t="s">
        <v>332</v>
      </c>
      <c r="J20" s="1" t="s">
        <v>333</v>
      </c>
      <c r="K20" s="1" t="s">
        <v>334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335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 t="s">
        <v>336</v>
      </c>
      <c r="I21" s="1">
        <v>0.0</v>
      </c>
      <c r="J21" s="1" t="s">
        <v>337</v>
      </c>
      <c r="K21" s="1" t="s">
        <v>338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339</v>
      </c>
      <c r="B22" s="1" t="s">
        <v>340</v>
      </c>
      <c r="C22" s="1" t="s">
        <v>341</v>
      </c>
      <c r="D22" s="1" t="s">
        <v>342</v>
      </c>
      <c r="E22" s="1" t="s">
        <v>343</v>
      </c>
      <c r="F22" s="1" t="s">
        <v>344</v>
      </c>
      <c r="G22" s="1" t="s">
        <v>345</v>
      </c>
      <c r="H22" s="1" t="s">
        <v>346</v>
      </c>
      <c r="I22" s="1" t="s">
        <v>347</v>
      </c>
      <c r="J22" s="1" t="s">
        <v>348</v>
      </c>
      <c r="K22" s="1" t="s">
        <v>349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350</v>
      </c>
      <c r="B23" s="1" t="s">
        <v>351</v>
      </c>
      <c r="C23" s="1" t="s">
        <v>352</v>
      </c>
      <c r="D23" s="1" t="s">
        <v>353</v>
      </c>
      <c r="E23" s="1" t="s">
        <v>354</v>
      </c>
      <c r="F23" s="1" t="s">
        <v>355</v>
      </c>
      <c r="G23" s="1" t="s">
        <v>356</v>
      </c>
      <c r="H23" s="1" t="s">
        <v>357</v>
      </c>
      <c r="I23" s="1" t="s">
        <v>358</v>
      </c>
      <c r="J23" s="1" t="s">
        <v>315</v>
      </c>
      <c r="K23" s="1" t="s">
        <v>359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360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 t="s">
        <v>361</v>
      </c>
      <c r="I24" s="1" t="s">
        <v>362</v>
      </c>
      <c r="J24" s="1" t="s">
        <v>363</v>
      </c>
      <c r="K24" s="1">
        <v>117.04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364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365</v>
      </c>
      <c r="B26" s="1" t="s">
        <v>366</v>
      </c>
      <c r="C26" s="1" t="s">
        <v>367</v>
      </c>
      <c r="D26" s="1" t="s">
        <v>368</v>
      </c>
      <c r="E26" s="1" t="s">
        <v>369</v>
      </c>
      <c r="F26" s="1" t="s">
        <v>370</v>
      </c>
      <c r="G26" s="1" t="s">
        <v>371</v>
      </c>
      <c r="H26" s="1" t="s">
        <v>372</v>
      </c>
      <c r="I26" s="1" t="s">
        <v>373</v>
      </c>
      <c r="J26" s="1" t="s">
        <v>374</v>
      </c>
      <c r="K26" s="1" t="s">
        <v>375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376</v>
      </c>
      <c r="B27" s="1" t="s">
        <v>377</v>
      </c>
      <c r="C27" s="1" t="s">
        <v>206</v>
      </c>
      <c r="D27" s="1" t="s">
        <v>196</v>
      </c>
      <c r="E27" s="1" t="s">
        <v>378</v>
      </c>
      <c r="F27" s="1" t="s">
        <v>379</v>
      </c>
      <c r="G27" s="1" t="s">
        <v>380</v>
      </c>
      <c r="H27" s="1" t="s">
        <v>381</v>
      </c>
      <c r="I27" s="1" t="s">
        <v>382</v>
      </c>
      <c r="J27" s="1" t="s">
        <v>383</v>
      </c>
      <c r="K27" s="1" t="s">
        <v>384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385</v>
      </c>
      <c r="B28" s="1">
        <v>61.18000000000001</v>
      </c>
      <c r="C28" s="1" t="s">
        <v>386</v>
      </c>
      <c r="D28" s="1" t="s">
        <v>387</v>
      </c>
      <c r="E28" s="1" t="s">
        <v>388</v>
      </c>
      <c r="F28" s="1" t="s">
        <v>389</v>
      </c>
      <c r="G28" s="1" t="s">
        <v>390</v>
      </c>
      <c r="H28" s="1" t="s">
        <v>391</v>
      </c>
      <c r="I28" s="1" t="s">
        <v>392</v>
      </c>
      <c r="J28" s="1" t="s">
        <v>393</v>
      </c>
      <c r="K28" s="1" t="s">
        <v>394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395</v>
      </c>
      <c r="B29" s="1" t="s">
        <v>396</v>
      </c>
      <c r="C29" s="1" t="s">
        <v>397</v>
      </c>
      <c r="D29" s="1" t="s">
        <v>398</v>
      </c>
      <c r="E29" s="1" t="s">
        <v>399</v>
      </c>
      <c r="F29" s="1" t="s">
        <v>400</v>
      </c>
      <c r="G29" s="1" t="s">
        <v>401</v>
      </c>
      <c r="H29" s="1" t="s">
        <v>402</v>
      </c>
      <c r="I29" s="1" t="s">
        <v>403</v>
      </c>
      <c r="J29" s="1" t="s">
        <v>404</v>
      </c>
      <c r="K29" s="1" t="s">
        <v>405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406</v>
      </c>
      <c r="B30" s="1" t="s">
        <v>407</v>
      </c>
      <c r="C30" s="1" t="s">
        <v>408</v>
      </c>
      <c r="D30" s="1" t="s">
        <v>409</v>
      </c>
      <c r="E30" s="1" t="s">
        <v>410</v>
      </c>
      <c r="F30" s="1" t="s">
        <v>411</v>
      </c>
      <c r="G30" s="1" t="s">
        <v>412</v>
      </c>
      <c r="H30" s="1" t="s">
        <v>413</v>
      </c>
      <c r="I30" s="1" t="s">
        <v>414</v>
      </c>
      <c r="J30" s="1" t="s">
        <v>415</v>
      </c>
      <c r="K30" s="1" t="s">
        <v>416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417</v>
      </c>
      <c r="B31" s="1" t="s">
        <v>418</v>
      </c>
      <c r="C31" s="1" t="s">
        <v>419</v>
      </c>
      <c r="D31" s="1" t="s">
        <v>420</v>
      </c>
      <c r="E31" s="1" t="s">
        <v>421</v>
      </c>
      <c r="F31" s="1" t="s">
        <v>151</v>
      </c>
      <c r="G31" s="1" t="s">
        <v>422</v>
      </c>
      <c r="H31" s="1" t="s">
        <v>423</v>
      </c>
      <c r="I31" s="1" t="s">
        <v>424</v>
      </c>
      <c r="J31" s="1" t="s">
        <v>425</v>
      </c>
      <c r="K31" s="1" t="s">
        <v>426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427</v>
      </c>
      <c r="B32" s="1" t="s">
        <v>428</v>
      </c>
      <c r="C32" s="1" t="s">
        <v>429</v>
      </c>
      <c r="D32" s="1" t="s">
        <v>430</v>
      </c>
      <c r="E32" s="1" t="s">
        <v>431</v>
      </c>
      <c r="F32" s="1" t="s">
        <v>432</v>
      </c>
      <c r="G32" s="1" t="s">
        <v>433</v>
      </c>
      <c r="H32" s="1" t="s">
        <v>434</v>
      </c>
      <c r="I32" s="1" t="s">
        <v>435</v>
      </c>
      <c r="J32" s="1" t="s">
        <v>436</v>
      </c>
      <c r="K32" s="1" t="s">
        <v>437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438</v>
      </c>
      <c r="B33" s="1">
        <v>0.0</v>
      </c>
      <c r="C33" s="1" t="s">
        <v>419</v>
      </c>
      <c r="D33" s="1" t="s">
        <v>439</v>
      </c>
      <c r="E33" s="1" t="s">
        <v>440</v>
      </c>
      <c r="F33" s="1" t="s">
        <v>441</v>
      </c>
      <c r="G33" s="1" t="s">
        <v>422</v>
      </c>
      <c r="H33" s="1" t="s">
        <v>423</v>
      </c>
      <c r="I33" s="1" t="s">
        <v>424</v>
      </c>
      <c r="J33" s="1" t="s">
        <v>425</v>
      </c>
      <c r="K33" s="1" t="s">
        <v>426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442</v>
      </c>
      <c r="B34" s="1" t="s">
        <v>443</v>
      </c>
      <c r="C34" s="1" t="s">
        <v>444</v>
      </c>
      <c r="D34" s="1" t="s">
        <v>445</v>
      </c>
      <c r="E34" s="1" t="s">
        <v>446</v>
      </c>
      <c r="F34" s="1" t="s">
        <v>444</v>
      </c>
      <c r="G34" s="1" t="s">
        <v>447</v>
      </c>
      <c r="H34" s="1" t="s">
        <v>448</v>
      </c>
      <c r="I34" s="1" t="s">
        <v>448</v>
      </c>
      <c r="J34" s="1" t="s">
        <v>447</v>
      </c>
      <c r="K34" s="1" t="s">
        <v>447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449</v>
      </c>
      <c r="B35" s="1" t="s">
        <v>340</v>
      </c>
      <c r="C35" s="1" t="s">
        <v>341</v>
      </c>
      <c r="D35" s="1" t="s">
        <v>342</v>
      </c>
      <c r="E35" s="1" t="s">
        <v>343</v>
      </c>
      <c r="F35" s="1" t="s">
        <v>344</v>
      </c>
      <c r="G35" s="1" t="s">
        <v>345</v>
      </c>
      <c r="H35" s="1" t="s">
        <v>346</v>
      </c>
      <c r="I35" s="1" t="s">
        <v>347</v>
      </c>
      <c r="J35" s="1" t="s">
        <v>348</v>
      </c>
      <c r="K35" s="1" t="s">
        <v>349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450</v>
      </c>
      <c r="B36" s="1" t="s">
        <v>451</v>
      </c>
      <c r="C36" s="1" t="s">
        <v>452</v>
      </c>
      <c r="D36" s="1" t="s">
        <v>453</v>
      </c>
      <c r="E36" s="1" t="s">
        <v>454</v>
      </c>
      <c r="F36" s="1" t="s">
        <v>455</v>
      </c>
      <c r="G36" s="1" t="s">
        <v>456</v>
      </c>
      <c r="H36" s="1" t="s">
        <v>457</v>
      </c>
      <c r="I36" s="1" t="s">
        <v>458</v>
      </c>
      <c r="J36" s="1" t="s">
        <v>459</v>
      </c>
      <c r="K36" s="1" t="s">
        <v>460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461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462</v>
      </c>
      <c r="B38" s="1" t="s">
        <v>463</v>
      </c>
      <c r="C38" s="1" t="s">
        <v>464</v>
      </c>
      <c r="D38" s="1" t="s">
        <v>465</v>
      </c>
      <c r="E38" s="1" t="s">
        <v>466</v>
      </c>
      <c r="F38" s="1" t="s">
        <v>467</v>
      </c>
      <c r="G38" s="1" t="s">
        <v>468</v>
      </c>
      <c r="H38" s="1" t="s">
        <v>469</v>
      </c>
      <c r="I38" s="1" t="s">
        <v>470</v>
      </c>
      <c r="J38" s="1" t="s">
        <v>471</v>
      </c>
      <c r="K38" s="1" t="s">
        <v>472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473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474</v>
      </c>
      <c r="B40" s="1" t="s">
        <v>475</v>
      </c>
      <c r="C40" s="1" t="s">
        <v>476</v>
      </c>
      <c r="D40" s="1" t="s">
        <v>477</v>
      </c>
      <c r="E40" s="1" t="s">
        <v>478</v>
      </c>
      <c r="F40" s="1" t="s">
        <v>479</v>
      </c>
      <c r="G40" s="1" t="s">
        <v>480</v>
      </c>
      <c r="H40" s="1" t="s">
        <v>481</v>
      </c>
      <c r="I40" s="1" t="s">
        <v>482</v>
      </c>
      <c r="J40" s="1" t="s">
        <v>483</v>
      </c>
      <c r="K40" s="1" t="s">
        <v>484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485</v>
      </c>
      <c r="B41" s="1" t="s">
        <v>486</v>
      </c>
      <c r="C41" s="1" t="s">
        <v>487</v>
      </c>
      <c r="D41" s="1" t="s">
        <v>488</v>
      </c>
      <c r="E41" s="1" t="s">
        <v>489</v>
      </c>
      <c r="F41" s="1" t="s">
        <v>490</v>
      </c>
      <c r="G41" s="1" t="s">
        <v>491</v>
      </c>
      <c r="H41" s="1" t="s">
        <v>492</v>
      </c>
      <c r="I41" s="1" t="s">
        <v>493</v>
      </c>
      <c r="J41" s="1" t="s">
        <v>494</v>
      </c>
      <c r="K41" s="1" t="s">
        <v>495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496</v>
      </c>
      <c r="B42" s="1" t="s">
        <v>497</v>
      </c>
      <c r="C42" s="1" t="s">
        <v>498</v>
      </c>
      <c r="D42" s="1" t="s">
        <v>499</v>
      </c>
      <c r="E42" s="1" t="s">
        <v>433</v>
      </c>
      <c r="F42" s="1" t="s">
        <v>500</v>
      </c>
      <c r="G42" s="1" t="s">
        <v>501</v>
      </c>
      <c r="H42" s="1" t="s">
        <v>502</v>
      </c>
      <c r="I42" s="1" t="s">
        <v>503</v>
      </c>
      <c r="J42" s="1" t="s">
        <v>504</v>
      </c>
      <c r="K42" s="1" t="s">
        <v>505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506</v>
      </c>
      <c r="B43" s="1" t="s">
        <v>507</v>
      </c>
      <c r="C43" s="1" t="s">
        <v>508</v>
      </c>
      <c r="D43" s="1" t="s">
        <v>509</v>
      </c>
      <c r="E43" s="1" t="s">
        <v>510</v>
      </c>
      <c r="F43" s="1" t="s">
        <v>511</v>
      </c>
      <c r="G43" s="1" t="s">
        <v>512</v>
      </c>
      <c r="H43" s="1" t="s">
        <v>513</v>
      </c>
      <c r="I43" s="1" t="s">
        <v>514</v>
      </c>
      <c r="J43" s="1" t="s">
        <v>515</v>
      </c>
      <c r="K43" s="1" t="s">
        <v>516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517</v>
      </c>
      <c r="B44" s="1" t="s">
        <v>518</v>
      </c>
      <c r="C44" s="1" t="s">
        <v>519</v>
      </c>
      <c r="D44" s="1" t="s">
        <v>520</v>
      </c>
      <c r="E44" s="1" t="s">
        <v>521</v>
      </c>
      <c r="F44" s="1" t="s">
        <v>522</v>
      </c>
      <c r="G44" s="1" t="s">
        <v>523</v>
      </c>
      <c r="H44" s="1" t="s">
        <v>524</v>
      </c>
      <c r="I44" s="1" t="s">
        <v>525</v>
      </c>
      <c r="J44" s="1" t="s">
        <v>526</v>
      </c>
      <c r="K44" s="1" t="s">
        <v>527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528</v>
      </c>
      <c r="B45" s="1" t="s">
        <v>529</v>
      </c>
      <c r="C45" s="1" t="s">
        <v>530</v>
      </c>
      <c r="D45" s="1" t="s">
        <v>531</v>
      </c>
      <c r="E45" s="1" t="s">
        <v>487</v>
      </c>
      <c r="F45" s="1" t="s">
        <v>515</v>
      </c>
      <c r="G45" s="1" t="s">
        <v>532</v>
      </c>
      <c r="H45" s="1" t="s">
        <v>533</v>
      </c>
      <c r="I45" s="1" t="s">
        <v>534</v>
      </c>
      <c r="J45" s="1" t="s">
        <v>535</v>
      </c>
      <c r="K45" s="1" t="s">
        <v>536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537</v>
      </c>
      <c r="B46" s="1" t="s">
        <v>538</v>
      </c>
      <c r="C46" s="1" t="s">
        <v>539</v>
      </c>
      <c r="D46" s="1" t="s">
        <v>540</v>
      </c>
      <c r="E46" s="1" t="s">
        <v>541</v>
      </c>
      <c r="F46" s="1" t="s">
        <v>542</v>
      </c>
      <c r="G46" s="1" t="s">
        <v>543</v>
      </c>
      <c r="H46" s="1" t="s">
        <v>544</v>
      </c>
      <c r="I46" s="1" t="s">
        <v>545</v>
      </c>
      <c r="J46" s="1" t="s">
        <v>546</v>
      </c>
      <c r="K46" s="1" t="s">
        <v>189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547</v>
      </c>
      <c r="B47" s="1" t="s">
        <v>548</v>
      </c>
      <c r="C47" s="1" t="s">
        <v>356</v>
      </c>
      <c r="D47" s="1" t="s">
        <v>549</v>
      </c>
      <c r="E47" s="1" t="s">
        <v>482</v>
      </c>
      <c r="F47" s="1" t="s">
        <v>550</v>
      </c>
      <c r="G47" s="1" t="s">
        <v>551</v>
      </c>
      <c r="H47" s="1" t="s">
        <v>552</v>
      </c>
      <c r="I47" s="1" t="s">
        <v>553</v>
      </c>
      <c r="J47" s="1" t="s">
        <v>554</v>
      </c>
      <c r="K47" s="1" t="s">
        <v>555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556</v>
      </c>
      <c r="B48" s="1" t="s">
        <v>557</v>
      </c>
      <c r="C48" s="1" t="s">
        <v>558</v>
      </c>
      <c r="D48" s="1" t="s">
        <v>559</v>
      </c>
      <c r="E48" s="1" t="s">
        <v>560</v>
      </c>
      <c r="F48" s="1" t="s">
        <v>561</v>
      </c>
      <c r="G48" s="1" t="s">
        <v>562</v>
      </c>
      <c r="H48" s="1" t="s">
        <v>563</v>
      </c>
      <c r="I48" s="1">
        <v>26.6</v>
      </c>
      <c r="J48" s="1" t="s">
        <v>564</v>
      </c>
      <c r="K48" s="1" t="s">
        <v>565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566</v>
      </c>
      <c r="B49" s="1" t="s">
        <v>567</v>
      </c>
      <c r="C49" s="1" t="s">
        <v>568</v>
      </c>
      <c r="D49" s="1" t="s">
        <v>569</v>
      </c>
      <c r="E49" s="1" t="s">
        <v>570</v>
      </c>
      <c r="F49" s="1" t="s">
        <v>465</v>
      </c>
      <c r="G49" s="1" t="s">
        <v>571</v>
      </c>
      <c r="H49" s="1" t="s">
        <v>572</v>
      </c>
      <c r="I49" s="1" t="s">
        <v>443</v>
      </c>
      <c r="J49" s="1" t="s">
        <v>573</v>
      </c>
      <c r="K49" s="1" t="s">
        <v>574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575</v>
      </c>
      <c r="B50" s="1" t="s">
        <v>576</v>
      </c>
      <c r="C50" s="1" t="s">
        <v>577</v>
      </c>
      <c r="D50" s="1" t="s">
        <v>578</v>
      </c>
      <c r="E50" s="1" t="s">
        <v>579</v>
      </c>
      <c r="F50" s="1" t="s">
        <v>580</v>
      </c>
      <c r="G50" s="1" t="s">
        <v>581</v>
      </c>
      <c r="H50" s="1" t="s">
        <v>582</v>
      </c>
      <c r="I50" s="1" t="s">
        <v>583</v>
      </c>
      <c r="J50" s="1" t="s">
        <v>584</v>
      </c>
      <c r="K50" s="1" t="s">
        <v>585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586</v>
      </c>
      <c r="B51" s="1" t="s">
        <v>587</v>
      </c>
      <c r="C51" s="1" t="s">
        <v>588</v>
      </c>
      <c r="D51" s="1" t="s">
        <v>589</v>
      </c>
      <c r="E51" s="1" t="s">
        <v>590</v>
      </c>
      <c r="F51" s="1" t="s">
        <v>591</v>
      </c>
      <c r="G51" s="1" t="s">
        <v>592</v>
      </c>
      <c r="H51" s="1" t="s">
        <v>593</v>
      </c>
      <c r="I51" s="1" t="s">
        <v>594</v>
      </c>
      <c r="J51" s="1" t="s">
        <v>595</v>
      </c>
      <c r="K51" s="1" t="s">
        <v>596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597</v>
      </c>
      <c r="B52" s="1" t="s">
        <v>598</v>
      </c>
      <c r="C52" s="1" t="s">
        <v>599</v>
      </c>
      <c r="D52" s="1" t="s">
        <v>600</v>
      </c>
      <c r="E52" s="1" t="s">
        <v>601</v>
      </c>
      <c r="F52" s="1" t="s">
        <v>602</v>
      </c>
      <c r="G52" s="1" t="s">
        <v>603</v>
      </c>
      <c r="H52" s="1" t="s">
        <v>604</v>
      </c>
      <c r="I52" s="1" t="s">
        <v>605</v>
      </c>
      <c r="J52" s="1" t="s">
        <v>606</v>
      </c>
      <c r="K52" s="1" t="s">
        <v>607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608</v>
      </c>
      <c r="B53" s="1" t="s">
        <v>609</v>
      </c>
      <c r="C53" s="1" t="s">
        <v>610</v>
      </c>
      <c r="D53" s="1" t="s">
        <v>611</v>
      </c>
      <c r="E53" s="1" t="s">
        <v>604</v>
      </c>
      <c r="F53" s="1" t="s">
        <v>612</v>
      </c>
      <c r="G53" s="1" t="s">
        <v>613</v>
      </c>
      <c r="H53" s="1" t="s">
        <v>614</v>
      </c>
      <c r="I53" s="1" t="s">
        <v>615</v>
      </c>
      <c r="J53" s="1" t="s">
        <v>616</v>
      </c>
      <c r="K53" s="1" t="s">
        <v>617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618</v>
      </c>
      <c r="B54" s="1" t="s">
        <v>619</v>
      </c>
      <c r="C54" s="1" t="s">
        <v>620</v>
      </c>
      <c r="D54" s="1" t="s">
        <v>179</v>
      </c>
      <c r="E54" s="1" t="s">
        <v>621</v>
      </c>
      <c r="F54" s="1" t="s">
        <v>622</v>
      </c>
      <c r="G54" s="1" t="s">
        <v>623</v>
      </c>
      <c r="H54" s="1" t="s">
        <v>624</v>
      </c>
      <c r="I54" s="1" t="s">
        <v>625</v>
      </c>
      <c r="J54" s="1" t="s">
        <v>626</v>
      </c>
      <c r="K54" s="1" t="s">
        <v>627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628</v>
      </c>
      <c r="B55" s="1" t="s">
        <v>205</v>
      </c>
      <c r="C55" s="1" t="s">
        <v>629</v>
      </c>
      <c r="D55" s="1" t="s">
        <v>630</v>
      </c>
      <c r="E55" s="1" t="s">
        <v>466</v>
      </c>
      <c r="F55" s="1" t="s">
        <v>631</v>
      </c>
      <c r="G55" s="1" t="s">
        <v>632</v>
      </c>
      <c r="H55" s="1" t="s">
        <v>633</v>
      </c>
      <c r="I55" s="1" t="s">
        <v>634</v>
      </c>
      <c r="J55" s="1" t="s">
        <v>169</v>
      </c>
      <c r="K55" s="1" t="s">
        <v>635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636</v>
      </c>
      <c r="B56" s="1" t="s">
        <v>637</v>
      </c>
      <c r="C56" s="1" t="s">
        <v>638</v>
      </c>
      <c r="D56" s="1" t="s">
        <v>639</v>
      </c>
      <c r="E56" s="1" t="s">
        <v>640</v>
      </c>
      <c r="F56" s="1" t="s">
        <v>641</v>
      </c>
      <c r="G56" s="1" t="s">
        <v>642</v>
      </c>
      <c r="H56" s="1" t="s">
        <v>643</v>
      </c>
      <c r="I56" s="1" t="s">
        <v>354</v>
      </c>
      <c r="J56" s="1" t="s">
        <v>644</v>
      </c>
      <c r="K56" s="1" t="s">
        <v>645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646</v>
      </c>
      <c r="B57" s="1" t="s">
        <v>637</v>
      </c>
      <c r="C57" s="1" t="s">
        <v>638</v>
      </c>
      <c r="D57" s="1" t="s">
        <v>639</v>
      </c>
      <c r="E57" s="1" t="s">
        <v>640</v>
      </c>
      <c r="F57" s="1" t="s">
        <v>641</v>
      </c>
      <c r="G57" s="1" t="s">
        <v>642</v>
      </c>
      <c r="H57" s="1" t="s">
        <v>643</v>
      </c>
      <c r="I57" s="1" t="s">
        <v>354</v>
      </c>
      <c r="J57" s="1" t="s">
        <v>644</v>
      </c>
      <c r="K57" s="1" t="s">
        <v>645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647</v>
      </c>
      <c r="B58" s="1" t="s">
        <v>648</v>
      </c>
      <c r="C58" s="1" t="s">
        <v>649</v>
      </c>
      <c r="D58" s="1" t="s">
        <v>361</v>
      </c>
      <c r="E58" s="1" t="s">
        <v>357</v>
      </c>
      <c r="F58" s="1" t="s">
        <v>650</v>
      </c>
      <c r="G58" s="1" t="s">
        <v>651</v>
      </c>
      <c r="H58" s="1" t="s">
        <v>652</v>
      </c>
      <c r="I58" s="1" t="s">
        <v>653</v>
      </c>
      <c r="J58" s="1" t="s">
        <v>654</v>
      </c>
      <c r="K58" s="1" t="s">
        <v>655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656</v>
      </c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657</v>
      </c>
      <c r="B60" s="1" t="s">
        <v>658</v>
      </c>
      <c r="C60" s="1" t="s">
        <v>659</v>
      </c>
      <c r="D60" s="1" t="s">
        <v>660</v>
      </c>
      <c r="E60" s="1" t="s">
        <v>661</v>
      </c>
      <c r="F60" s="1" t="s">
        <v>662</v>
      </c>
      <c r="G60" s="1" t="s">
        <v>663</v>
      </c>
      <c r="H60" s="1" t="s">
        <v>664</v>
      </c>
      <c r="I60" s="1" t="s">
        <v>665</v>
      </c>
      <c r="J60" s="1" t="s">
        <v>666</v>
      </c>
      <c r="K60" s="1" t="s">
        <v>667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668</v>
      </c>
      <c r="B61" s="1" t="s">
        <v>669</v>
      </c>
      <c r="C61" s="1" t="s">
        <v>670</v>
      </c>
      <c r="D61" s="1" t="s">
        <v>671</v>
      </c>
      <c r="E61" s="1" t="s">
        <v>672</v>
      </c>
      <c r="F61" s="1" t="s">
        <v>673</v>
      </c>
      <c r="G61" s="1" t="s">
        <v>674</v>
      </c>
      <c r="H61" s="1" t="s">
        <v>675</v>
      </c>
      <c r="I61" s="1" t="s">
        <v>676</v>
      </c>
      <c r="J61" s="1" t="s">
        <v>677</v>
      </c>
      <c r="K61" s="1" t="s">
        <v>678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679</v>
      </c>
      <c r="B62" s="1" t="s">
        <v>680</v>
      </c>
      <c r="C62" s="1" t="s">
        <v>681</v>
      </c>
      <c r="D62" s="1" t="s">
        <v>682</v>
      </c>
      <c r="E62" s="1" t="s">
        <v>683</v>
      </c>
      <c r="F62" s="1" t="s">
        <v>684</v>
      </c>
      <c r="G62" s="1" t="s">
        <v>685</v>
      </c>
      <c r="H62" s="1" t="s">
        <v>686</v>
      </c>
      <c r="I62" s="1" t="s">
        <v>687</v>
      </c>
      <c r="J62" s="1" t="s">
        <v>688</v>
      </c>
      <c r="K62" s="1" t="s">
        <v>689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690</v>
      </c>
      <c r="B63" s="1" t="s">
        <v>691</v>
      </c>
      <c r="C63" s="1" t="s">
        <v>692</v>
      </c>
      <c r="D63" s="1" t="s">
        <v>693</v>
      </c>
      <c r="E63" s="1" t="s">
        <v>694</v>
      </c>
      <c r="F63" s="1" t="s">
        <v>695</v>
      </c>
      <c r="G63" s="1" t="s">
        <v>696</v>
      </c>
      <c r="H63" s="1" t="s">
        <v>568</v>
      </c>
      <c r="I63" s="1" t="s">
        <v>697</v>
      </c>
      <c r="J63" s="1" t="s">
        <v>698</v>
      </c>
      <c r="K63" s="1" t="s">
        <v>699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700</v>
      </c>
      <c r="B64" s="1" t="s">
        <v>701</v>
      </c>
      <c r="C64" s="1" t="s">
        <v>318</v>
      </c>
      <c r="D64" s="1" t="s">
        <v>316</v>
      </c>
      <c r="E64" s="1" t="s">
        <v>702</v>
      </c>
      <c r="F64" s="1" t="s">
        <v>703</v>
      </c>
      <c r="G64" s="1" t="s">
        <v>704</v>
      </c>
      <c r="H64" s="1" t="s">
        <v>705</v>
      </c>
      <c r="I64" s="1" t="s">
        <v>706</v>
      </c>
      <c r="J64" s="1" t="s">
        <v>707</v>
      </c>
      <c r="K64" s="1" t="s">
        <v>708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709</v>
      </c>
      <c r="B65" s="1" t="s">
        <v>710</v>
      </c>
      <c r="C65" s="1" t="s">
        <v>711</v>
      </c>
      <c r="D65" s="1" t="s">
        <v>712</v>
      </c>
      <c r="E65" s="1" t="s">
        <v>713</v>
      </c>
      <c r="F65" s="1" t="s">
        <v>714</v>
      </c>
      <c r="G65" s="1" t="s">
        <v>715</v>
      </c>
      <c r="H65" s="1" t="s">
        <v>716</v>
      </c>
      <c r="I65" s="1" t="s">
        <v>717</v>
      </c>
      <c r="J65" s="1" t="s">
        <v>718</v>
      </c>
      <c r="K65" s="1" t="s">
        <v>719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720</v>
      </c>
      <c r="B66" s="1" t="s">
        <v>721</v>
      </c>
      <c r="C66" s="1" t="s">
        <v>722</v>
      </c>
      <c r="D66" s="1" t="s">
        <v>698</v>
      </c>
      <c r="E66" s="1" t="s">
        <v>723</v>
      </c>
      <c r="F66" s="1" t="s">
        <v>724</v>
      </c>
      <c r="G66" s="1" t="s">
        <v>725</v>
      </c>
      <c r="H66" s="1" t="s">
        <v>726</v>
      </c>
      <c r="I66" s="1" t="s">
        <v>706</v>
      </c>
      <c r="J66" s="1" t="s">
        <v>727</v>
      </c>
      <c r="K66" s="1" t="s">
        <v>708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728</v>
      </c>
      <c r="B67" s="1" t="s">
        <v>729</v>
      </c>
      <c r="C67" s="1" t="s">
        <v>730</v>
      </c>
      <c r="D67" s="1" t="s">
        <v>731</v>
      </c>
      <c r="E67" s="1" t="s">
        <v>732</v>
      </c>
      <c r="F67" s="1" t="s">
        <v>733</v>
      </c>
      <c r="G67" s="1" t="s">
        <v>199</v>
      </c>
      <c r="H67" s="1" t="s">
        <v>734</v>
      </c>
      <c r="I67" s="1" t="s">
        <v>735</v>
      </c>
      <c r="J67" s="1" t="s">
        <v>736</v>
      </c>
      <c r="K67" s="1" t="s">
        <v>737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738</v>
      </c>
      <c r="B68" s="1" t="s">
        <v>739</v>
      </c>
      <c r="C68" s="1" t="s">
        <v>396</v>
      </c>
      <c r="D68" s="1" t="s">
        <v>740</v>
      </c>
      <c r="E68" s="1" t="s">
        <v>430</v>
      </c>
      <c r="F68" s="1" t="s">
        <v>440</v>
      </c>
      <c r="G68" s="1" t="s">
        <v>741</v>
      </c>
      <c r="H68" s="1" t="s">
        <v>742</v>
      </c>
      <c r="I68" s="1" t="s">
        <v>743</v>
      </c>
      <c r="J68" s="1" t="s">
        <v>744</v>
      </c>
      <c r="K68" s="1" t="s">
        <v>745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746</v>
      </c>
      <c r="B69" s="1" t="s">
        <v>747</v>
      </c>
      <c r="C69" s="1" t="s">
        <v>748</v>
      </c>
      <c r="D69" s="1" t="s">
        <v>749</v>
      </c>
      <c r="E69" s="1" t="s">
        <v>750</v>
      </c>
      <c r="F69" s="1" t="s">
        <v>751</v>
      </c>
      <c r="G69" s="1" t="s">
        <v>752</v>
      </c>
      <c r="H69" s="1" t="s">
        <v>753</v>
      </c>
      <c r="I69" s="1" t="s">
        <v>754</v>
      </c>
      <c r="J69" s="1" t="s">
        <v>755</v>
      </c>
      <c r="K69" s="1" t="s">
        <v>756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757</v>
      </c>
      <c r="B70" s="1" t="s">
        <v>758</v>
      </c>
      <c r="C70" s="1" t="s">
        <v>759</v>
      </c>
      <c r="D70" s="1" t="s">
        <v>479</v>
      </c>
      <c r="E70" s="1" t="s">
        <v>760</v>
      </c>
      <c r="F70" s="1" t="s">
        <v>761</v>
      </c>
      <c r="G70" s="1" t="s">
        <v>762</v>
      </c>
      <c r="H70" s="1" t="s">
        <v>763</v>
      </c>
      <c r="I70" s="1" t="s">
        <v>764</v>
      </c>
      <c r="J70" s="1" t="s">
        <v>765</v>
      </c>
      <c r="K70" s="1" t="s">
        <v>766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767</v>
      </c>
      <c r="B71" s="1">
        <v>29.26</v>
      </c>
      <c r="C71" s="1" t="s">
        <v>768</v>
      </c>
      <c r="D71" s="1" t="s">
        <v>570</v>
      </c>
      <c r="E71" s="1" t="s">
        <v>769</v>
      </c>
      <c r="F71" s="1" t="s">
        <v>770</v>
      </c>
      <c r="G71" s="1" t="s">
        <v>771</v>
      </c>
      <c r="H71" s="1" t="s">
        <v>772</v>
      </c>
      <c r="I71" s="1" t="s">
        <v>773</v>
      </c>
      <c r="J71" s="1" t="s">
        <v>774</v>
      </c>
      <c r="K71" s="1" t="s">
        <v>775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776</v>
      </c>
      <c r="B72" s="1" t="s">
        <v>777</v>
      </c>
      <c r="C72" s="1" t="s">
        <v>778</v>
      </c>
      <c r="D72" s="1" t="s">
        <v>523</v>
      </c>
      <c r="E72" s="1" t="s">
        <v>779</v>
      </c>
      <c r="F72" s="1" t="s">
        <v>780</v>
      </c>
      <c r="G72" s="1" t="s">
        <v>781</v>
      </c>
      <c r="H72" s="1" t="s">
        <v>782</v>
      </c>
      <c r="I72" s="1" t="s">
        <v>783</v>
      </c>
      <c r="J72" s="1" t="s">
        <v>784</v>
      </c>
      <c r="K72" s="1" t="s">
        <v>785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786</v>
      </c>
      <c r="B73" s="1" t="s">
        <v>787</v>
      </c>
      <c r="C73" s="1" t="s">
        <v>788</v>
      </c>
      <c r="D73" s="1" t="s">
        <v>789</v>
      </c>
      <c r="E73" s="1" t="s">
        <v>790</v>
      </c>
      <c r="F73" s="1" t="s">
        <v>791</v>
      </c>
      <c r="G73" s="1" t="s">
        <v>792</v>
      </c>
      <c r="H73" s="1" t="s">
        <v>793</v>
      </c>
      <c r="I73" s="1" t="s">
        <v>794</v>
      </c>
      <c r="J73" s="1" t="s">
        <v>795</v>
      </c>
      <c r="K73" s="1" t="s">
        <v>796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797</v>
      </c>
      <c r="B74" s="1" t="s">
        <v>798</v>
      </c>
      <c r="C74" s="1" t="s">
        <v>799</v>
      </c>
      <c r="D74" s="1" t="s">
        <v>800</v>
      </c>
      <c r="E74" s="1" t="s">
        <v>180</v>
      </c>
      <c r="F74" s="1" t="s">
        <v>801</v>
      </c>
      <c r="G74" s="1" t="s">
        <v>802</v>
      </c>
      <c r="H74" s="1" t="s">
        <v>803</v>
      </c>
      <c r="I74" s="1" t="s">
        <v>804</v>
      </c>
      <c r="J74" s="1" t="s">
        <v>805</v>
      </c>
      <c r="K74" s="1" t="s">
        <v>806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807</v>
      </c>
      <c r="B75" s="1" t="s">
        <v>808</v>
      </c>
      <c r="C75" s="1" t="s">
        <v>809</v>
      </c>
      <c r="D75" s="1" t="s">
        <v>810</v>
      </c>
      <c r="E75" s="1" t="s">
        <v>805</v>
      </c>
      <c r="F75" s="1" t="s">
        <v>811</v>
      </c>
      <c r="G75" s="1" t="s">
        <v>812</v>
      </c>
      <c r="H75" s="1" t="s">
        <v>813</v>
      </c>
      <c r="I75" s="1" t="s">
        <v>814</v>
      </c>
      <c r="J75" s="1" t="s">
        <v>815</v>
      </c>
      <c r="K75" s="1" t="s">
        <v>816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817</v>
      </c>
      <c r="B76" s="1" t="s">
        <v>736</v>
      </c>
      <c r="C76" s="1" t="s">
        <v>818</v>
      </c>
      <c r="D76" s="1" t="s">
        <v>819</v>
      </c>
      <c r="E76" s="1" t="s">
        <v>820</v>
      </c>
      <c r="F76" s="1" t="s">
        <v>821</v>
      </c>
      <c r="G76" s="1" t="s">
        <v>284</v>
      </c>
      <c r="H76" s="1" t="s">
        <v>822</v>
      </c>
      <c r="I76" s="1" t="s">
        <v>823</v>
      </c>
      <c r="J76" s="1" t="s">
        <v>648</v>
      </c>
      <c r="K76" s="1" t="s">
        <v>824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825</v>
      </c>
      <c r="B77" s="1" t="s">
        <v>736</v>
      </c>
      <c r="C77" s="1" t="s">
        <v>818</v>
      </c>
      <c r="D77" s="1" t="s">
        <v>819</v>
      </c>
      <c r="E77" s="1" t="s">
        <v>820</v>
      </c>
      <c r="F77" s="1" t="s">
        <v>821</v>
      </c>
      <c r="G77" s="1" t="s">
        <v>284</v>
      </c>
      <c r="H77" s="1" t="s">
        <v>822</v>
      </c>
      <c r="I77" s="1" t="s">
        <v>823</v>
      </c>
      <c r="J77" s="1" t="s">
        <v>648</v>
      </c>
      <c r="K77" s="1" t="s">
        <v>824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826</v>
      </c>
      <c r="B78" s="1" t="s">
        <v>827</v>
      </c>
      <c r="C78" s="1" t="s">
        <v>828</v>
      </c>
      <c r="D78" s="1" t="s">
        <v>829</v>
      </c>
      <c r="E78" s="1" t="s">
        <v>830</v>
      </c>
      <c r="F78" s="1" t="s">
        <v>831</v>
      </c>
      <c r="G78" s="1" t="s">
        <v>832</v>
      </c>
      <c r="H78" s="1" t="s">
        <v>833</v>
      </c>
      <c r="I78" s="1" t="s">
        <v>834</v>
      </c>
      <c r="J78" s="1" t="s">
        <v>835</v>
      </c>
      <c r="K78" s="1" t="s">
        <v>824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836</v>
      </c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837</v>
      </c>
      <c r="B80" s="1" t="s">
        <v>838</v>
      </c>
      <c r="C80" s="1" t="s">
        <v>291</v>
      </c>
      <c r="D80" s="1" t="s">
        <v>839</v>
      </c>
      <c r="E80" s="1" t="s">
        <v>648</v>
      </c>
      <c r="F80" s="1" t="s">
        <v>840</v>
      </c>
      <c r="G80" s="1" t="s">
        <v>841</v>
      </c>
      <c r="H80" s="1" t="s">
        <v>842</v>
      </c>
      <c r="I80" s="1" t="s">
        <v>843</v>
      </c>
      <c r="J80" s="1" t="s">
        <v>781</v>
      </c>
      <c r="K80" s="1" t="s">
        <v>844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845</v>
      </c>
      <c r="B81" s="1" t="s">
        <v>846</v>
      </c>
      <c r="C81" s="1" t="s">
        <v>847</v>
      </c>
      <c r="D81" s="1" t="s">
        <v>848</v>
      </c>
      <c r="E81" s="1" t="s">
        <v>849</v>
      </c>
      <c r="F81" s="1" t="s">
        <v>850</v>
      </c>
      <c r="G81" s="1" t="s">
        <v>851</v>
      </c>
      <c r="H81" s="1" t="s">
        <v>852</v>
      </c>
      <c r="I81" s="1" t="s">
        <v>853</v>
      </c>
      <c r="J81" s="1" t="s">
        <v>854</v>
      </c>
      <c r="K81" s="1" t="s">
        <v>753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855</v>
      </c>
      <c r="B82" s="1" t="s">
        <v>856</v>
      </c>
      <c r="C82" s="1" t="s">
        <v>857</v>
      </c>
      <c r="D82" s="1" t="s">
        <v>858</v>
      </c>
      <c r="E82" s="1" t="s">
        <v>366</v>
      </c>
      <c r="F82" s="1" t="s">
        <v>859</v>
      </c>
      <c r="G82" s="1" t="s">
        <v>860</v>
      </c>
      <c r="H82" s="1" t="s">
        <v>861</v>
      </c>
      <c r="I82" s="1" t="s">
        <v>862</v>
      </c>
      <c r="J82" s="1" t="s">
        <v>863</v>
      </c>
      <c r="K82" s="1" t="s">
        <v>864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865</v>
      </c>
      <c r="B83" s="1" t="s">
        <v>866</v>
      </c>
      <c r="C83" s="1" t="s">
        <v>867</v>
      </c>
      <c r="D83" s="1" t="s">
        <v>868</v>
      </c>
      <c r="E83" s="1" t="s">
        <v>869</v>
      </c>
      <c r="F83" s="1" t="s">
        <v>870</v>
      </c>
      <c r="G83" s="1" t="s">
        <v>798</v>
      </c>
      <c r="H83" s="1" t="s">
        <v>183</v>
      </c>
      <c r="I83" s="1" t="s">
        <v>871</v>
      </c>
      <c r="J83" s="1" t="s">
        <v>872</v>
      </c>
      <c r="K83" s="1" t="s">
        <v>873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874</v>
      </c>
      <c r="B84" s="1" t="s">
        <v>875</v>
      </c>
      <c r="C84" s="1" t="s">
        <v>876</v>
      </c>
      <c r="D84" s="1" t="s">
        <v>877</v>
      </c>
      <c r="E84" s="1" t="s">
        <v>878</v>
      </c>
      <c r="F84" s="1" t="s">
        <v>721</v>
      </c>
      <c r="G84" s="1" t="s">
        <v>879</v>
      </c>
      <c r="H84" s="1" t="s">
        <v>880</v>
      </c>
      <c r="I84" s="1" t="s">
        <v>881</v>
      </c>
      <c r="J84" s="1" t="s">
        <v>882</v>
      </c>
      <c r="K84" s="1" t="s">
        <v>883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884</v>
      </c>
      <c r="B85" s="1" t="s">
        <v>885</v>
      </c>
      <c r="C85" s="1" t="s">
        <v>835</v>
      </c>
      <c r="D85" s="1" t="s">
        <v>886</v>
      </c>
      <c r="E85" s="1" t="s">
        <v>887</v>
      </c>
      <c r="F85" s="1" t="s">
        <v>888</v>
      </c>
      <c r="G85" s="1" t="s">
        <v>889</v>
      </c>
      <c r="H85" s="1" t="s">
        <v>890</v>
      </c>
      <c r="I85" s="1" t="s">
        <v>891</v>
      </c>
      <c r="J85" s="1" t="s">
        <v>892</v>
      </c>
      <c r="K85" s="1" t="s">
        <v>893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894</v>
      </c>
      <c r="B86" s="1" t="s">
        <v>895</v>
      </c>
      <c r="C86" s="1" t="s">
        <v>896</v>
      </c>
      <c r="D86" s="1" t="s">
        <v>897</v>
      </c>
      <c r="E86" s="1" t="s">
        <v>898</v>
      </c>
      <c r="F86" s="1" t="s">
        <v>899</v>
      </c>
      <c r="G86" s="1" t="s">
        <v>900</v>
      </c>
      <c r="H86" s="1" t="s">
        <v>901</v>
      </c>
      <c r="I86" s="1" t="s">
        <v>902</v>
      </c>
      <c r="J86" s="1" t="s">
        <v>903</v>
      </c>
      <c r="K86" s="1" t="s">
        <v>904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905</v>
      </c>
      <c r="B87" s="1" t="s">
        <v>906</v>
      </c>
      <c r="C87" s="1" t="s">
        <v>907</v>
      </c>
      <c r="D87" s="1" t="s">
        <v>908</v>
      </c>
      <c r="E87" s="1" t="s">
        <v>909</v>
      </c>
      <c r="F87" s="1" t="s">
        <v>910</v>
      </c>
      <c r="G87" s="1" t="s">
        <v>911</v>
      </c>
      <c r="H87" s="1" t="s">
        <v>912</v>
      </c>
      <c r="I87" s="1" t="s">
        <v>913</v>
      </c>
      <c r="J87" s="1" t="s">
        <v>914</v>
      </c>
      <c r="K87" s="1" t="s">
        <v>915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916</v>
      </c>
      <c r="B88" s="1" t="s">
        <v>917</v>
      </c>
      <c r="C88" s="1" t="s">
        <v>918</v>
      </c>
      <c r="D88" s="1" t="s">
        <v>919</v>
      </c>
      <c r="E88" s="1" t="s">
        <v>920</v>
      </c>
      <c r="F88" s="1" t="s">
        <v>921</v>
      </c>
      <c r="G88" s="1" t="s">
        <v>922</v>
      </c>
      <c r="H88" s="1" t="s">
        <v>923</v>
      </c>
      <c r="I88" s="1" t="s">
        <v>924</v>
      </c>
      <c r="J88" s="1" t="s">
        <v>925</v>
      </c>
      <c r="K88" s="1">
        <v>63.84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926</v>
      </c>
      <c r="B89" s="1" t="s">
        <v>733</v>
      </c>
      <c r="C89" s="1">
        <v>13.3</v>
      </c>
      <c r="D89" s="1" t="s">
        <v>927</v>
      </c>
      <c r="E89" s="1" t="s">
        <v>928</v>
      </c>
      <c r="F89" s="1" t="s">
        <v>929</v>
      </c>
      <c r="G89" s="1" t="s">
        <v>754</v>
      </c>
      <c r="H89" s="1" t="s">
        <v>930</v>
      </c>
      <c r="I89" s="1" t="s">
        <v>931</v>
      </c>
      <c r="J89" s="1" t="s">
        <v>932</v>
      </c>
      <c r="K89" s="1" t="s">
        <v>933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934</v>
      </c>
      <c r="B90" s="1" t="s">
        <v>935</v>
      </c>
      <c r="C90" s="1" t="s">
        <v>936</v>
      </c>
      <c r="D90" s="1" t="s">
        <v>844</v>
      </c>
      <c r="E90" s="1" t="s">
        <v>937</v>
      </c>
      <c r="F90" s="1" t="s">
        <v>938</v>
      </c>
      <c r="G90" s="1" t="s">
        <v>939</v>
      </c>
      <c r="H90" s="1" t="s">
        <v>940</v>
      </c>
      <c r="I90" s="1" t="s">
        <v>941</v>
      </c>
      <c r="J90" s="1" t="s">
        <v>942</v>
      </c>
      <c r="K90" s="1" t="s">
        <v>943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944</v>
      </c>
      <c r="B91" s="1" t="s">
        <v>945</v>
      </c>
      <c r="C91" s="1" t="s">
        <v>946</v>
      </c>
      <c r="D91" s="1" t="s">
        <v>947</v>
      </c>
      <c r="E91" s="1" t="s">
        <v>948</v>
      </c>
      <c r="F91" s="1" t="s">
        <v>770</v>
      </c>
      <c r="G91" s="1" t="s">
        <v>815</v>
      </c>
      <c r="H91" s="1" t="s">
        <v>949</v>
      </c>
      <c r="I91" s="1" t="s">
        <v>950</v>
      </c>
      <c r="J91" s="1" t="s">
        <v>756</v>
      </c>
      <c r="K91" s="1" t="s">
        <v>692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951</v>
      </c>
      <c r="B92" s="1" t="s">
        <v>952</v>
      </c>
      <c r="C92" s="1" t="s">
        <v>953</v>
      </c>
      <c r="D92" s="1" t="s">
        <v>954</v>
      </c>
      <c r="E92" s="1" t="s">
        <v>798</v>
      </c>
      <c r="F92" s="1" t="s">
        <v>955</v>
      </c>
      <c r="G92" s="1" t="s">
        <v>956</v>
      </c>
      <c r="H92" s="1" t="s">
        <v>957</v>
      </c>
      <c r="I92" s="1" t="s">
        <v>958</v>
      </c>
      <c r="J92" s="1" t="s">
        <v>959</v>
      </c>
      <c r="K92" s="1" t="s">
        <v>960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961</v>
      </c>
      <c r="B93" s="1" t="s">
        <v>962</v>
      </c>
      <c r="C93" s="1" t="s">
        <v>963</v>
      </c>
      <c r="D93" s="1" t="s">
        <v>868</v>
      </c>
      <c r="E93" s="1" t="s">
        <v>964</v>
      </c>
      <c r="F93" s="1" t="s">
        <v>965</v>
      </c>
      <c r="G93" s="1" t="s">
        <v>966</v>
      </c>
      <c r="H93" s="1" t="s">
        <v>967</v>
      </c>
      <c r="I93" s="1" t="s">
        <v>968</v>
      </c>
      <c r="J93" s="1" t="s">
        <v>969</v>
      </c>
      <c r="K93" s="1" t="s">
        <v>970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971</v>
      </c>
      <c r="B94" s="1" t="s">
        <v>972</v>
      </c>
      <c r="C94" s="1" t="s">
        <v>973</v>
      </c>
      <c r="D94" s="1" t="s">
        <v>283</v>
      </c>
      <c r="E94" s="1" t="s">
        <v>974</v>
      </c>
      <c r="F94" s="1" t="s">
        <v>975</v>
      </c>
      <c r="G94" s="1" t="s">
        <v>184</v>
      </c>
      <c r="H94" s="1" t="s">
        <v>976</v>
      </c>
      <c r="I94" s="1" t="s">
        <v>977</v>
      </c>
      <c r="J94" s="1" t="s">
        <v>978</v>
      </c>
      <c r="K94" s="1" t="s">
        <v>979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980</v>
      </c>
      <c r="B95" s="1" t="s">
        <v>981</v>
      </c>
      <c r="C95" s="1" t="s">
        <v>982</v>
      </c>
      <c r="D95" s="1" t="s">
        <v>983</v>
      </c>
      <c r="E95" s="1" t="s">
        <v>984</v>
      </c>
      <c r="F95" s="1" t="s">
        <v>985</v>
      </c>
      <c r="G95" s="1" t="s">
        <v>986</v>
      </c>
      <c r="H95" s="1" t="s">
        <v>987</v>
      </c>
      <c r="I95" s="1" t="s">
        <v>988</v>
      </c>
      <c r="J95" s="1" t="s">
        <v>989</v>
      </c>
      <c r="K95" s="1" t="s">
        <v>990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991</v>
      </c>
      <c r="B96" s="1" t="s">
        <v>992</v>
      </c>
      <c r="C96" s="1" t="s">
        <v>993</v>
      </c>
      <c r="D96" s="1" t="s">
        <v>994</v>
      </c>
      <c r="E96" s="1" t="s">
        <v>995</v>
      </c>
      <c r="F96" s="1" t="s">
        <v>996</v>
      </c>
      <c r="G96" s="1" t="s">
        <v>997</v>
      </c>
      <c r="H96" s="1" t="s">
        <v>998</v>
      </c>
      <c r="I96" s="1" t="s">
        <v>999</v>
      </c>
      <c r="J96" s="1" t="s">
        <v>307</v>
      </c>
      <c r="K96" s="1" t="s">
        <v>1000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1001</v>
      </c>
      <c r="B97" s="1" t="s">
        <v>992</v>
      </c>
      <c r="C97" s="1" t="s">
        <v>993</v>
      </c>
      <c r="D97" s="1" t="s">
        <v>994</v>
      </c>
      <c r="E97" s="1" t="s">
        <v>995</v>
      </c>
      <c r="F97" s="1" t="s">
        <v>996</v>
      </c>
      <c r="G97" s="1" t="s">
        <v>997</v>
      </c>
      <c r="H97" s="1" t="s">
        <v>998</v>
      </c>
      <c r="I97" s="1" t="s">
        <v>999</v>
      </c>
      <c r="J97" s="1" t="s">
        <v>307</v>
      </c>
      <c r="K97" s="1" t="s">
        <v>1000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1002</v>
      </c>
      <c r="B98" s="1" t="s">
        <v>1003</v>
      </c>
      <c r="C98" s="1" t="s">
        <v>1004</v>
      </c>
      <c r="D98" s="1" t="s">
        <v>1005</v>
      </c>
      <c r="E98" s="1" t="s">
        <v>1006</v>
      </c>
      <c r="F98" s="1" t="s">
        <v>1007</v>
      </c>
      <c r="G98" s="1" t="s">
        <v>1008</v>
      </c>
      <c r="H98" s="1" t="s">
        <v>1009</v>
      </c>
      <c r="I98" s="1" t="s">
        <v>1010</v>
      </c>
      <c r="J98" s="1" t="s">
        <v>806</v>
      </c>
      <c r="K98" s="1" t="s">
        <v>354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1011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1012</v>
      </c>
      <c r="B100" s="1" t="s">
        <v>1013</v>
      </c>
      <c r="C100" s="1" t="s">
        <v>799</v>
      </c>
      <c r="D100" s="1" t="s">
        <v>1014</v>
      </c>
      <c r="E100" s="1" t="s">
        <v>1015</v>
      </c>
      <c r="F100" s="1" t="s">
        <v>1016</v>
      </c>
      <c r="G100" s="1" t="s">
        <v>1017</v>
      </c>
      <c r="H100" s="1" t="s">
        <v>1018</v>
      </c>
      <c r="I100" s="1" t="s">
        <v>850</v>
      </c>
      <c r="J100" s="1" t="s">
        <v>1019</v>
      </c>
      <c r="K100" s="1" t="s">
        <v>1020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1021</v>
      </c>
      <c r="B101" s="1" t="s">
        <v>1022</v>
      </c>
      <c r="C101" s="1" t="s">
        <v>975</v>
      </c>
      <c r="D101" s="1" t="s">
        <v>196</v>
      </c>
      <c r="E101" s="1" t="s">
        <v>1023</v>
      </c>
      <c r="F101" s="1" t="s">
        <v>802</v>
      </c>
      <c r="G101" s="1" t="s">
        <v>1024</v>
      </c>
      <c r="H101" s="1" t="s">
        <v>1025</v>
      </c>
      <c r="I101" s="1" t="s">
        <v>1026</v>
      </c>
      <c r="J101" s="1" t="s">
        <v>1027</v>
      </c>
      <c r="K101" s="1" t="s">
        <v>1028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1029</v>
      </c>
      <c r="B102" s="1" t="s">
        <v>1030</v>
      </c>
      <c r="C102" s="1" t="s">
        <v>183</v>
      </c>
      <c r="D102" s="1" t="s">
        <v>1031</v>
      </c>
      <c r="E102" s="1" t="s">
        <v>1032</v>
      </c>
      <c r="F102" s="1" t="s">
        <v>1033</v>
      </c>
      <c r="G102" s="1" t="s">
        <v>813</v>
      </c>
      <c r="H102" s="1" t="s">
        <v>1034</v>
      </c>
      <c r="I102" s="1" t="s">
        <v>1035</v>
      </c>
      <c r="J102" s="1" t="s">
        <v>1036</v>
      </c>
      <c r="K102" s="1" t="s">
        <v>1037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1038</v>
      </c>
      <c r="B103" s="1" t="s">
        <v>1039</v>
      </c>
      <c r="C103" s="1" t="s">
        <v>1040</v>
      </c>
      <c r="D103" s="1" t="s">
        <v>1041</v>
      </c>
      <c r="E103" s="1" t="s">
        <v>1042</v>
      </c>
      <c r="F103" s="1" t="s">
        <v>1020</v>
      </c>
      <c r="G103" s="1" t="s">
        <v>1043</v>
      </c>
      <c r="H103" s="1" t="s">
        <v>553</v>
      </c>
      <c r="I103" s="1" t="s">
        <v>1044</v>
      </c>
      <c r="J103" s="1" t="s">
        <v>1045</v>
      </c>
      <c r="K103" s="1" t="s">
        <v>658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1046</v>
      </c>
      <c r="B104" s="1" t="s">
        <v>1047</v>
      </c>
      <c r="C104" s="1" t="s">
        <v>722</v>
      </c>
      <c r="D104" s="1" t="s">
        <v>1048</v>
      </c>
      <c r="E104" s="1" t="s">
        <v>1049</v>
      </c>
      <c r="F104" s="1" t="s">
        <v>1050</v>
      </c>
      <c r="G104" s="1" t="s">
        <v>318</v>
      </c>
      <c r="H104" s="1" t="s">
        <v>1051</v>
      </c>
      <c r="I104" s="1" t="s">
        <v>1052</v>
      </c>
      <c r="J104" s="1" t="s">
        <v>1053</v>
      </c>
      <c r="K104" s="1" t="s">
        <v>468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1054</v>
      </c>
      <c r="B105" s="1" t="s">
        <v>1055</v>
      </c>
      <c r="C105" s="1" t="s">
        <v>896</v>
      </c>
      <c r="D105" s="1" t="s">
        <v>191</v>
      </c>
      <c r="E105" s="1" t="s">
        <v>1056</v>
      </c>
      <c r="F105" s="1" t="s">
        <v>1057</v>
      </c>
      <c r="G105" s="1" t="s">
        <v>1058</v>
      </c>
      <c r="H105" s="1" t="s">
        <v>1059</v>
      </c>
      <c r="I105" s="1" t="s">
        <v>1060</v>
      </c>
      <c r="J105" s="1" t="s">
        <v>1053</v>
      </c>
      <c r="K105" s="1" t="s">
        <v>463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1061</v>
      </c>
      <c r="B106" s="1" t="s">
        <v>1062</v>
      </c>
      <c r="C106" s="1" t="s">
        <v>702</v>
      </c>
      <c r="D106" s="1" t="s">
        <v>1063</v>
      </c>
      <c r="E106" s="1" t="s">
        <v>1064</v>
      </c>
      <c r="F106" s="1" t="s">
        <v>1065</v>
      </c>
      <c r="G106" s="1" t="s">
        <v>1066</v>
      </c>
      <c r="H106" s="1" t="s">
        <v>1067</v>
      </c>
      <c r="I106" s="1" t="s">
        <v>1068</v>
      </c>
      <c r="J106" s="1" t="s">
        <v>1069</v>
      </c>
      <c r="K106" s="1" t="s">
        <v>1070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1071</v>
      </c>
      <c r="B107" s="1" t="s">
        <v>1072</v>
      </c>
      <c r="C107" s="1" t="s">
        <v>1073</v>
      </c>
      <c r="D107" s="1" t="s">
        <v>1074</v>
      </c>
      <c r="E107" s="1" t="s">
        <v>1075</v>
      </c>
      <c r="F107" s="1" t="s">
        <v>359</v>
      </c>
      <c r="G107" s="1" t="s">
        <v>1076</v>
      </c>
      <c r="H107" s="1" t="s">
        <v>1077</v>
      </c>
      <c r="I107" s="1" t="s">
        <v>1078</v>
      </c>
      <c r="J107" s="1" t="s">
        <v>1079</v>
      </c>
      <c r="K107" s="1" t="s">
        <v>1079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1080</v>
      </c>
      <c r="B108" s="1" t="s">
        <v>1081</v>
      </c>
      <c r="C108" s="1" t="s">
        <v>1082</v>
      </c>
      <c r="D108" s="1" t="s">
        <v>1083</v>
      </c>
      <c r="E108" s="1" t="s">
        <v>1084</v>
      </c>
      <c r="F108" s="1" t="s">
        <v>1085</v>
      </c>
      <c r="G108" s="1" t="s">
        <v>1086</v>
      </c>
      <c r="H108" s="1" t="s">
        <v>1087</v>
      </c>
      <c r="I108" s="1" t="s">
        <v>1088</v>
      </c>
      <c r="J108" s="1" t="s">
        <v>1089</v>
      </c>
      <c r="K108" s="1" t="s">
        <v>562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1090</v>
      </c>
      <c r="B109" s="1" t="s">
        <v>841</v>
      </c>
      <c r="C109" s="1" t="s">
        <v>319</v>
      </c>
      <c r="D109" s="1" t="s">
        <v>1091</v>
      </c>
      <c r="E109" s="1" t="s">
        <v>510</v>
      </c>
      <c r="F109" s="1" t="s">
        <v>295</v>
      </c>
      <c r="G109" s="1" t="s">
        <v>1092</v>
      </c>
      <c r="H109" s="1" t="s">
        <v>630</v>
      </c>
      <c r="I109" s="1" t="s">
        <v>754</v>
      </c>
      <c r="J109" s="1" t="s">
        <v>1093</v>
      </c>
      <c r="K109" s="1" t="s">
        <v>1094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1095</v>
      </c>
      <c r="B110" s="1" t="s">
        <v>1096</v>
      </c>
      <c r="C110" s="1" t="s">
        <v>1097</v>
      </c>
      <c r="D110" s="1" t="s">
        <v>1098</v>
      </c>
      <c r="E110" s="1" t="s">
        <v>1099</v>
      </c>
      <c r="F110" s="1" t="s">
        <v>1100</v>
      </c>
      <c r="G110" s="1" t="s">
        <v>1040</v>
      </c>
      <c r="H110" s="1" t="s">
        <v>1101</v>
      </c>
      <c r="I110" s="1" t="s">
        <v>1102</v>
      </c>
      <c r="J110" s="1" t="s">
        <v>1103</v>
      </c>
      <c r="K110" s="1" t="s">
        <v>1104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1105</v>
      </c>
      <c r="B111" s="1" t="s">
        <v>1106</v>
      </c>
      <c r="C111" s="1" t="s">
        <v>353</v>
      </c>
      <c r="D111" s="1" t="s">
        <v>1107</v>
      </c>
      <c r="E111" s="1" t="s">
        <v>1108</v>
      </c>
      <c r="F111" s="1" t="s">
        <v>591</v>
      </c>
      <c r="G111" s="1" t="s">
        <v>1109</v>
      </c>
      <c r="H111" s="1" t="s">
        <v>1110</v>
      </c>
      <c r="I111" s="1" t="s">
        <v>1111</v>
      </c>
      <c r="J111" s="1" t="s">
        <v>590</v>
      </c>
      <c r="K111" s="1" t="s">
        <v>570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1112</v>
      </c>
      <c r="B112" s="1" t="s">
        <v>1113</v>
      </c>
      <c r="C112" s="1" t="s">
        <v>1114</v>
      </c>
      <c r="D112" s="1" t="s">
        <v>1115</v>
      </c>
      <c r="E112" s="1" t="s">
        <v>1116</v>
      </c>
      <c r="F112" s="1" t="s">
        <v>1117</v>
      </c>
      <c r="G112" s="1" t="s">
        <v>292</v>
      </c>
      <c r="H112" s="1" t="s">
        <v>1118</v>
      </c>
      <c r="I112" s="1" t="s">
        <v>622</v>
      </c>
      <c r="J112" s="1" t="s">
        <v>1119</v>
      </c>
      <c r="K112" s="1" t="s">
        <v>1120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1121</v>
      </c>
      <c r="B113" s="1" t="s">
        <v>1122</v>
      </c>
      <c r="C113" s="1" t="s">
        <v>1123</v>
      </c>
      <c r="D113" s="1" t="s">
        <v>1124</v>
      </c>
      <c r="E113" s="1" t="s">
        <v>1125</v>
      </c>
      <c r="F113" s="1" t="s">
        <v>1126</v>
      </c>
      <c r="G113" s="1" t="s">
        <v>1127</v>
      </c>
      <c r="H113" s="1" t="s">
        <v>1128</v>
      </c>
      <c r="I113" s="1" t="s">
        <v>1129</v>
      </c>
      <c r="J113" s="1" t="s">
        <v>1130</v>
      </c>
      <c r="K113" s="1" t="s">
        <v>1131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1132</v>
      </c>
      <c r="B114" s="1" t="s">
        <v>660</v>
      </c>
      <c r="C114" s="1" t="s">
        <v>1057</v>
      </c>
      <c r="D114" s="1" t="s">
        <v>531</v>
      </c>
      <c r="E114" s="1" t="s">
        <v>1133</v>
      </c>
      <c r="F114" s="1" t="s">
        <v>1134</v>
      </c>
      <c r="G114" s="1">
        <v>5.32</v>
      </c>
      <c r="H114" s="1" t="s">
        <v>1135</v>
      </c>
      <c r="I114" s="1" t="s">
        <v>834</v>
      </c>
      <c r="J114" s="1" t="s">
        <v>1136</v>
      </c>
      <c r="K114" s="1" t="s">
        <v>472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1137</v>
      </c>
      <c r="B115" s="1" t="s">
        <v>1138</v>
      </c>
      <c r="C115" s="1" t="s">
        <v>1139</v>
      </c>
      <c r="D115" s="1" t="s">
        <v>768</v>
      </c>
      <c r="E115" s="1" t="s">
        <v>300</v>
      </c>
      <c r="F115" s="1" t="s">
        <v>1140</v>
      </c>
      <c r="G115" s="1" t="s">
        <v>1111</v>
      </c>
      <c r="H115" s="1" t="s">
        <v>1141</v>
      </c>
      <c r="I115" s="1" t="s">
        <v>1142</v>
      </c>
      <c r="J115" s="1" t="s">
        <v>1143</v>
      </c>
      <c r="K115" s="1" t="s">
        <v>1144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1145</v>
      </c>
      <c r="B116" s="1" t="s">
        <v>1146</v>
      </c>
      <c r="C116" s="1" t="s">
        <v>619</v>
      </c>
      <c r="D116" s="1" t="s">
        <v>1147</v>
      </c>
      <c r="E116" s="1" t="s">
        <v>1148</v>
      </c>
      <c r="F116" s="1" t="s">
        <v>1149</v>
      </c>
      <c r="G116" s="1" t="s">
        <v>1150</v>
      </c>
      <c r="H116" s="1" t="s">
        <v>1151</v>
      </c>
      <c r="I116" s="1" t="s">
        <v>310</v>
      </c>
      <c r="J116" s="1" t="s">
        <v>1152</v>
      </c>
      <c r="K116" s="1" t="s">
        <v>1153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1154</v>
      </c>
      <c r="B117" s="1" t="s">
        <v>1146</v>
      </c>
      <c r="C117" s="1" t="s">
        <v>619</v>
      </c>
      <c r="D117" s="1" t="s">
        <v>1147</v>
      </c>
      <c r="E117" s="1" t="s">
        <v>1148</v>
      </c>
      <c r="F117" s="1" t="s">
        <v>1149</v>
      </c>
      <c r="G117" s="1" t="s">
        <v>1150</v>
      </c>
      <c r="H117" s="1" t="s">
        <v>1151</v>
      </c>
      <c r="I117" s="1" t="s">
        <v>310</v>
      </c>
      <c r="J117" s="1" t="s">
        <v>1152</v>
      </c>
      <c r="K117" s="1" t="s">
        <v>1153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1155</v>
      </c>
      <c r="B118" s="1" t="s">
        <v>1156</v>
      </c>
      <c r="C118" s="1" t="s">
        <v>1157</v>
      </c>
      <c r="D118" s="1" t="s">
        <v>840</v>
      </c>
      <c r="E118" s="1" t="s">
        <v>1158</v>
      </c>
      <c r="F118" s="1" t="s">
        <v>1159</v>
      </c>
      <c r="G118" s="1" t="s">
        <v>1160</v>
      </c>
      <c r="H118" s="1" t="s">
        <v>1161</v>
      </c>
      <c r="I118" s="1" t="s">
        <v>1162</v>
      </c>
      <c r="J118" s="1" t="s">
        <v>1152</v>
      </c>
      <c r="K118" s="1" t="s">
        <v>1163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1164</v>
      </c>
      <c r="C1" s="1" t="s">
        <v>1165</v>
      </c>
      <c r="D1" s="1" t="s">
        <v>1166</v>
      </c>
      <c r="E1" s="1" t="s">
        <v>1167</v>
      </c>
      <c r="F1" s="1" t="s">
        <v>1168</v>
      </c>
      <c r="G1" s="1" t="s">
        <v>1169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1170</v>
      </c>
      <c r="B2" s="1" t="s">
        <v>1171</v>
      </c>
      <c r="C2" s="1" t="s">
        <v>1172</v>
      </c>
      <c r="D2" s="1" t="s">
        <v>1173</v>
      </c>
      <c r="E2" s="1" t="s">
        <v>1174</v>
      </c>
      <c r="F2" s="1" t="s">
        <v>1175</v>
      </c>
      <c r="G2" s="1" t="s">
        <v>1176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1177</v>
      </c>
      <c r="B3" s="1" t="s">
        <v>1178</v>
      </c>
      <c r="C3" s="1" t="s">
        <v>1179</v>
      </c>
      <c r="D3" s="1" t="s">
        <v>1180</v>
      </c>
      <c r="E3" s="1" t="s">
        <v>1181</v>
      </c>
      <c r="F3" s="1" t="s">
        <v>1182</v>
      </c>
      <c r="G3" s="1" t="s">
        <v>1183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1184</v>
      </c>
      <c r="B4" s="1" t="s">
        <v>1185</v>
      </c>
      <c r="C4" s="1" t="s">
        <v>1186</v>
      </c>
      <c r="D4" s="1" t="s">
        <v>1187</v>
      </c>
      <c r="E4" s="1" t="s">
        <v>1188</v>
      </c>
      <c r="F4" s="1" t="s">
        <v>1189</v>
      </c>
      <c r="G4" s="1" t="s">
        <v>1190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1177</v>
      </c>
      <c r="B5" s="1" t="s">
        <v>1178</v>
      </c>
      <c r="C5" s="1" t="s">
        <v>1191</v>
      </c>
      <c r="D5" s="1" t="s">
        <v>1192</v>
      </c>
      <c r="E5" s="1" t="s">
        <v>1193</v>
      </c>
      <c r="F5" s="1" t="s">
        <v>1194</v>
      </c>
      <c r="G5" s="1" t="s">
        <v>1195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1196</v>
      </c>
      <c r="B6" s="1" t="s">
        <v>1197</v>
      </c>
      <c r="C6" s="1" t="s">
        <v>1198</v>
      </c>
      <c r="D6" s="1" t="s">
        <v>1199</v>
      </c>
      <c r="E6" s="1" t="s">
        <v>1200</v>
      </c>
      <c r="F6" s="1" t="s">
        <v>1201</v>
      </c>
      <c r="G6" s="1" t="s">
        <v>1202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1203</v>
      </c>
      <c r="B7" s="1" t="s">
        <v>1204</v>
      </c>
      <c r="C7" s="1" t="s">
        <v>1205</v>
      </c>
      <c r="D7" s="1" t="s">
        <v>1206</v>
      </c>
      <c r="E7" s="1" t="s">
        <v>1207</v>
      </c>
      <c r="F7" s="1" t="s">
        <v>1208</v>
      </c>
      <c r="G7" s="1" t="s">
        <v>1209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1210</v>
      </c>
      <c r="B8" s="1" t="s">
        <v>1178</v>
      </c>
      <c r="C8" s="1" t="s">
        <v>1211</v>
      </c>
      <c r="D8" s="1" t="s">
        <v>1212</v>
      </c>
      <c r="E8" s="1" t="s">
        <v>1213</v>
      </c>
      <c r="F8" s="1" t="s">
        <v>1214</v>
      </c>
      <c r="G8" s="1" t="s">
        <v>1211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1215</v>
      </c>
      <c r="B9" s="1" t="s">
        <v>1216</v>
      </c>
      <c r="C9" s="1" t="s">
        <v>1217</v>
      </c>
      <c r="D9" s="1" t="s">
        <v>1218</v>
      </c>
      <c r="E9" s="1" t="s">
        <v>1219</v>
      </c>
      <c r="F9" s="1" t="s">
        <v>1220</v>
      </c>
      <c r="G9" s="1" t="s">
        <v>1221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1222</v>
      </c>
      <c r="B10" s="1" t="s">
        <v>1223</v>
      </c>
      <c r="C10" s="1" t="s">
        <v>1224</v>
      </c>
      <c r="D10" s="1" t="s">
        <v>1225</v>
      </c>
      <c r="E10" s="1" t="s">
        <v>1226</v>
      </c>
      <c r="F10" s="1" t="s">
        <v>1227</v>
      </c>
      <c r="G10" s="1" t="s">
        <v>1228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1229</v>
      </c>
      <c r="B11" s="1" t="s">
        <v>1178</v>
      </c>
      <c r="C11" s="1" t="s">
        <v>1178</v>
      </c>
      <c r="D11" s="1" t="s">
        <v>1178</v>
      </c>
      <c r="E11" s="1" t="s">
        <v>1178</v>
      </c>
      <c r="F11" s="1" t="s">
        <v>1178</v>
      </c>
      <c r="G11" s="1" t="s">
        <v>1178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1230</v>
      </c>
      <c r="B12" s="1" t="s">
        <v>1178</v>
      </c>
      <c r="C12" s="1" t="s">
        <v>1178</v>
      </c>
      <c r="D12" s="1" t="s">
        <v>1178</v>
      </c>
      <c r="E12" s="1" t="s">
        <v>1178</v>
      </c>
      <c r="F12" s="1" t="s">
        <v>1178</v>
      </c>
      <c r="G12" s="1" t="s">
        <v>1178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1231</v>
      </c>
      <c r="B13" s="1" t="s">
        <v>1178</v>
      </c>
      <c r="C13" s="1" t="s">
        <v>1178</v>
      </c>
      <c r="D13" s="1" t="s">
        <v>1178</v>
      </c>
      <c r="E13" s="1" t="s">
        <v>1178</v>
      </c>
      <c r="F13" s="1" t="s">
        <v>1178</v>
      </c>
      <c r="G13" s="1" t="s">
        <v>1178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1232</v>
      </c>
      <c r="B14" s="1" t="s">
        <v>1178</v>
      </c>
      <c r="C14" s="1" t="s">
        <v>1178</v>
      </c>
      <c r="D14" s="1" t="s">
        <v>1178</v>
      </c>
      <c r="E14" s="1" t="s">
        <v>1178</v>
      </c>
      <c r="F14" s="1" t="s">
        <v>1178</v>
      </c>
      <c r="G14" s="1" t="s">
        <v>1178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1233</v>
      </c>
      <c r="B15" s="1" t="s">
        <v>1234</v>
      </c>
      <c r="C15" s="1" t="s">
        <v>1234</v>
      </c>
      <c r="D15" s="1" t="s">
        <v>1235</v>
      </c>
      <c r="E15" s="1" t="s">
        <v>1236</v>
      </c>
      <c r="F15" s="1" t="s">
        <v>1237</v>
      </c>
      <c r="G15" s="1" t="s">
        <v>1234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1238</v>
      </c>
      <c r="B16" s="1" t="s">
        <v>1239</v>
      </c>
      <c r="C16" s="1" t="s">
        <v>1240</v>
      </c>
      <c r="D16" s="1" t="s">
        <v>1241</v>
      </c>
      <c r="E16" s="1" t="s">
        <v>1242</v>
      </c>
      <c r="F16" s="1" t="s">
        <v>1243</v>
      </c>
      <c r="G16" s="1" t="s">
        <v>1244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1245</v>
      </c>
      <c r="B17" s="1" t="s">
        <v>1246</v>
      </c>
      <c r="C17" s="1" t="s">
        <v>1247</v>
      </c>
      <c r="D17" s="1" t="s">
        <v>1248</v>
      </c>
      <c r="E17" s="1" t="s">
        <v>1249</v>
      </c>
      <c r="F17" s="1" t="s">
        <v>1250</v>
      </c>
      <c r="G17" s="1" t="s">
        <v>1251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1252</v>
      </c>
      <c r="B18" s="1" t="s">
        <v>1253</v>
      </c>
      <c r="C18" s="1" t="s">
        <v>1254</v>
      </c>
      <c r="D18" s="1" t="s">
        <v>1255</v>
      </c>
      <c r="E18" s="1" t="s">
        <v>1256</v>
      </c>
      <c r="F18" s="1" t="s">
        <v>1257</v>
      </c>
      <c r="G18" s="1" t="s">
        <v>1258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1259</v>
      </c>
      <c r="B19" s="1" t="s">
        <v>1260</v>
      </c>
      <c r="C19" s="1" t="s">
        <v>1261</v>
      </c>
      <c r="D19" s="1" t="s">
        <v>1262</v>
      </c>
      <c r="E19" s="1" t="s">
        <v>1263</v>
      </c>
      <c r="F19" s="1" t="s">
        <v>1264</v>
      </c>
      <c r="G19" s="1" t="s">
        <v>1265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1266</v>
      </c>
      <c r="B20" s="1" t="s">
        <v>1178</v>
      </c>
      <c r="C20" s="1" t="s">
        <v>1178</v>
      </c>
      <c r="D20" s="1" t="s">
        <v>1178</v>
      </c>
      <c r="E20" s="1" t="s">
        <v>1178</v>
      </c>
      <c r="F20" s="1" t="s">
        <v>1178</v>
      </c>
      <c r="G20" s="1" t="s">
        <v>1178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1267</v>
      </c>
      <c r="B21" s="1" t="s">
        <v>1178</v>
      </c>
      <c r="C21" s="1" t="s">
        <v>1178</v>
      </c>
      <c r="D21" s="1" t="s">
        <v>1178</v>
      </c>
      <c r="E21" s="1" t="s">
        <v>1178</v>
      </c>
      <c r="F21" s="1" t="s">
        <v>1178</v>
      </c>
      <c r="G21" s="1" t="s">
        <v>1178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1268</v>
      </c>
      <c r="B22" s="1" t="s">
        <v>1269</v>
      </c>
      <c r="C22" s="1" t="s">
        <v>1270</v>
      </c>
      <c r="D22" s="1" t="s">
        <v>1271</v>
      </c>
      <c r="E22" s="1" t="s">
        <v>1272</v>
      </c>
      <c r="F22" s="1" t="s">
        <v>1273</v>
      </c>
      <c r="G22" s="1" t="s">
        <v>1274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1275</v>
      </c>
      <c r="B23" s="1" t="s">
        <v>1276</v>
      </c>
      <c r="C23" s="1" t="s">
        <v>1277</v>
      </c>
      <c r="D23" s="1" t="s">
        <v>1278</v>
      </c>
      <c r="E23" s="1" t="s">
        <v>1279</v>
      </c>
      <c r="F23" s="1" t="s">
        <v>1280</v>
      </c>
      <c r="G23" s="1" t="s">
        <v>1281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1282</v>
      </c>
      <c r="B24" s="1" t="s">
        <v>1283</v>
      </c>
      <c r="C24" s="1" t="s">
        <v>1284</v>
      </c>
      <c r="D24" s="1" t="s">
        <v>1285</v>
      </c>
      <c r="E24" s="1" t="s">
        <v>1286</v>
      </c>
      <c r="F24" s="1" t="s">
        <v>1287</v>
      </c>
      <c r="G24" s="1" t="s">
        <v>1288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1289</v>
      </c>
      <c r="B25" s="1" t="s">
        <v>1290</v>
      </c>
      <c r="C25" s="1" t="s">
        <v>1291</v>
      </c>
      <c r="D25" s="1" t="s">
        <v>1292</v>
      </c>
      <c r="E25" s="1" t="s">
        <v>1293</v>
      </c>
      <c r="F25" s="1" t="s">
        <v>1294</v>
      </c>
      <c r="G25" s="1" t="s">
        <v>1295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1296</v>
      </c>
      <c r="B26" s="1" t="s">
        <v>1297</v>
      </c>
      <c r="C26" s="1" t="s">
        <v>1298</v>
      </c>
      <c r="D26" s="1" t="s">
        <v>1299</v>
      </c>
      <c r="E26" s="1" t="s">
        <v>1300</v>
      </c>
      <c r="F26" s="1" t="s">
        <v>1301</v>
      </c>
      <c r="G26" s="1" t="s">
        <v>1302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1303</v>
      </c>
      <c r="B2" s="1" t="s">
        <v>1304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1305</v>
      </c>
      <c r="B3" s="1" t="s">
        <v>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1306</v>
      </c>
      <c r="B4" s="1" t="s">
        <v>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1307</v>
      </c>
      <c r="B5" s="1" t="s">
        <v>1308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1309</v>
      </c>
      <c r="B6" s="1">
        <v>86400.0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1310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1311</v>
      </c>
      <c r="B3" s="2"/>
      <c r="C3" s="2"/>
      <c r="D3" s="2"/>
      <c r="E3" s="2"/>
      <c r="F3" s="2"/>
      <c r="G3" s="2"/>
      <c r="H3" s="2"/>
      <c r="I3" s="2"/>
      <c r="J3" s="2"/>
      <c r="K3" s="2"/>
      <c r="L3" s="1" t="str">
        <f>IF(K3*FORECAST(L2,B3:K3,B2:K2)&gt;0,FORECAST(L2,B3:K3,B2:K2),K3)*$X$1</f>
        <v>#N/A</v>
      </c>
      <c r="M3" s="1" t="str">
        <f>IF(L3*FORECAST(M2,B3:L3,B2:L2)&gt;0,FORECAST(M2,B3:L3,B2:L2),L3)*$X$1</f>
        <v>#N/A</v>
      </c>
      <c r="N3" s="1" t="str">
        <f>IF(M3*FORECAST(N2,B3:M3,B2:M2)&gt;0,FORECAST(N2,B3:M3,B2:M2),M3)*$X$1</f>
        <v>#N/A</v>
      </c>
      <c r="O3" s="1" t="str">
        <f>IF(N3*FORECAST(O2,B3:N3,B2:N2)&gt;0,FORECAST(O2,B3:N3,B2:N2),N3)*$X$1</f>
        <v>#N/A</v>
      </c>
      <c r="P3" s="1" t="str">
        <f>IF(O3*FORECAST(P2,B3:O3,B2:O2)&gt;0,FORECAST(P2,B3:O3,B2:O2),O3)*$X$1</f>
        <v>#N/A</v>
      </c>
      <c r="Q3" s="1" t="str">
        <f>IF(P3*FORECAST(Q2,B3:P3,B2:P2)&gt;0,FORECAST(Q2,B3:P3,B2:P2),P3)*$X$1</f>
        <v>#N/A</v>
      </c>
      <c r="R3" s="1" t="str">
        <f>IF(Q3*FORECAST(R2,B3:Q3,B2:Q2)&gt;0,FORECAST(R2,B3:Q3,B2:Q2),Q3)*$X$1</f>
        <v>#N/A</v>
      </c>
      <c r="S3" s="4" t="str">
        <f>IF(R3*FORECAST(S2,B3:R3,B2:R2)&gt;0,FORECAST(S2,B3:R3,B2:R2),R3)*$X$1</f>
        <v>#N/A</v>
      </c>
      <c r="T3" s="4" t="str">
        <f>IF(S3*FORECAST(T2,B3:S3,B2:S2)&gt;0,FORECAST(T2,B3:S3,B2:S2),S3)*$X$1</f>
        <v>#N/A</v>
      </c>
      <c r="U3" s="4" t="str">
        <f>IF(T3*FORECAST(U2,B3:T3,B2:T2)&gt;0,FORECAST(U2,B3:T3,B2:T2),T3)*$X$1</f>
        <v>#N/A</v>
      </c>
      <c r="V3" s="4" t="str">
        <f>IF(U3*FORECAST(V2,B3:U3,B2:U2)&gt;0,FORECAST(V2,B3:U3,B2:U2),U3)*$X$1</f>
        <v>#N/A</v>
      </c>
      <c r="W3" s="4" t="str">
        <f>IF(V3*FORECAST(W2,B3:V3,B2:V2)&gt;0,FORECAST(W2,B3:V3,B2:V2),V3)*$X$1</f>
        <v>#N/A</v>
      </c>
      <c r="X3" s="2"/>
      <c r="Y3" s="2"/>
      <c r="Z3" s="2"/>
    </row>
    <row r="4">
      <c r="A4" s="3" t="s">
        <v>105</v>
      </c>
      <c r="B4" s="1">
        <v>-250.04</v>
      </c>
      <c r="C4" s="1">
        <v>-388.36</v>
      </c>
      <c r="D4" s="1">
        <v>-460.18</v>
      </c>
      <c r="E4" s="1">
        <v>-686.2800000000001</v>
      </c>
      <c r="F4" s="1">
        <v>-50.54000000000001</v>
      </c>
      <c r="G4" s="1">
        <v>297.92</v>
      </c>
      <c r="H4" s="1">
        <v>332.5</v>
      </c>
      <c r="I4" s="1">
        <v>236.74</v>
      </c>
      <c r="J4" s="1">
        <v>-34.58</v>
      </c>
      <c r="K4" s="1">
        <v>-295.26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1312</v>
      </c>
      <c r="B5" s="1">
        <v>1480.0</v>
      </c>
      <c r="C5" s="1">
        <v>1490.0</v>
      </c>
      <c r="D5" s="1">
        <v>1800.0</v>
      </c>
      <c r="E5" s="1">
        <v>1810.0</v>
      </c>
      <c r="F5" s="1">
        <v>1810.0</v>
      </c>
      <c r="G5" s="1">
        <v>1700.0</v>
      </c>
      <c r="H5" s="1">
        <v>1800.0</v>
      </c>
      <c r="I5" s="1">
        <v>1800.0</v>
      </c>
      <c r="J5" s="1">
        <v>1800.0</v>
      </c>
      <c r="K5" s="1">
        <v>1810.0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1313</v>
      </c>
      <c r="L7" s="1" t="str">
        <f>IF(W3*FORECAST(W2,B3:W3,B2:W2)&gt;0,FORECAST(W2,B3:W3,B2:W2),V3)*$X$1 * (1+0.02)/(0.0704-0.02)</f>
        <v>#N/A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1314</v>
      </c>
      <c r="L8" s="1" t="str">
        <f t="array" ref="L8">NPV(0.0704,M3:W3)</f>
        <v>#N/A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1315</v>
      </c>
      <c r="L9" s="1" t="str">
        <f t="array" ref="L9">NPV(0.0704,M16:W16)</f>
        <v>#N/A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1316</v>
      </c>
      <c r="L10" s="1" t="str">
        <f>L8 + L9</f>
        <v>#N/A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107</v>
      </c>
      <c r="L11" s="1">
        <v>-295.26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1317</v>
      </c>
      <c r="L12" s="1" t="str">
        <f>L10 - L11</f>
        <v>#N/A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1318</v>
      </c>
      <c r="L13" s="1">
        <v>1810.0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1" t="str">
        <f>L12/L13</f>
        <v>#N/A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 t="str">
        <f>IF(W3*FORECAST(W2,B3:W3,B2:W2)&gt;0,FORECAST(W2,B3:W3,B2:W2),V3)*$X$1 * (1+0.02)/(0.0704-0.02)</f>
        <v>#N/A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18</v>
      </c>
      <c r="B3" s="4">
        <v>133.0</v>
      </c>
      <c r="C3" s="4">
        <v>140.98</v>
      </c>
      <c r="D3" s="4">
        <v>148.96</v>
      </c>
      <c r="E3" s="4">
        <v>156.94</v>
      </c>
      <c r="F3" s="4">
        <v>178.22</v>
      </c>
      <c r="G3" s="4">
        <v>202.16</v>
      </c>
      <c r="H3" s="4">
        <v>138.32</v>
      </c>
      <c r="I3" s="4">
        <v>140.98</v>
      </c>
      <c r="J3" s="4">
        <v>172.9</v>
      </c>
      <c r="K3" s="4">
        <v>199.5</v>
      </c>
      <c r="L3" s="1">
        <f>IF(K3*FORECAST(L2,B3:K3,B2:K2)&gt;0,FORECAST(L2,B3:K3,B2:K2),K3)*$X$1</f>
        <v>186.2</v>
      </c>
      <c r="M3" s="1">
        <f>IF(L3*FORECAST(M2,B3:L3,B2:L2)&gt;0,FORECAST(M2,B3:L3,B2:L2),L3)*$X$1</f>
        <v>190.7461818</v>
      </c>
      <c r="N3" s="1">
        <f>IF(M3*FORECAST(N2,B3:M3,B2:M2)&gt;0,FORECAST(N2,B3:M3,B2:M2),M3)*$X$1</f>
        <v>195.2923636</v>
      </c>
      <c r="O3" s="1">
        <f>IF(N3*FORECAST(O2,B3:N3,B2:N2)&gt;0,FORECAST(O2,B3:N3,B2:N2),N3)*$X$1</f>
        <v>199.8385455</v>
      </c>
      <c r="P3" s="1">
        <f>IF(O3*FORECAST(P2,B3:O3,B2:O2)&gt;0,FORECAST(P2,B3:O3,B2:O2),O3)*$X$1</f>
        <v>204.3847273</v>
      </c>
      <c r="Q3" s="1">
        <f>IF(P3*FORECAST(Q2,B3:P3,B2:P2)&gt;0,FORECAST(Q2,B3:P3,B2:P2),P3)*$X$1</f>
        <v>208.9309091</v>
      </c>
      <c r="R3" s="1">
        <f>IF(Q3*FORECAST(R2,B3:Q3,B2:Q2)&gt;0,FORECAST(R2,B3:Q3,B2:Q2),Q3)*$X$1</f>
        <v>213.4770909</v>
      </c>
      <c r="S3" s="4">
        <f>IF(R3*FORECAST(S2,B3:R3,B2:R2)&gt;0,FORECAST(S2,B3:R3,B2:R2),R3)*$X$1</f>
        <v>218.0232727</v>
      </c>
      <c r="T3" s="4">
        <f>IF(S3*FORECAST(T2,B3:S3,B2:S2)&gt;0,FORECAST(T2,B3:S3,B2:S2),S3)*$X$1</f>
        <v>222.5694545</v>
      </c>
      <c r="U3" s="4">
        <f>IF(T3*FORECAST(U2,B3:T3,B2:T2)&gt;0,FORECAST(U2,B3:T3,B2:T2),T3)*$X$1</f>
        <v>227.1156364</v>
      </c>
      <c r="V3" s="4">
        <f>IF(U3*FORECAST(V2,B3:U3,B2:U2)&gt;0,FORECAST(V2,B3:U3,B2:U2),U3)*$X$1</f>
        <v>231.6618182</v>
      </c>
      <c r="W3" s="4">
        <f>IF(V3*FORECAST(W2,B3:V3,B2:V2)&gt;0,FORECAST(W2,B3:V3,B2:V2),V3)*$X$1</f>
        <v>236.208</v>
      </c>
      <c r="X3" s="2"/>
      <c r="Y3" s="2"/>
      <c r="Z3" s="2"/>
    </row>
    <row r="4">
      <c r="A4" s="3" t="s">
        <v>105</v>
      </c>
      <c r="B4" s="1">
        <v>-250.04</v>
      </c>
      <c r="C4" s="1">
        <v>-388.36</v>
      </c>
      <c r="D4" s="1">
        <v>-460.18</v>
      </c>
      <c r="E4" s="1">
        <v>-686.2800000000001</v>
      </c>
      <c r="F4" s="1">
        <v>-50.54000000000001</v>
      </c>
      <c r="G4" s="1">
        <v>297.92</v>
      </c>
      <c r="H4" s="1">
        <v>332.5</v>
      </c>
      <c r="I4" s="1">
        <v>236.74</v>
      </c>
      <c r="J4" s="1">
        <v>-34.58</v>
      </c>
      <c r="K4" s="1">
        <v>-295.26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1312</v>
      </c>
      <c r="B5" s="1">
        <v>1480.0</v>
      </c>
      <c r="C5" s="1">
        <v>1490.0</v>
      </c>
      <c r="D5" s="1">
        <v>1800.0</v>
      </c>
      <c r="E5" s="1">
        <v>1810.0</v>
      </c>
      <c r="F5" s="1">
        <v>1810.0</v>
      </c>
      <c r="G5" s="1">
        <v>1700.0</v>
      </c>
      <c r="H5" s="1">
        <v>1800.0</v>
      </c>
      <c r="I5" s="1">
        <v>1800.0</v>
      </c>
      <c r="J5" s="1">
        <v>1800.0</v>
      </c>
      <c r="K5" s="1">
        <v>1810.0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1313</v>
      </c>
      <c r="L7" s="1">
        <f>IF(W3*FORECAST(W2,B3:W3,B2:W2)&gt;0,FORECAST(W2,B3:W3,B2:W2),V3)*$X$1 * (1+0.02)/(0.0704-0.02)</f>
        <v>4780.4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1314</v>
      </c>
      <c r="L8" s="5">
        <f t="array" ref="L8">NPV(0.0704,M3:W3)</f>
        <v>1574.679266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1315</v>
      </c>
      <c r="L9" s="5">
        <f t="array" ref="L9">NPV(0.0704,M16:W16)</f>
        <v>2261.815277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1316</v>
      </c>
      <c r="L10" s="5">
        <f>L8 + L9</f>
        <v>3836.494543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107</v>
      </c>
      <c r="L11" s="1">
        <v>-295.26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1317</v>
      </c>
      <c r="L12" s="5">
        <f>L10 - L11</f>
        <v>4131.754543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1318</v>
      </c>
      <c r="L13" s="1">
        <v>1810.0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2.282737317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(1+0.02)/(0.0704-0.02)</f>
        <v>4780.4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