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<sst xmlns="http://schemas.openxmlformats.org/spreadsheetml/2006/main" count="1176" uniqueCount="1038">
  <si>
    <t>ticker</t>
  </si>
  <si>
    <t>BBIO</t>
  </si>
  <si>
    <t>nombre</t>
  </si>
  <si>
    <t>BRIDGEBIO PHARMA INC</t>
  </si>
  <si>
    <t>empresa</t>
  </si>
  <si>
    <t>Pharmaceuticals</t>
  </si>
  <si>
    <t>Open</t>
  </si>
  <si>
    <t>Target Price</t>
  </si>
  <si>
    <t>Upside</t>
  </si>
  <si>
    <t>-365.92%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</si>
  <si>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</si>
  <si>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</si>
  <si>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</si>
  <si>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</si>
  <si>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</si>
  <si>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</si>
  <si>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</si>
  <si>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</si>
  <si>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-75.92%</t>
  </si>
  <si>
    <t>Total Assets Growth</t>
  </si>
  <si>
    <t>-78.92%</t>
  </si>
  <si>
    <t>Net Property, Plant and Equipment Growth</t>
  </si>
  <si>
    <t>4300.00%</t>
  </si>
  <si>
    <t>EBITDA Growth</t>
  </si>
  <si>
    <t>58.60%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</si>
  <si>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</si>
  <si>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</si>
  <si>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</si>
  <si>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</si>
  <si>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</si>
  <si>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</si>
  <si>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</si>
  <si>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</si>
  <si>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</si>
  <si>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</si>
  <si>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</si>
  <si>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</si>
  <si>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</si>
  <si>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</si>
  <si>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</si>
  <si>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</si>
  <si>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</si>
  <si>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</si>
  <si>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</si>
  <si>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</si>
  <si>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</si>
  <si>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</si>
  <si>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</si>
  <si>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</si>
  <si>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</si>
  <si>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</si>
  <si>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</si>
  <si>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</si>
  <si>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</si>
  <si>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</si>
  <si>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</si>
  <si>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</si>
  <si>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</si>
  <si>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</si>
  <si>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</si>
  <si>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</si>
  <si>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</si>
  <si>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</si>
  <si>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</si>
  <si>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</si>
  <si>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</si>
  <si>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</si>
  <si>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</si>
  <si>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</si>
  <si>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</si>
  <si>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</si>
  <si>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</si>
  <si>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</si>
  <si>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</si>
  <si>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</si>
  <si>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</si>
  <si>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</si>
  <si>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</si>
  <si>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</si>
  <si>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</si>
  <si>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</si>
  <si>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</si>
  <si>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</si>
  <si>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</si>
  <si>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</si>
  <si>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</si>
  <si>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</si>
  <si>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</si>
  <si>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</si>
  <si>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</si>
  <si>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</si>
  <si>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</si>
  <si>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</si>
  <si>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</si>
  <si>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</si>
  <si>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</si>
  <si>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</si>
  <si>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</si>
  <si>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</si>
  <si>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</si>
  <si>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</si>
  <si>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</si>
  <si>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</si>
  <si>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</si>
  <si>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</si>
  <si>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</si>
  <si>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</si>
  <si>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</si>
  <si>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</si>
  <si>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-3.56</t>
  </si>
  <si>
    <t>-9.16</t>
  </si>
  <si>
    <t>3.3</t>
  </si>
  <si>
    <t>0.47</t>
  </si>
  <si>
    <t>-5.91</t>
  </si>
  <si>
    <t>-8.33</t>
  </si>
  <si>
    <t>-7.73</t>
  </si>
  <si>
    <t>Tangible Book Value</t>
  </si>
  <si>
    <t>Tangible Book Value Per Share</t>
  </si>
  <si>
    <t>-6.21</t>
  </si>
  <si>
    <t>-8.52</t>
  </si>
  <si>
    <t>-7.89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</si>
  <si>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</si>
  <si>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</si>
  <si>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</si>
  <si>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</si>
  <si>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</si>
  <si>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</si>
  <si>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</si>
  <si>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</si>
  <si>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</si>
  <si>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</si>
  <si>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</si>
  <si>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</si>
  <si>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</si>
  <si>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</si>
  <si>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</si>
  <si>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</si>
  <si>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</si>
  <si>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</si>
  <si>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</si>
  <si>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</si>
  <si>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</si>
  <si>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</si>
  <si>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</si>
  <si>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</si>
  <si>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</si>
  <si>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</si>
  <si>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</si>
  <si>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</si>
  <si>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</si>
  <si>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</si>
  <si>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</si>
  <si>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</si>
  <si>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</si>
  <si>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</si>
  <si>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</si>
  <si>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</si>
  <si>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</si>
  <si>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</si>
  <si>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-2.18</t>
  </si>
  <si>
    <t>-8.01</t>
  </si>
  <si>
    <t>-2.48</t>
  </si>
  <si>
    <t>-3.8</t>
  </si>
  <si>
    <t>-3.9</t>
  </si>
  <si>
    <t>-3.26</t>
  </si>
  <si>
    <t>-3.95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</si>
  <si>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</si>
  <si>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</si>
  <si>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</si>
  <si>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</si>
  <si>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</si>
  <si>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</si>
  <si>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-0.85</t>
  </si>
  <si>
    <t>-4.41</t>
  </si>
  <si>
    <t>-1.45</t>
  </si>
  <si>
    <t>-2.21</t>
  </si>
  <si>
    <t>-2.47</t>
  </si>
  <si>
    <t>-1.84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</si>
  <si>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</si>
  <si>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</si>
  <si>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</si>
  <si>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</si>
  <si>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</si>
  <si>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</si>
  <si>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</si>
  <si>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</si>
  <si>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</si>
  <si>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</si>
  <si>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</si>
  <si>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</si>
  <si>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</si>
  <si>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</si>
  <si>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</si>
  <si>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</si>
  <si>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</si>
  <si>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</si>
  <si>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</si>
  <si>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</si>
  <si>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</si>
  <si>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-40.78</t>
  </si>
  <si>
    <t>-30.35</t>
  </si>
  <si>
    <t>-44.42</t>
  </si>
  <si>
    <t>-41.75</t>
  </si>
  <si>
    <t>-35.8</t>
  </si>
  <si>
    <t>-64.08</t>
  </si>
  <si>
    <t>Return on Total Capital</t>
  </si>
  <si>
    <t>-44.92</t>
  </si>
  <si>
    <t>-33.29</t>
  </si>
  <si>
    <t>-50.56</t>
  </si>
  <si>
    <t>-48.89</t>
  </si>
  <si>
    <t>-43.72</t>
  </si>
  <si>
    <t>-85.54</t>
  </si>
  <si>
    <t>Return On Equity %</t>
  </si>
  <si>
    <t>-74.23</t>
  </si>
  <si>
    <t>-67.64</t>
  </si>
  <si>
    <t>-173.15</t>
  </si>
  <si>
    <t>154.8</t>
  </si>
  <si>
    <t>45.93</t>
  </si>
  <si>
    <t>50.49</t>
  </si>
  <si>
    <t>Return on Common Equity</t>
  </si>
  <si>
    <t>124.17</t>
  </si>
  <si>
    <t>-72.05</t>
  </si>
  <si>
    <t>-192.44</t>
  </si>
  <si>
    <t>138.47</t>
  </si>
  <si>
    <t>45.29</t>
  </si>
  <si>
    <t>49.31</t>
  </si>
  <si>
    <t>Margin Analysis</t>
  </si>
  <si>
    <t>Gross Profit Margin %</t>
  </si>
  <si>
    <t>93.84</t>
  </si>
  <si>
    <t>95.53</t>
  </si>
  <si>
    <t>95.58</t>
  </si>
  <si>
    <t>73.71</t>
  </si>
  <si>
    <t>SG&amp;A Margin</t>
  </si>
  <si>
    <t>232.63</t>
  </si>
  <si>
    <t>270.97</t>
  </si>
  <si>
    <t>184.41</t>
  </si>
  <si>
    <t>EBITDA Margin %</t>
  </si>
  <si>
    <t>-654.38</t>
  </si>
  <si>
    <t>-594.56</t>
  </si>
  <si>
    <t>EBITA Margin %</t>
  </si>
  <si>
    <t>-656.41</t>
  </si>
  <si>
    <t>-818.65</t>
  </si>
  <si>
    <t>-600.19</t>
  </si>
  <si>
    <t>EBIT Margin %</t>
  </si>
  <si>
    <t>-822.38</t>
  </si>
  <si>
    <t>-603.28</t>
  </si>
  <si>
    <t>Income From Continuing Operations Margin %</t>
  </si>
  <si>
    <t>-711.5</t>
  </si>
  <si>
    <t>-841.2</t>
  </si>
  <si>
    <t>-624.17</t>
  </si>
  <si>
    <t>Net Income Margin %</t>
  </si>
  <si>
    <t>-642.47</t>
  </si>
  <si>
    <t>-806.9</t>
  </si>
  <si>
    <t>-619.7</t>
  </si>
  <si>
    <t>Net Avail. For Common Margin %</t>
  </si>
  <si>
    <t>Normalized Net Income Margin</t>
  </si>
  <si>
    <t>-375.66</t>
  </si>
  <si>
    <t>-511.24</t>
  </si>
  <si>
    <t>-348.81</t>
  </si>
  <si>
    <t>Levered Free Cash Flow Margin</t>
  </si>
  <si>
    <t>-348.44</t>
  </si>
  <si>
    <t>-432.36</t>
  </si>
  <si>
    <t>-368.18</t>
  </si>
  <si>
    <t>Unlevered Free Cash Flow Margin</t>
  </si>
  <si>
    <t>-334.93</t>
  </si>
  <si>
    <t>-390.42</t>
  </si>
  <si>
    <t>-303.43</t>
  </si>
  <si>
    <t>Asset Turnover</t>
  </si>
  <si>
    <t>0.07</t>
  </si>
  <si>
    <t>0.01</t>
  </si>
  <si>
    <t>0.08</t>
  </si>
  <si>
    <t>0.09</t>
  </si>
  <si>
    <t>0.02</t>
  </si>
  <si>
    <t>Fixed Assets Turnover</t>
  </si>
  <si>
    <t>11.27</t>
  </si>
  <si>
    <t>0.39</t>
  </si>
  <si>
    <t>1.68</t>
  </si>
  <si>
    <t>2.18</t>
  </si>
  <si>
    <t>0.41</t>
  </si>
  <si>
    <t>Receivables Turnover (Average Receivables)</t>
  </si>
  <si>
    <t>4.22</t>
  </si>
  <si>
    <t>0.99</t>
  </si>
  <si>
    <t>Short Term Liquidity</t>
  </si>
  <si>
    <t>Current Ratio</t>
  </si>
  <si>
    <t>11.36</t>
  </si>
  <si>
    <t>13.67</t>
  </si>
  <si>
    <t>9.42</t>
  </si>
  <si>
    <t>6.72</t>
  </si>
  <si>
    <t>6.58</t>
  </si>
  <si>
    <t>4.52</t>
  </si>
  <si>
    <t>3.32</t>
  </si>
  <si>
    <t>Quick Ratio</t>
  </si>
  <si>
    <t>10.76</t>
  </si>
  <si>
    <t>13.39</t>
  </si>
  <si>
    <t>9.04</t>
  </si>
  <si>
    <t>6.35</t>
  </si>
  <si>
    <t>6.34</t>
  </si>
  <si>
    <t>4.03</t>
  </si>
  <si>
    <t>3.04</t>
  </si>
  <si>
    <t>Operating Cash Flow to Current Liabilities</t>
  </si>
  <si>
    <t>-4.74</t>
  </si>
  <si>
    <t>-4.19</t>
  </si>
  <si>
    <t>-4.2</t>
  </si>
  <si>
    <t>-4.18</t>
  </si>
  <si>
    <t>-3.69</t>
  </si>
  <si>
    <t>-3.45</t>
  </si>
  <si>
    <t>-3.67</t>
  </si>
  <si>
    <t>Days Sales Outstanding (Average Receivables)</t>
  </si>
  <si>
    <t>86.56</t>
  </si>
  <si>
    <t>369.39</t>
  </si>
  <si>
    <t>Average Days Payable Outstanding</t>
  </si>
  <si>
    <t>Long Term Solvency</t>
  </si>
  <si>
    <t>Total Debt/Equity</t>
  </si>
  <si>
    <t>14.7</t>
  </si>
  <si>
    <t>19.28</t>
  </si>
  <si>
    <t>461.12</t>
  </si>
  <si>
    <t>-199.6</t>
  </si>
  <si>
    <t>-138.45</t>
  </si>
  <si>
    <t>-129.59</t>
  </si>
  <si>
    <t>Total Debt / Total Capital</t>
  </si>
  <si>
    <t>12.82</t>
  </si>
  <si>
    <t>16.17</t>
  </si>
  <si>
    <t>82.18</t>
  </si>
  <si>
    <t>200.4</t>
  </si>
  <si>
    <t>360.1</t>
  </si>
  <si>
    <t>437.91</t>
  </si>
  <si>
    <t>LT Debt/Equity</t>
  </si>
  <si>
    <t>456.14</t>
  </si>
  <si>
    <t>-138.15</t>
  </si>
  <si>
    <t>-129.29</t>
  </si>
  <si>
    <t>Long-Term Debt / Total Capital</t>
  </si>
  <si>
    <t>81.29</t>
  </si>
  <si>
    <t>199.79</t>
  </si>
  <si>
    <t>359.33</t>
  </si>
  <si>
    <t>436.87</t>
  </si>
  <si>
    <t>Total Liabilities / Total Assets</t>
  </si>
  <si>
    <t>12.52</t>
  </si>
  <si>
    <t>20.25</t>
  </si>
  <si>
    <t>24.65</t>
  </si>
  <si>
    <t>84.67</t>
  </si>
  <si>
    <t>185.46</t>
  </si>
  <si>
    <t>299.82</t>
  </si>
  <si>
    <t>345.71</t>
  </si>
  <si>
    <t>EBIT / Interest Expense</t>
  </si>
  <si>
    <t>-72.11</t>
  </si>
  <si>
    <t>-30.38</t>
  </si>
  <si>
    <t>-12.94</t>
  </si>
  <si>
    <t>-12.26</t>
  </si>
  <si>
    <t>-5.82</t>
  </si>
  <si>
    <t>-7.37</t>
  </si>
  <si>
    <t>EBITDA / Interest Expense</t>
  </si>
  <si>
    <t>-72.01</t>
  </si>
  <si>
    <t>-30.28</t>
  </si>
  <si>
    <t>-12.82</t>
  </si>
  <si>
    <t>-11.92</t>
  </si>
  <si>
    <t>-5.6</t>
  </si>
  <si>
    <t>-7.16</t>
  </si>
  <si>
    <t>(EBITDA - Capex) / Interest Expense</t>
  </si>
  <si>
    <t>-72.87</t>
  </si>
  <si>
    <t>-30.58</t>
  </si>
  <si>
    <t>-13.02</t>
  </si>
  <si>
    <t>-12.2</t>
  </si>
  <si>
    <t>-5.66</t>
  </si>
  <si>
    <t>-7.18</t>
  </si>
  <si>
    <t>Total Debt / EBITDA</t>
  </si>
  <si>
    <t>-0.3</t>
  </si>
  <si>
    <t>-0.35</t>
  </si>
  <si>
    <t>-1.06</t>
  </si>
  <si>
    <t>-3.1</t>
  </si>
  <si>
    <t>-3.83</t>
  </si>
  <si>
    <t>-2.99</t>
  </si>
  <si>
    <t>Net Debt / EBITDA</t>
  </si>
  <si>
    <t>2.1</t>
  </si>
  <si>
    <t>2.08</t>
  </si>
  <si>
    <t>1.83</t>
  </si>
  <si>
    <t>0.23</t>
  </si>
  <si>
    <t>-1.6</t>
  </si>
  <si>
    <t>-2.78</t>
  </si>
  <si>
    <t>-2.24</t>
  </si>
  <si>
    <t>Total Debt / (EBITDA - Capex)</t>
  </si>
  <si>
    <t>-0.29</t>
  </si>
  <si>
    <t>-0.34</t>
  </si>
  <si>
    <t>-1.04</t>
  </si>
  <si>
    <t>-3.03</t>
  </si>
  <si>
    <t>-3.79</t>
  </si>
  <si>
    <t>-2.98</t>
  </si>
  <si>
    <t>Net Debt / (EBITDA - Capex)</t>
  </si>
  <si>
    <t>2.06</t>
  </si>
  <si>
    <t>1.81</t>
  </si>
  <si>
    <t>-1.56</t>
  </si>
  <si>
    <t>-2.75</t>
  </si>
  <si>
    <t>Growth Over Prior Year</t>
  </si>
  <si>
    <t>Total Revenues, 1 Yr. Growth %</t>
  </si>
  <si>
    <t>-79.66</t>
  </si>
  <si>
    <t>745.14</t>
  </si>
  <si>
    <t>11.38</t>
  </si>
  <si>
    <t>-88.02</t>
  </si>
  <si>
    <t>Gross Profit, 1 Yr. Growth %</t>
  </si>
  <si>
    <t>-78.33</t>
  </si>
  <si>
    <t>707.39</t>
  </si>
  <si>
    <t>11.43</t>
  </si>
  <si>
    <t>-90.76</t>
  </si>
  <si>
    <t>EBITDA, 1 Yr. Growth %</t>
  </si>
  <si>
    <t>318.77</t>
  </si>
  <si>
    <t>44.71</t>
  </si>
  <si>
    <t>19.97</t>
  </si>
  <si>
    <t>-18.65</t>
  </si>
  <si>
    <t>28.44</t>
  </si>
  <si>
    <t>EBITA, 1 Yr. Growth %</t>
  </si>
  <si>
    <t>318.76</t>
  </si>
  <si>
    <t>44.96</t>
  </si>
  <si>
    <t>78.22</t>
  </si>
  <si>
    <t>20.29</t>
  </si>
  <si>
    <t>-18.34</t>
  </si>
  <si>
    <t>28.11</t>
  </si>
  <si>
    <t>EBIT, 1 Yr. Growth %</t>
  </si>
  <si>
    <t>20.83</t>
  </si>
  <si>
    <t>-18.3</t>
  </si>
  <si>
    <t>27.97</t>
  </si>
  <si>
    <t>Earnings From Cont. Operations, 1 Yr. Growth %</t>
  </si>
  <si>
    <t>286.59</t>
  </si>
  <si>
    <t>70.31</t>
  </si>
  <si>
    <t>75.16</t>
  </si>
  <si>
    <t>16.02</t>
  </si>
  <si>
    <t>-17.36</t>
  </si>
  <si>
    <t>34.79</t>
  </si>
  <si>
    <t>Net Income, 1 Yr. Growth %</t>
  </si>
  <si>
    <t>327.77</t>
  </si>
  <si>
    <t>99.3</t>
  </si>
  <si>
    <t>72.2</t>
  </si>
  <si>
    <t>25.36</t>
  </si>
  <si>
    <t>-14.46</t>
  </si>
  <si>
    <t>33.67</t>
  </si>
  <si>
    <t>Normalized Net Income, 1 Yr. Growth %</t>
  </si>
  <si>
    <t>461.19</t>
  </si>
  <si>
    <t>92.18</t>
  </si>
  <si>
    <t>71.46</t>
  </si>
  <si>
    <t>36.43</t>
  </si>
  <si>
    <t>-24.9</t>
  </si>
  <si>
    <t>49.14</t>
  </si>
  <si>
    <t>Diluted EPS Before Extra, 1 Yr. Growth %</t>
  </si>
  <si>
    <t>267.84</t>
  </si>
  <si>
    <t>17.13</t>
  </si>
  <si>
    <t>53.38</t>
  </si>
  <si>
    <t>2.47</t>
  </si>
  <si>
    <t>-16.27</t>
  </si>
  <si>
    <t>21.09</t>
  </si>
  <si>
    <t>Accounts Receivable, 1 Yr. Growth %</t>
  </si>
  <si>
    <t>-13.52</t>
  </si>
  <si>
    <t>-89.75</t>
  </si>
  <si>
    <t>Net Property, Plant and Equip., 1 Yr. Growth %</t>
  </si>
  <si>
    <t>257.95</t>
  </si>
  <si>
    <t>257.14</t>
  </si>
  <si>
    <t>554.81</t>
  </si>
  <si>
    <t>24.81</t>
  </si>
  <si>
    <t>-45.08</t>
  </si>
  <si>
    <t>-21.4</t>
  </si>
  <si>
    <t>Total Assets, 1 Yr. Growth %</t>
  </si>
  <si>
    <t>374.22</t>
  </si>
  <si>
    <t>35.86</t>
  </si>
  <si>
    <t>43.95</t>
  </si>
  <si>
    <t>-38.48</t>
  </si>
  <si>
    <t>-12.3</t>
  </si>
  <si>
    <t>Tangible Book Value, 1 Yr. Growth %</t>
  </si>
  <si>
    <t>177.7</t>
  </si>
  <si>
    <t>29.72</t>
  </si>
  <si>
    <t>-85.82</t>
  </si>
  <si>
    <t>40.2</t>
  </si>
  <si>
    <t>7.58</t>
  </si>
  <si>
    <t>Common Equity, 1 Yr. Growth %</t>
  </si>
  <si>
    <t>44.14</t>
  </si>
  <si>
    <t>7.94</t>
  </si>
  <si>
    <t>Cash From Operations, 1 Yr. Growth %</t>
  </si>
  <si>
    <t>237.49</t>
  </si>
  <si>
    <t>85.58</t>
  </si>
  <si>
    <t>57.62</t>
  </si>
  <si>
    <t>24.57</t>
  </si>
  <si>
    <t>-15.75</t>
  </si>
  <si>
    <t>25.8</t>
  </si>
  <si>
    <t>Capital Expenditures, 1 Yr. Growth %</t>
  </si>
  <si>
    <t>369.4</t>
  </si>
  <si>
    <t>21.12</t>
  </si>
  <si>
    <t>184.99</t>
  </si>
  <si>
    <t>76.19</t>
  </si>
  <si>
    <t>-63.6</t>
  </si>
  <si>
    <t>-72.91</t>
  </si>
  <si>
    <t>Levered Free Cash Flow, 1 Yr. Growth %</t>
  </si>
  <si>
    <t>30.3</t>
  </si>
  <si>
    <t>75.94</t>
  </si>
  <si>
    <t>20.49</t>
  </si>
  <si>
    <t>-5.06</t>
  </si>
  <si>
    <t>-12.88</t>
  </si>
  <si>
    <t>Unlevered Free Cash Flow, 1 Yr. Growth %</t>
  </si>
  <si>
    <t>27.11</t>
  </si>
  <si>
    <t>66.17</t>
  </si>
  <si>
    <t>19.78</t>
  </si>
  <si>
    <t>-13.34</t>
  </si>
  <si>
    <t>-15.85</t>
  </si>
  <si>
    <t>Compound Annual Growth Rate Over Two Years</t>
  </si>
  <si>
    <t>Total Revenues, 2 Yr. CAGR %</t>
  </si>
  <si>
    <t>31.1</t>
  </si>
  <si>
    <t>206.81</t>
  </si>
  <si>
    <t>-63.47</t>
  </si>
  <si>
    <t>Gross Profit, 2 Yr. CAGR %</t>
  </si>
  <si>
    <t>32.28</t>
  </si>
  <si>
    <t>199.95</t>
  </si>
  <si>
    <t>-67.91</t>
  </si>
  <si>
    <t>EBITDA, 2 Yr. CAGR %</t>
  </si>
  <si>
    <t>146.17</t>
  </si>
  <si>
    <t>46.23</t>
  </si>
  <si>
    <t>-1.21</t>
  </si>
  <si>
    <t>2.22</t>
  </si>
  <si>
    <t>EBITA, 2 Yr. CAGR %</t>
  </si>
  <si>
    <t>146.38</t>
  </si>
  <si>
    <t>60.73</t>
  </si>
  <si>
    <t>46.41</t>
  </si>
  <si>
    <t>-0.89</t>
  </si>
  <si>
    <t>2.28</t>
  </si>
  <si>
    <t>EBIT, 2 Yr. CAGR %</t>
  </si>
  <si>
    <t>46.75</t>
  </si>
  <si>
    <t>-0.64</t>
  </si>
  <si>
    <t>2.25</t>
  </si>
  <si>
    <t>Earnings From Cont. Operations, 2 Yr. CAGR %</t>
  </si>
  <si>
    <t>156.59</t>
  </si>
  <si>
    <t>72.72</t>
  </si>
  <si>
    <t>42.55</t>
  </si>
  <si>
    <t>-2.08</t>
  </si>
  <si>
    <t>5.54</t>
  </si>
  <si>
    <t>Net Income, 2 Yr. CAGR %</t>
  </si>
  <si>
    <t>191.99</t>
  </si>
  <si>
    <t>85.26</t>
  </si>
  <si>
    <t>46.93</t>
  </si>
  <si>
    <t>3.55</t>
  </si>
  <si>
    <t>6.93</t>
  </si>
  <si>
    <t>Normalized Net Income, 2 Yr. CAGR %</t>
  </si>
  <si>
    <t>228.4</t>
  </si>
  <si>
    <t>81.52</t>
  </si>
  <si>
    <t>52.94</t>
  </si>
  <si>
    <t>2.23</t>
  </si>
  <si>
    <t>5.84</t>
  </si>
  <si>
    <t>Diluted EPS Before Extra, 2 Yr. CAGR %</t>
  </si>
  <si>
    <t>57.55</t>
  </si>
  <si>
    <t>34.03</t>
  </si>
  <si>
    <t>25.37</t>
  </si>
  <si>
    <t>0.69</t>
  </si>
  <si>
    <t>Accounts Receivable, 2 Yr. CAGR %</t>
  </si>
  <si>
    <t>-70.22</t>
  </si>
  <si>
    <t>Net Property, Plant and Equip., 2 Yr. CAGR %</t>
  </si>
  <si>
    <t>257.55</t>
  </si>
  <si>
    <t>383.59</t>
  </si>
  <si>
    <t>185.88</t>
  </si>
  <si>
    <t>-17.21</t>
  </si>
  <si>
    <t>-34.3</t>
  </si>
  <si>
    <t>Total Assets, 2 Yr. CAGR %</t>
  </si>
  <si>
    <t>153.83</t>
  </si>
  <si>
    <t>23.02</t>
  </si>
  <si>
    <t>26.62</t>
  </si>
  <si>
    <t>-5.9</t>
  </si>
  <si>
    <t>-26.55</t>
  </si>
  <si>
    <t>Tangible Book Value, 2 Yr. CAGR %</t>
  </si>
  <si>
    <t>157.86</t>
  </si>
  <si>
    <t>-57.12</t>
  </si>
  <si>
    <t>49.7</t>
  </si>
  <si>
    <t>370.77</t>
  </si>
  <si>
    <t>22.81</t>
  </si>
  <si>
    <t>Common Equity, 2 Yr. CAGR %</t>
  </si>
  <si>
    <t>45.98</t>
  </si>
  <si>
    <t>365.47</t>
  </si>
  <si>
    <t>24.73</t>
  </si>
  <si>
    <t>Cash From Operations, 2 Yr. CAGR %</t>
  </si>
  <si>
    <t>150.27</t>
  </si>
  <si>
    <t>71.03</t>
  </si>
  <si>
    <t>40.13</t>
  </si>
  <si>
    <t>2.44</t>
  </si>
  <si>
    <t>2.95</t>
  </si>
  <si>
    <t>Capital Expenditures, 2 Yr. CAGR %</t>
  </si>
  <si>
    <t>138.44</t>
  </si>
  <si>
    <t>85.79</t>
  </si>
  <si>
    <t>124.08</t>
  </si>
  <si>
    <t>-19.92</t>
  </si>
  <si>
    <t>-68.6</t>
  </si>
  <si>
    <t>Levered Free Cash Flow, 2 Yr. CAGR %</t>
  </si>
  <si>
    <t>51.41</t>
  </si>
  <si>
    <t>47.81</t>
  </si>
  <si>
    <t>6.9</t>
  </si>
  <si>
    <t>-9.05</t>
  </si>
  <si>
    <t>Unlevered Free Cash Flow, 2 Yr. CAGR %</t>
  </si>
  <si>
    <t>45.34</t>
  </si>
  <si>
    <t>43.33</t>
  </si>
  <si>
    <t>1.82</t>
  </si>
  <si>
    <t>-14.61</t>
  </si>
  <si>
    <t>Compound Annual Growth Rate Over Three Years</t>
  </si>
  <si>
    <t>Total Revenues, 3 Yr. CAGR %</t>
  </si>
  <si>
    <t>24.17</t>
  </si>
  <si>
    <t>4.09</t>
  </si>
  <si>
    <t>Gross Profit, 3 Yr. CAGR %</t>
  </si>
  <si>
    <t>24.93</t>
  </si>
  <si>
    <t>-5.97</t>
  </si>
  <si>
    <t>EBITDA, 3 Yr. CAGR %</t>
  </si>
  <si>
    <t>45.72</t>
  </si>
  <si>
    <t>20.27</t>
  </si>
  <si>
    <t>7.82</t>
  </si>
  <si>
    <t>EBITA, 3 Yr. CAGR %</t>
  </si>
  <si>
    <t>121.17</t>
  </si>
  <si>
    <t>20.52</t>
  </si>
  <si>
    <t>7.96</t>
  </si>
  <si>
    <t>EBIT, 3 Yr. CAGR %</t>
  </si>
  <si>
    <t>46.15</t>
  </si>
  <si>
    <t>20.72</t>
  </si>
  <si>
    <t>8.1</t>
  </si>
  <si>
    <t>Earnings From Cont. Operations, 3 Yr. CAGR %</t>
  </si>
  <si>
    <t>125.93</t>
  </si>
  <si>
    <t>51.26</t>
  </si>
  <si>
    <t>18.86</t>
  </si>
  <si>
    <t>8.92</t>
  </si>
  <si>
    <t>Net Income, 3 Yr. CAGR %</t>
  </si>
  <si>
    <t>144.86</t>
  </si>
  <si>
    <t>62.64</t>
  </si>
  <si>
    <t>22.68</t>
  </si>
  <si>
    <t>12.75</t>
  </si>
  <si>
    <t>Normalized Net Income, 3 Yr. CAGR %</t>
  </si>
  <si>
    <t>164.44</t>
  </si>
  <si>
    <t>65.04</t>
  </si>
  <si>
    <t>21.14</t>
  </si>
  <si>
    <t>15.94</t>
  </si>
  <si>
    <t>Diluted EPS Before Extra, 3 Yr. CAGR %</t>
  </si>
  <si>
    <t>56.15</t>
  </si>
  <si>
    <t>22.56</t>
  </si>
  <si>
    <t>9.58</t>
  </si>
  <si>
    <t>1.28</t>
  </si>
  <si>
    <t>Net Property, Plant and Equip., 3 Yr. CAGR %</t>
  </si>
  <si>
    <t>337.45</t>
  </si>
  <si>
    <t>207.9</t>
  </si>
  <si>
    <t>64.95</t>
  </si>
  <si>
    <t>-18.63</t>
  </si>
  <si>
    <t>Total Assets, 3 Yr. CAGR %</t>
  </si>
  <si>
    <t>92.89</t>
  </si>
  <si>
    <t>29.63</t>
  </si>
  <si>
    <t>-0.46</t>
  </si>
  <si>
    <t>-8.08</t>
  </si>
  <si>
    <t>Tangible Book Value, 3 Yr. CAGR %</t>
  </si>
  <si>
    <t>-1.95</t>
  </si>
  <si>
    <t>42.72</t>
  </si>
  <si>
    <t>46.46</t>
  </si>
  <si>
    <t>187.81</t>
  </si>
  <si>
    <t>Common Equity, 3 Yr. CAGR %</t>
  </si>
  <si>
    <t>40.34</t>
  </si>
  <si>
    <t>45.36</t>
  </si>
  <si>
    <t>185.97</t>
  </si>
  <si>
    <t>Cash From Operations, 3 Yr. CAGR %</t>
  </si>
  <si>
    <t>114.52</t>
  </si>
  <si>
    <t>53.88</t>
  </si>
  <si>
    <t>18.27</t>
  </si>
  <si>
    <t>9.7</t>
  </si>
  <si>
    <t>Capital Expenditures, 3 Yr. CAGR %</t>
  </si>
  <si>
    <t>153.04</t>
  </si>
  <si>
    <t>82.53</t>
  </si>
  <si>
    <t>22.26</t>
  </si>
  <si>
    <t>-44.2</t>
  </si>
  <si>
    <t>Levered Free Cash Flow, 3 Yr. CAGR %</t>
  </si>
  <si>
    <t>40.59</t>
  </si>
  <si>
    <t>27.49</t>
  </si>
  <si>
    <t>-0.14</t>
  </si>
  <si>
    <t>Unlevered Free Cash Flow, 3 Yr. CAGR %</t>
  </si>
  <si>
    <t>36.56</t>
  </si>
  <si>
    <t>21.15</t>
  </si>
  <si>
    <t>-4.45</t>
  </si>
  <si>
    <t>Compound Annual Growth Rate Over Five Years</t>
  </si>
  <si>
    <t>EBITDA, 5 Yr. CAGR %</t>
  </si>
  <si>
    <t>60.17</t>
  </si>
  <si>
    <t>26.45</t>
  </si>
  <si>
    <t>EBITA, 5 Yr. CAGR %</t>
  </si>
  <si>
    <t>60.43</t>
  </si>
  <si>
    <t>26.59</t>
  </si>
  <si>
    <t>EBIT, 5 Yr. CAGR %</t>
  </si>
  <si>
    <t>60.59</t>
  </si>
  <si>
    <t>26.69</t>
  </si>
  <si>
    <t>Earnings From Cont. Operations, 5 Yr. CAGR %</t>
  </si>
  <si>
    <t>61.71</t>
  </si>
  <si>
    <t>30.98</t>
  </si>
  <si>
    <t>Net Income, 5 Yr. CAGR %</t>
  </si>
  <si>
    <t>73.55</t>
  </si>
  <si>
    <t>37.52</t>
  </si>
  <si>
    <t>Normalized Net Income, 5 Yr. CAGR %</t>
  </si>
  <si>
    <t>80.52</t>
  </si>
  <si>
    <t>38.49</t>
  </si>
  <si>
    <t>Diluted EPS Before Extra, 5 Yr. CAGR %</t>
  </si>
  <si>
    <t>26.71</t>
  </si>
  <si>
    <t>13.29</t>
  </si>
  <si>
    <t>Net Property, Plant and Equip., 5 Yr. CAGR %</t>
  </si>
  <si>
    <t>124.78</t>
  </si>
  <si>
    <t>65.98</t>
  </si>
  <si>
    <t>Total Assets, 5 Yr. CAGR %</t>
  </si>
  <si>
    <t>44.75</t>
  </si>
  <si>
    <t>3.28</t>
  </si>
  <si>
    <t>Tangible Book Value, 5 Yr. CAGR %</t>
  </si>
  <si>
    <t>83.65</t>
  </si>
  <si>
    <t>34.4</t>
  </si>
  <si>
    <t>Common Equity, 5 Yr. CAGR %</t>
  </si>
  <si>
    <t>82.82</t>
  </si>
  <si>
    <t>33.88</t>
  </si>
  <si>
    <t>Cash From Operations, 5 Yr. CAGR %</t>
  </si>
  <si>
    <t>59.62</t>
  </si>
  <si>
    <t>31.03</t>
  </si>
  <si>
    <t>Capital Expenditures, 5 Yr. CAGR %</t>
  </si>
  <si>
    <t>59.71</t>
  </si>
  <si>
    <t>-9.72</t>
  </si>
  <si>
    <t>Levered Free Cash Flow, 5 Yr. CAGR %</t>
  </si>
  <si>
    <t>18.09</t>
  </si>
  <si>
    <t>Unlevered Free Cash Flow, 5 Yr. CAGR %</t>
  </si>
  <si>
    <t>13.16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</si>
  <si>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</si>
  <si>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</si>
  <si>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</si>
  <si>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</si>
  <si>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</si>
  <si>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</si>
  <si>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</si>
  <si>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</si>
  <si>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</si>
  <si>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4,331</t>
  </si>
  <si>
    <t>8,716</t>
  </si>
  <si>
    <t>2,455</t>
  </si>
  <si>
    <t>1,139</t>
  </si>
  <si>
    <t>7,023</t>
  </si>
  <si>
    <t>5,496</t>
  </si>
  <si>
    <t>-</t>
  </si>
  <si>
    <t>Change</t>
  </si>
  <si>
    <t>101.23%</t>
  </si>
  <si>
    <t>-71.83%</t>
  </si>
  <si>
    <t>-53.61%</t>
  </si>
  <si>
    <t>516.56%</t>
  </si>
  <si>
    <t>-21.75%</t>
  </si>
  <si>
    <t>0%</t>
  </si>
  <si>
    <t>Enterprise Value (EV)
                                    1</t>
  </si>
  <si>
    <t>3,877</t>
  </si>
  <si>
    <t>8,837</t>
  </si>
  <si>
    <t>3,322</t>
  </si>
  <si>
    <t>2,470</t>
  </si>
  <si>
    <t>8,315</t>
  </si>
  <si>
    <t>6,704</t>
  </si>
  <si>
    <t>7,199</t>
  </si>
  <si>
    <t>7,456</t>
  </si>
  <si>
    <t>127.93%</t>
  </si>
  <si>
    <t>-62.4%</t>
  </si>
  <si>
    <t>-25.65%</t>
  </si>
  <si>
    <t>236.64%</t>
  </si>
  <si>
    <t>-19.37%</t>
  </si>
  <si>
    <t>7.38%</t>
  </si>
  <si>
    <t>3.57%</t>
  </si>
  <si>
    <t>P/E ratio</t>
  </si>
  <si>
    <t>-14.1x</t>
  </si>
  <si>
    <t>-18.7x</t>
  </si>
  <si>
    <t>-4.28x</t>
  </si>
  <si>
    <t>-2.34x</t>
  </si>
  <si>
    <t>-10.2x</t>
  </si>
  <si>
    <t>-11.9x</t>
  </si>
  <si>
    <t>-7.75x</t>
  </si>
  <si>
    <t>-9.66x</t>
  </si>
  <si>
    <t>PBR</t>
  </si>
  <si>
    <t>9.02x</t>
  </si>
  <si>
    <t>151x</t>
  </si>
  <si>
    <t>-2.83x</t>
  </si>
  <si>
    <t>-0.91x</t>
  </si>
  <si>
    <t>-5.22x</t>
  </si>
  <si>
    <t>-3.68x</t>
  </si>
  <si>
    <t>-2.68x</t>
  </si>
  <si>
    <t>-2.46x</t>
  </si>
  <si>
    <t>PEG</t>
  </si>
  <si>
    <t>-0.4x</t>
  </si>
  <si>
    <t>-1.63x</t>
  </si>
  <si>
    <t>0.1x</t>
  </si>
  <si>
    <t>-0.5x</t>
  </si>
  <si>
    <t>0.3x</t>
  </si>
  <si>
    <t>-0.1x</t>
  </si>
  <si>
    <t>0.5x</t>
  </si>
  <si>
    <t>Capitalization / Revenue</t>
  </si>
  <si>
    <t>107x</t>
  </si>
  <si>
    <t>1,057x</t>
  </si>
  <si>
    <t>35.2x</t>
  </si>
  <si>
    <t>14.7x</t>
  </si>
  <si>
    <t>755x</t>
  </si>
  <si>
    <t>19.4x</t>
  </si>
  <si>
    <t>30.6x</t>
  </si>
  <si>
    <t>13.3x</t>
  </si>
  <si>
    <t>EV / Revenue</t>
  </si>
  <si>
    <t>95.6x</t>
  </si>
  <si>
    <t>1,071x</t>
  </si>
  <si>
    <t>47.7x</t>
  </si>
  <si>
    <t>31.8x</t>
  </si>
  <si>
    <t>894x</t>
  </si>
  <si>
    <t>23.7x</t>
  </si>
  <si>
    <t>40.1x</t>
  </si>
  <si>
    <t>18x</t>
  </si>
  <si>
    <t>EV / EBITDA</t>
  </si>
  <si>
    <t>-14.6x</t>
  </si>
  <si>
    <t>-18.6x</t>
  </si>
  <si>
    <t>-5.76x</t>
  </si>
  <si>
    <t>-4.89x</t>
  </si>
  <si>
    <t>-14x</t>
  </si>
  <si>
    <t>-12.9x</t>
  </si>
  <si>
    <t>-12.1x</t>
  </si>
  <si>
    <t>-17.7x</t>
  </si>
  <si>
    <t>EV / EBIT</t>
  </si>
  <si>
    <t>-4.82x</t>
  </si>
  <si>
    <t>-13.7x</t>
  </si>
  <si>
    <t>-12x</t>
  </si>
  <si>
    <t>-10.7x</t>
  </si>
  <si>
    <t>-12.8x</t>
  </si>
  <si>
    <t>EV / FCF</t>
  </si>
  <si>
    <t>-15.1x</t>
  </si>
  <si>
    <t>-21.7x</t>
  </si>
  <si>
    <t>-6.5x</t>
  </si>
  <si>
    <t>-5.82x</t>
  </si>
  <si>
    <t>-15.7x</t>
  </si>
  <si>
    <t>-18.9x</t>
  </si>
  <si>
    <t>-11.1x</t>
  </si>
  <si>
    <t>-14.9x</t>
  </si>
  <si>
    <t>FCF Yield</t>
  </si>
  <si>
    <t>-6.61%</t>
  </si>
  <si>
    <t>-4.61%</t>
  </si>
  <si>
    <t>-15.4%</t>
  </si>
  <si>
    <t>-17.2%</t>
  </si>
  <si>
    <t>-6.36%</t>
  </si>
  <si>
    <t>-5.3%</t>
  </si>
  <si>
    <t>-9.02%</t>
  </si>
  <si>
    <t>-6.71%</t>
  </si>
  <si>
    <t>Dividend per Share
                                    2</t>
  </si>
  <si>
    <t>Rate of return</t>
  </si>
  <si>
    <t>EPS
                                    2</t>
  </si>
  <si>
    <t>-2.445</t>
  </si>
  <si>
    <t>-3.754</t>
  </si>
  <si>
    <t>-3.011</t>
  </si>
  <si>
    <t>Distribution rate</t>
  </si>
  <si>
    <t>Net sales
                                    1</t>
  </si>
  <si>
    <t>40.56</t>
  </si>
  <si>
    <t>8.249</t>
  </si>
  <si>
    <t>69.72</t>
  </si>
  <si>
    <t>77.65</t>
  </si>
  <si>
    <t>9.303</t>
  </si>
  <si>
    <t>282.8</t>
  </si>
  <si>
    <t>179.4</t>
  </si>
  <si>
    <t>414.1</t>
  </si>
  <si>
    <t>EBITDA
                                    1</t>
  </si>
  <si>
    <t>-266.2</t>
  </si>
  <si>
    <t>-474.5</t>
  </si>
  <si>
    <t>-576.6</t>
  </si>
  <si>
    <t>-505.4</t>
  </si>
  <si>
    <t>-593</t>
  </si>
  <si>
    <t>-519.6</t>
  </si>
  <si>
    <t>-597.2</t>
  </si>
  <si>
    <t>-422.2</t>
  </si>
  <si>
    <t>EBIT
                                    1</t>
  </si>
  <si>
    <t>-512.2</t>
  </si>
  <si>
    <t>-607.4</t>
  </si>
  <si>
    <t>-560.2</t>
  </si>
  <si>
    <t>-669.8</t>
  </si>
  <si>
    <t>-581.4</t>
  </si>
  <si>
    <t>Net income
                                    1</t>
  </si>
  <si>
    <t>-260.6</t>
  </si>
  <si>
    <t>-448.7</t>
  </si>
  <si>
    <t>-562.5</t>
  </si>
  <si>
    <t>-481.2</t>
  </si>
  <si>
    <t>-643.2</t>
  </si>
  <si>
    <t>-712.6</t>
  </si>
  <si>
    <t>-603.1</t>
  </si>
  <si>
    <t>Net Debt
                                    1</t>
  </si>
  <si>
    <t>-454.2</t>
  </si>
  <si>
    <t>121.2</t>
  </si>
  <si>
    <t>867.1</t>
  </si>
  <si>
    <t>1,331</t>
  </si>
  <si>
    <t>1,292</t>
  </si>
  <si>
    <t>1,208</t>
  </si>
  <si>
    <t>1,703</t>
  </si>
  <si>
    <t>1,960</t>
  </si>
  <si>
    <t>Reference price
                                    2</t>
  </si>
  <si>
    <t>35.05</t>
  </si>
  <si>
    <t>71.11</t>
  </si>
  <si>
    <t>16.68</t>
  </si>
  <si>
    <t>7.62</t>
  </si>
  <si>
    <t>40.37</t>
  </si>
  <si>
    <t>29.08</t>
  </si>
  <si>
    <t>Nbr of stocks (in thousands)</t>
  </si>
  <si>
    <t>123,575</t>
  </si>
  <si>
    <t>122,568</t>
  </si>
  <si>
    <t>147,192</t>
  </si>
  <si>
    <t>149,483</t>
  </si>
  <si>
    <t>173,967</t>
  </si>
  <si>
    <t>188,990</t>
  </si>
  <si>
    <t>Announcement Date</t>
  </si>
  <si>
    <t>3/2/20</t>
  </si>
  <si>
    <t>2/25/21</t>
  </si>
  <si>
    <t>2/24/22</t>
  </si>
  <si>
    <t>2/23/23</t>
  </si>
  <si>
    <t>2/22/24</t>
  </si>
  <si>
    <t>address1</t>
  </si>
  <si>
    <t>3160 Porter Drive</t>
  </si>
  <si>
    <t>address2</t>
  </si>
  <si>
    <t>Suite 250</t>
  </si>
  <si>
    <t>city</t>
  </si>
  <si>
    <t>Palo Alto</t>
  </si>
  <si>
    <t>state</t>
  </si>
  <si>
    <t>CA</t>
  </si>
  <si>
    <t>zip</t>
  </si>
  <si>
    <t>94304</t>
  </si>
  <si>
    <t>country</t>
  </si>
  <si>
    <t>phone</t>
  </si>
  <si>
    <t>650 391 9740</t>
  </si>
  <si>
    <t>website</t>
  </si>
  <si>
    <t>https://bridgebio.com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</si>
  <si>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</si>
  <si>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</si>
  <si>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</si>
  <si>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</si>
  <si>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</si>
  <si>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</si>
  <si>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</si>
  <si>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</si>
  <si>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</si>
  <si>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</si>
  <si>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</si>
  <si>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BridgeBio Pharma, Inc., a commercial-stage biopharmaceutical company, discovers, creates, tests, and delivers transformative medicines to treat patients who suffer from genetic diseases and cancers. Its products in development programs include AG10, a next-generation oral small molecule near-complete TTR stabilizer that is in Phase 3 clinical trial for the treatment of TTR amyloidosis, or transthyretin amyloid cardiomyopathy (ATTR-CM); low-dose infigratinib, an oral FGFR1-3 selective tyrosine kinase inhibitor, which is in Phase 3 double-blinded, placebo-controlled pivotal study for the treatment option for children with achondroplasia; and BBP-631, an AAV5 gene transfer product candidate that is in Phase 1/2 clinical trial for the treatment of congenital adrenal hyperplasia, or CAH, driven by 21-hydroxylase deficiency, or 21OHD. The company also develops Encaleret, a small molecule antagonist of the calcium sensing receptor, or CaSR, which is in phase 3 clinical trial for treating autosomal dominant hypocalcemia type 1, or ADH1; and BBP-418, a glycosylation substrate pro-drug that is in Phase 3 clinical trial for treating limb-girdle muscular dystrophy type 2I/R9 (LGMD2I/R9). In addition, it engages in developing products for mendelian, oncology, and gene therapy diseases. BridgeBio Pharma, Inc. has license and collaboration agreements with the Leland Stanford Junior University; and Leidos Biomedical Research, Inc. The company was founded in 2015 and is headquartered in Palo Alto, California.</t>
  </si>
  <si>
    <t>fullTimeEmployees</t>
  </si>
  <si>
    <t>companyOfficers</t>
  </si>
  <si>
    <t>[{'maxAge': 1, 'name': 'Dr. Neil  Kumar Ph.D.', 'age': 45, 'title': 'Co-Founder, CEO &amp; Director', 'yearBorn': 1979, 'fiscalYear': 2023, 'totalPay': 1534840, 'exercisedValue': 0, 'unexercisedValue': 51135260}, {'maxAge': 1, 'name': 'Dr. Charles J. Homcy M.D.', 'age': 76, 'title': 'Co-Founder, Chairman of Pharmaceuticals &amp; Independent Lead Director', 'yearBorn': 1948, 'fiscalYear': 2023, 'totalPay': 563200, 'exercisedValue': 0, 'unexercisedValue': 0}, {'maxAge': 1, 'name': 'Dr. Frank P. McCormick Ph.D.', 'age': 74, 'title': 'Co-Founder, Chairman of Oncology &amp; Director', 'yearBorn': 1950, 'fiscalYear': 2023, 'totalPay': 542778, 'exercisedValue': 0, 'unexercisedValue': 0}, {'maxAge': 1, 'name': 'Dr. Brian C. Stephenson C.F.A., Ph.D.', 'age': 43, 'title': 'CFO &amp; Secretary', 'yearBorn': 1981, 'fiscalYear': 2023, 'totalPay': 1151240, 'exercisedValue': 0, 'unexercisedValue': 16193392}, {'maxAge': 1, 'name': 'Dr. Richard H. Scheller Ph.D.', 'age': 71, 'title': 'Chairman of Research &amp; Development', 'yearBorn': 1953, 'fiscalYear': 2023, 'totalPay': 509622, 'exercisedValue': 0, 'unexercisedValue': 0}, {'maxAge': 1, 'name': 'Dr. Thomas  Trimarchi Ph.D.', 'title': 'President &amp; COO', 'fiscalYear': 2023, 'exercisedValue': 0, 'unexercisedValue': 0}, {'maxAge': 1, 'name': 'Dr. Uma  Sinha Ph.D.', 'age': 66, 'title': 'Chief Scientific Officer', 'yearBorn': 1958, 'fiscalYear': 2023, 'totalPay': 1313457, 'exercisedValue': 0, 'unexercisedValue': 0}, {'maxAge': 1, 'name': 'Grace  Rauh', 'title': 'Vice President of Communications', 'fiscalYear': 2023, 'exercisedValue': 0, 'unexercisedValue': 0}, {'maxAge': 1, 'name': 'Mr. Eli M. Wallace Ph.D.', 'age': 57, 'title': 'Chief Scientific Officer of Oncology', 'yearBorn': 1967, 'fiscalYear': 2023, 'exercisedValue': 0, 'unexercisedValue': 0}, {'maxAge': 1, 'name': 'Dr. Eric Michael David J.D., M.D., Ph.D.', 'age': 52, 'title': 'Chief Executive Officer of Gene Therapy', 'yearBorn': 1972,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</si>
  <si>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</si>
  <si>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</si>
  <si>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</si>
  <si>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</si>
  <si>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</si>
  <si>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</si>
  <si>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</si>
  <si>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</si>
  <si>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</si>
  <si>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</si>
  <si>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</si>
  <si>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</si>
  <si>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</si>
  <si>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</si>
  <si>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</si>
  <si>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</si>
  <si>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</si>
  <si>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</si>
  <si>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</si>
  <si>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</si>
  <si>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</si>
  <si>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</si>
  <si>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</si>
  <si>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</si>
  <si>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</si>
  <si>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</si>
  <si>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</si>
  <si>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</si>
  <si>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</si>
  <si>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</si>
  <si>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</si>
  <si>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</si>
  <si>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</si>
  <si>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</si>
  <si>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</si>
  <si>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</si>
  <si>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</si>
  <si>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</si>
  <si>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</si>
  <si>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</si>
  <si>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</si>
  <si>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</si>
  <si>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</si>
  <si>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</si>
  <si>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</si>
  <si>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</si>
  <si>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</si>
  <si>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</si>
  <si>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</si>
  <si>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</si>
  <si>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</si>
  <si>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</si>
  <si>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</si>
  <si>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</si>
  <si>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</si>
  <si>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</si>
  <si>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</si>
  <si>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</si>
  <si>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</si>
  <si>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</si>
  <si>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</si>
  <si>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</si>
  <si>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</si>
  <si>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</si>
  <si>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</si>
  <si>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</si>
  <si>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</si>
  <si>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</si>
  <si>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BridgeBio Pharma,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</si>
  <si>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</si>
  <si>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</si>
  <si>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</si>
  <si>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</si>
  <si>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</si>
  <si>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</si>
  <si>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</si>
  <si>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d3adccf0-6693-305c-9651-8da79033d61c</t>
  </si>
  <si>
    <t>messageBoardId</t>
  </si>
  <si>
    <t>finmb_412911458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</si>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</sst>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bridge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28.61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-76.07901977029887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5.495828992E9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-6.508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-8.121022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-30.0</v>
      </c>
      <c r="C2" s="1">
        <v>-131.0</v>
      </c>
      <c r="D2" s="1">
        <v>-261.0</v>
      </c>
      <c r="E2" s="1">
        <v>-449.0</v>
      </c>
      <c r="F2" s="1">
        <v>-563.0</v>
      </c>
      <c r="G2" s="1">
        <v>-481.0</v>
      </c>
      <c r="H2" s="1">
        <v>-643.0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6.0</v>
      </c>
      <c r="C3" s="1">
        <v>24.0</v>
      </c>
      <c r="D3" s="1">
        <v>0.0</v>
      </c>
      <c r="E3" s="1">
        <v>3.0</v>
      </c>
      <c r="F3" s="1">
        <v>3.0</v>
      </c>
      <c r="G3" s="1">
        <v>4.0</v>
      </c>
      <c r="H3" s="1">
        <v>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1">
        <v>2.0</v>
      </c>
      <c r="H4" s="1">
        <v>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6.0</v>
      </c>
      <c r="C5" s="1">
        <v>24.0</v>
      </c>
      <c r="D5" s="1">
        <v>0.0</v>
      </c>
      <c r="E5" s="1">
        <v>3.0</v>
      </c>
      <c r="F5" s="1">
        <v>5.0</v>
      </c>
      <c r="G5" s="1">
        <v>6.0</v>
      </c>
      <c r="H5" s="1">
        <v>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-19.0</v>
      </c>
      <c r="D6" s="1">
        <v>0.0</v>
      </c>
      <c r="E6" s="1">
        <v>0.0</v>
      </c>
      <c r="F6" s="1">
        <v>0.0</v>
      </c>
      <c r="G6" s="1">
        <v>6.0</v>
      </c>
      <c r="H6" s="1">
        <v>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-3.0</v>
      </c>
      <c r="E7" s="1">
        <v>0.0</v>
      </c>
      <c r="F7" s="1">
        <v>-29.0</v>
      </c>
      <c r="G7" s="1">
        <v>8.0</v>
      </c>
      <c r="H7" s="1">
        <v>-18.0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20.0</v>
      </c>
      <c r="C8" s="1">
        <v>17.0</v>
      </c>
      <c r="D8" s="1">
        <v>3.0</v>
      </c>
      <c r="E8" s="1">
        <v>4.0</v>
      </c>
      <c r="F8" s="1">
        <v>0.0</v>
      </c>
      <c r="G8" s="1">
        <v>12.0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20.0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6.0</v>
      </c>
      <c r="D10" s="1">
        <v>21.0</v>
      </c>
      <c r="E10" s="1">
        <v>58.0</v>
      </c>
      <c r="F10" s="1">
        <v>99.0</v>
      </c>
      <c r="G10" s="1">
        <v>91.0</v>
      </c>
      <c r="H10" s="1">
        <v>109.0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-13.0</v>
      </c>
      <c r="C11" s="1">
        <v>-33.0</v>
      </c>
      <c r="D11" s="1">
        <v>-24.0</v>
      </c>
      <c r="E11" s="1">
        <v>-32.0</v>
      </c>
      <c r="F11" s="1">
        <v>-6.0</v>
      </c>
      <c r="G11" s="1">
        <v>-91.0</v>
      </c>
      <c r="H11" s="1">
        <v>12.0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2.0</v>
      </c>
      <c r="F12" s="1">
        <v>-19.0</v>
      </c>
      <c r="G12" s="1">
        <v>15.0</v>
      </c>
      <c r="H12" s="1">
        <v>15.0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16.0</v>
      </c>
      <c r="D13" s="1">
        <v>-4.0</v>
      </c>
      <c r="E13" s="1">
        <v>-73.0</v>
      </c>
      <c r="F13" s="1">
        <v>2.0</v>
      </c>
      <c r="G13" s="1">
        <v>-34.0</v>
      </c>
      <c r="H13" s="1">
        <v>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15.0</v>
      </c>
      <c r="H14" s="1">
        <v>-5.0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-33.0</v>
      </c>
      <c r="C15" s="1">
        <v>5.0</v>
      </c>
      <c r="D15" s="1">
        <v>-6.0</v>
      </c>
      <c r="E15" s="1">
        <v>12.0</v>
      </c>
      <c r="F15" s="1">
        <v>12.0</v>
      </c>
      <c r="G15" s="1">
        <v>-2.0</v>
      </c>
      <c r="H15" s="1">
        <v>-7.0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-40.0</v>
      </c>
      <c r="C16" s="1">
        <v>-137.0</v>
      </c>
      <c r="D16" s="1">
        <v>-254.0</v>
      </c>
      <c r="E16" s="1">
        <v>-400.0</v>
      </c>
      <c r="F16" s="1">
        <v>-498.0</v>
      </c>
      <c r="G16" s="1">
        <v>-419.0</v>
      </c>
      <c r="H16" s="1">
        <v>-528.0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-46.0</v>
      </c>
      <c r="C17" s="1">
        <v>-2.0</v>
      </c>
      <c r="D17" s="1">
        <v>-2.0</v>
      </c>
      <c r="E17" s="1">
        <v>-7.0</v>
      </c>
      <c r="F17" s="1">
        <v>-13.0</v>
      </c>
      <c r="G17" s="1">
        <v>-4.0</v>
      </c>
      <c r="H17" s="1">
        <v>-1.0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14.0</v>
      </c>
      <c r="F18" s="1">
        <v>0.0</v>
      </c>
      <c r="G18" s="1">
        <v>10.0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-6.0</v>
      </c>
      <c r="F19" s="1">
        <v>13.0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-2.0</v>
      </c>
      <c r="D20" s="1">
        <v>0.0</v>
      </c>
      <c r="E20" s="1">
        <v>0.0</v>
      </c>
      <c r="F20" s="1">
        <v>0.0</v>
      </c>
      <c r="G20" s="1">
        <v>0.0</v>
      </c>
      <c r="H20" s="1">
        <v>-50.0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-16.0</v>
      </c>
      <c r="D21" s="1">
        <v>-2.0</v>
      </c>
      <c r="E21" s="1">
        <v>0.0</v>
      </c>
      <c r="F21" s="1">
        <v>-35.0</v>
      </c>
      <c r="G21" s="1">
        <v>-1.0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-213.0</v>
      </c>
      <c r="E22" s="1">
        <v>-38.0</v>
      </c>
      <c r="F22" s="1">
        <v>-166.0</v>
      </c>
      <c r="G22" s="1">
        <v>339.0</v>
      </c>
      <c r="H22" s="1">
        <v>55.0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78.0</v>
      </c>
      <c r="E23" s="1">
        <v>0.0</v>
      </c>
      <c r="F23" s="1">
        <v>0.0</v>
      </c>
      <c r="G23" s="1">
        <v>110.0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-46.0</v>
      </c>
      <c r="C24" s="1">
        <v>-21.0</v>
      </c>
      <c r="D24" s="1">
        <v>-217.0</v>
      </c>
      <c r="E24" s="1">
        <v>-52.0</v>
      </c>
      <c r="F24" s="1">
        <v>-201.0</v>
      </c>
      <c r="G24" s="1">
        <v>453.0</v>
      </c>
      <c r="H24" s="1">
        <v>54.0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4.0</v>
      </c>
      <c r="C25" s="1">
        <v>57.0</v>
      </c>
      <c r="D25" s="1">
        <v>36.0</v>
      </c>
      <c r="E25" s="1">
        <v>550.0</v>
      </c>
      <c r="F25" s="1">
        <v>1200.0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4.0</v>
      </c>
      <c r="C26" s="1">
        <v>57.0</v>
      </c>
      <c r="D26" s="1">
        <v>36.0</v>
      </c>
      <c r="E26" s="1">
        <v>550.0</v>
      </c>
      <c r="F26" s="1">
        <v>1200.0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-1.0</v>
      </c>
      <c r="D27" s="1">
        <v>0.0</v>
      </c>
      <c r="E27" s="1">
        <v>0.0</v>
      </c>
      <c r="F27" s="1">
        <v>-124.0</v>
      </c>
      <c r="G27" s="1">
        <v>-20.0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-1.0</v>
      </c>
      <c r="D28" s="1">
        <v>0.0</v>
      </c>
      <c r="E28" s="1">
        <v>0.0</v>
      </c>
      <c r="F28" s="1">
        <v>-124.0</v>
      </c>
      <c r="G28" s="1">
        <v>-20.0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13.0</v>
      </c>
      <c r="C29" s="1">
        <v>95.0</v>
      </c>
      <c r="D29" s="1">
        <v>369.0</v>
      </c>
      <c r="E29" s="1">
        <v>14.0</v>
      </c>
      <c r="F29" s="1">
        <v>20.0</v>
      </c>
      <c r="G29" s="1">
        <v>8.0</v>
      </c>
      <c r="H29" s="1">
        <v>459.0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-75.0</v>
      </c>
      <c r="F30" s="1">
        <v>-205.0</v>
      </c>
      <c r="G30" s="1">
        <v>-1.0</v>
      </c>
      <c r="H30" s="1">
        <v>-6.0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107.0</v>
      </c>
      <c r="C31" s="1">
        <v>336.0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1.0</v>
      </c>
      <c r="C32" s="1">
        <v>14.0</v>
      </c>
      <c r="D32" s="1">
        <v>-7.0</v>
      </c>
      <c r="E32" s="1">
        <v>-41.0</v>
      </c>
      <c r="F32" s="1">
        <v>-159.0</v>
      </c>
      <c r="G32" s="1">
        <v>83.0</v>
      </c>
      <c r="H32" s="1">
        <v>-80.0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113.0</v>
      </c>
      <c r="C33" s="1">
        <v>502.0</v>
      </c>
      <c r="D33" s="1">
        <v>399.0</v>
      </c>
      <c r="E33" s="1">
        <v>447.0</v>
      </c>
      <c r="F33" s="1">
        <v>736.0</v>
      </c>
      <c r="G33" s="1">
        <v>-13.0</v>
      </c>
      <c r="H33" s="1">
        <v>452.0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72.0</v>
      </c>
      <c r="C34" s="1">
        <v>344.0</v>
      </c>
      <c r="D34" s="1">
        <v>-72.0</v>
      </c>
      <c r="E34" s="1">
        <v>-5.0</v>
      </c>
      <c r="F34" s="1">
        <v>37.0</v>
      </c>
      <c r="G34" s="1">
        <v>20.0</v>
      </c>
      <c r="H34" s="1">
        <v>-22.0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1.0</v>
      </c>
      <c r="D36" s="1">
        <v>6.0</v>
      </c>
      <c r="E36" s="1">
        <v>15.0</v>
      </c>
      <c r="F36" s="1">
        <v>29.0</v>
      </c>
      <c r="G36" s="1">
        <v>54.0</v>
      </c>
      <c r="H36" s="1">
        <v>61.0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-108.0</v>
      </c>
      <c r="D37" s="1">
        <v>-141.0</v>
      </c>
      <c r="E37" s="1">
        <v>-249.0</v>
      </c>
      <c r="F37" s="1">
        <v>-301.0</v>
      </c>
      <c r="G37" s="1">
        <v>-286.0</v>
      </c>
      <c r="H37" s="1">
        <v>-249.0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-107.0</v>
      </c>
      <c r="D38" s="1">
        <v>-136.0</v>
      </c>
      <c r="E38" s="1">
        <v>-226.0</v>
      </c>
      <c r="F38" s="1">
        <v>-272.0</v>
      </c>
      <c r="G38" s="1">
        <v>-236.0</v>
      </c>
      <c r="H38" s="1">
        <v>-198.0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-20.0</v>
      </c>
      <c r="D39" s="1">
        <v>-14.0</v>
      </c>
      <c r="E39" s="1">
        <v>-16.0</v>
      </c>
      <c r="F39" s="1">
        <v>-22.0</v>
      </c>
      <c r="G39" s="1">
        <v>37.0</v>
      </c>
      <c r="H39" s="1">
        <v>-56.0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4.0</v>
      </c>
      <c r="C40" s="1">
        <v>56.0</v>
      </c>
      <c r="D40" s="1">
        <v>36.0</v>
      </c>
      <c r="E40" s="1">
        <v>550.0</v>
      </c>
      <c r="F40" s="1">
        <v>1080.0</v>
      </c>
      <c r="G40" s="1">
        <v>-20.0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92.0</v>
      </c>
      <c r="C3" s="1">
        <v>436.0</v>
      </c>
      <c r="D3" s="1">
        <v>364.0</v>
      </c>
      <c r="E3" s="1">
        <v>356.0</v>
      </c>
      <c r="F3" s="1">
        <v>394.0</v>
      </c>
      <c r="G3" s="1">
        <v>377.0</v>
      </c>
      <c r="H3" s="1">
        <v>376.0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182.0</v>
      </c>
      <c r="E4" s="1">
        <v>251.0</v>
      </c>
      <c r="F4" s="1">
        <v>443.0</v>
      </c>
      <c r="G4" s="1">
        <v>95.0</v>
      </c>
      <c r="H4" s="1">
        <v>58.0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92.0</v>
      </c>
      <c r="C5" s="1">
        <v>436.0</v>
      </c>
      <c r="D5" s="1">
        <v>546.0</v>
      </c>
      <c r="E5" s="1">
        <v>607.0</v>
      </c>
      <c r="F5" s="1">
        <v>837.0</v>
      </c>
      <c r="G5" s="1">
        <v>472.0</v>
      </c>
      <c r="H5" s="1">
        <v>435.0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0.0</v>
      </c>
      <c r="D6" s="1">
        <v>0.0</v>
      </c>
      <c r="E6" s="1">
        <v>0.0</v>
      </c>
      <c r="F6" s="1">
        <v>19.0</v>
      </c>
      <c r="G6" s="1">
        <v>17.0</v>
      </c>
      <c r="H6" s="1">
        <v>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0.0</v>
      </c>
      <c r="D7" s="1">
        <v>0.0</v>
      </c>
      <c r="E7" s="1">
        <v>0.0</v>
      </c>
      <c r="F7" s="1">
        <v>19.0</v>
      </c>
      <c r="G7" s="1">
        <v>17.0</v>
      </c>
      <c r="H7" s="1">
        <v>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4.0</v>
      </c>
      <c r="C8" s="1">
        <v>7.0</v>
      </c>
      <c r="D8" s="1">
        <v>22.0</v>
      </c>
      <c r="E8" s="1">
        <v>35.0</v>
      </c>
      <c r="F8" s="1">
        <v>32.0</v>
      </c>
      <c r="G8" s="1">
        <v>14.0</v>
      </c>
      <c r="H8" s="1">
        <v>13.0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0.0</v>
      </c>
      <c r="E9" s="1">
        <v>13.0</v>
      </c>
      <c r="F9" s="1">
        <v>17.0</v>
      </c>
      <c r="G9" s="1">
        <v>37.0</v>
      </c>
      <c r="H9" s="1">
        <v>16.0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88.0</v>
      </c>
      <c r="C10" s="1">
        <v>2.0</v>
      </c>
      <c r="D10" s="1">
        <v>0.0</v>
      </c>
      <c r="E10" s="1">
        <v>0.0</v>
      </c>
      <c r="F10" s="1">
        <v>0.0</v>
      </c>
      <c r="G10" s="1">
        <v>7.0</v>
      </c>
      <c r="H10" s="1">
        <v>11.0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97.0</v>
      </c>
      <c r="C11" s="1">
        <v>445.0</v>
      </c>
      <c r="D11" s="1">
        <v>569.0</v>
      </c>
      <c r="E11" s="1">
        <v>643.0</v>
      </c>
      <c r="F11" s="1">
        <v>889.0</v>
      </c>
      <c r="G11" s="1">
        <v>549.0</v>
      </c>
      <c r="H11" s="1">
        <v>478.0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46.0</v>
      </c>
      <c r="C12" s="1">
        <v>1.0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-2.0</v>
      </c>
      <c r="C13" s="1">
        <v>-23.0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44.0</v>
      </c>
      <c r="C14" s="1">
        <v>1.0</v>
      </c>
      <c r="D14" s="1">
        <v>5.0</v>
      </c>
      <c r="E14" s="1">
        <v>36.0</v>
      </c>
      <c r="F14" s="1">
        <v>45.0</v>
      </c>
      <c r="G14" s="1">
        <v>25.0</v>
      </c>
      <c r="H14" s="1">
        <v>19.0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17.0</v>
      </c>
      <c r="D15" s="1">
        <v>31.0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0.0</v>
      </c>
      <c r="D16" s="1">
        <v>0.0</v>
      </c>
      <c r="E16" s="1">
        <v>0.0</v>
      </c>
      <c r="F16" s="1">
        <v>44.0</v>
      </c>
      <c r="G16" s="1">
        <v>28.0</v>
      </c>
      <c r="H16" s="1">
        <v>26.0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47.0</v>
      </c>
      <c r="C17" s="1">
        <v>1.0</v>
      </c>
      <c r="D17" s="1">
        <v>26.0</v>
      </c>
      <c r="E17" s="1">
        <v>23.0</v>
      </c>
      <c r="F17" s="1">
        <v>33.0</v>
      </c>
      <c r="G17" s="1">
        <v>20.0</v>
      </c>
      <c r="H17" s="1">
        <v>22.0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98.0</v>
      </c>
      <c r="C18" s="1">
        <v>465.0</v>
      </c>
      <c r="D18" s="1">
        <v>632.0</v>
      </c>
      <c r="E18" s="1">
        <v>704.0</v>
      </c>
      <c r="F18" s="1">
        <v>1010.0</v>
      </c>
      <c r="G18" s="1">
        <v>623.0</v>
      </c>
      <c r="H18" s="1">
        <v>546.0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1.0</v>
      </c>
      <c r="C20" s="1">
        <v>13.0</v>
      </c>
      <c r="D20" s="1">
        <v>8.0</v>
      </c>
      <c r="E20" s="1">
        <v>8.0</v>
      </c>
      <c r="F20" s="1">
        <v>11.0</v>
      </c>
      <c r="G20" s="1">
        <v>11.0</v>
      </c>
      <c r="H20" s="1">
        <v>10.0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5.0</v>
      </c>
      <c r="C21" s="1">
        <v>15.0</v>
      </c>
      <c r="D21" s="1">
        <v>47.0</v>
      </c>
      <c r="E21" s="1">
        <v>75.0</v>
      </c>
      <c r="F21" s="1">
        <v>114.0</v>
      </c>
      <c r="G21" s="1">
        <v>95.0</v>
      </c>
      <c r="H21" s="1">
        <v>117.0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0.0</v>
      </c>
      <c r="D22" s="1">
        <v>0.0</v>
      </c>
      <c r="E22" s="1">
        <v>1.0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0.0</v>
      </c>
      <c r="D23" s="1">
        <v>0.0</v>
      </c>
      <c r="E23" s="1">
        <v>3.0</v>
      </c>
      <c r="F23" s="1">
        <v>5.0</v>
      </c>
      <c r="G23" s="1">
        <v>3.0</v>
      </c>
      <c r="H23" s="1">
        <v>4.0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8.0</v>
      </c>
      <c r="H24" s="1">
        <v>6.0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99.0</v>
      </c>
      <c r="C25" s="1">
        <v>4.0</v>
      </c>
      <c r="D25" s="1">
        <v>4.0</v>
      </c>
      <c r="E25" s="1">
        <v>5.0</v>
      </c>
      <c r="F25" s="1">
        <v>3.0</v>
      </c>
      <c r="G25" s="1">
        <v>2.0</v>
      </c>
      <c r="H25" s="1">
        <v>6.0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8.0</v>
      </c>
      <c r="C26" s="1">
        <v>32.0</v>
      </c>
      <c r="D26" s="1">
        <v>60.0</v>
      </c>
      <c r="E26" s="1">
        <v>95.0</v>
      </c>
      <c r="F26" s="1">
        <v>135.0</v>
      </c>
      <c r="G26" s="1">
        <v>121.0</v>
      </c>
      <c r="H26" s="1">
        <v>144.0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54.0</v>
      </c>
      <c r="D27" s="1">
        <v>91.0</v>
      </c>
      <c r="E27" s="1">
        <v>476.0</v>
      </c>
      <c r="F27" s="1">
        <v>1700.0</v>
      </c>
      <c r="G27" s="1">
        <v>1710.0</v>
      </c>
      <c r="H27" s="1">
        <v>1730.0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0.0</v>
      </c>
      <c r="E28" s="1">
        <v>16.0</v>
      </c>
      <c r="F28" s="1">
        <v>18.0</v>
      </c>
      <c r="G28" s="1">
        <v>12.0</v>
      </c>
      <c r="H28" s="1">
        <v>8.0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7.0</v>
      </c>
      <c r="H29" s="1">
        <v>3.0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3.0</v>
      </c>
      <c r="C30" s="1">
        <v>7.0</v>
      </c>
      <c r="D30" s="1">
        <v>3.0</v>
      </c>
      <c r="E30" s="1">
        <v>7.0</v>
      </c>
      <c r="F30" s="1">
        <v>20.0</v>
      </c>
      <c r="G30" s="1">
        <v>19.0</v>
      </c>
      <c r="H30" s="1">
        <v>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12.0</v>
      </c>
      <c r="C31" s="1">
        <v>94.0</v>
      </c>
      <c r="D31" s="1">
        <v>156.0</v>
      </c>
      <c r="E31" s="1">
        <v>596.0</v>
      </c>
      <c r="F31" s="1">
        <v>1880.0</v>
      </c>
      <c r="G31" s="1">
        <v>1870.0</v>
      </c>
      <c r="H31" s="1">
        <v>1890.0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144.0</v>
      </c>
      <c r="C32" s="1">
        <v>479.0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144.0</v>
      </c>
      <c r="C33" s="1">
        <v>479.0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12.0</v>
      </c>
      <c r="E34" s="1">
        <v>12.0</v>
      </c>
      <c r="F34" s="1">
        <v>15.0</v>
      </c>
      <c r="G34" s="1">
        <v>15.0</v>
      </c>
      <c r="H34" s="1">
        <v>18.0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0.0</v>
      </c>
      <c r="D35" s="1">
        <v>848.0</v>
      </c>
      <c r="E35" s="1">
        <v>1020.0</v>
      </c>
      <c r="F35" s="1">
        <v>842.0</v>
      </c>
      <c r="G35" s="1">
        <v>939.0</v>
      </c>
      <c r="H35" s="1">
        <v>1480.0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-61.0</v>
      </c>
      <c r="C36" s="1">
        <v>-171.0</v>
      </c>
      <c r="D36" s="1">
        <v>-440.0</v>
      </c>
      <c r="E36" s="1">
        <v>-889.0</v>
      </c>
      <c r="F36" s="1">
        <v>-1440.0</v>
      </c>
      <c r="G36" s="1">
        <v>-1920.0</v>
      </c>
      <c r="H36" s="1">
        <v>-2560.0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</v>
      </c>
      <c r="C37" s="1">
        <v>0.0</v>
      </c>
      <c r="D37" s="1">
        <v>0.0</v>
      </c>
      <c r="E37" s="1">
        <v>-75.0</v>
      </c>
      <c r="F37" s="1">
        <v>-275.0</v>
      </c>
      <c r="G37" s="1">
        <v>-275.0</v>
      </c>
      <c r="H37" s="1">
        <v>-275.0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0.0</v>
      </c>
      <c r="C38" s="1">
        <v>0.0</v>
      </c>
      <c r="D38" s="1">
        <v>25.0</v>
      </c>
      <c r="E38" s="1">
        <v>19.0</v>
      </c>
      <c r="F38" s="1">
        <v>-13.0</v>
      </c>
      <c r="G38" s="1">
        <v>-32.0</v>
      </c>
      <c r="H38" s="1">
        <v>3.0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-61.0</v>
      </c>
      <c r="C39" s="1">
        <v>-171.0</v>
      </c>
      <c r="D39" s="1">
        <v>408.0</v>
      </c>
      <c r="E39" s="1">
        <v>57.0</v>
      </c>
      <c r="F39" s="1">
        <v>-870.0</v>
      </c>
      <c r="G39" s="1">
        <v>-1250.0</v>
      </c>
      <c r="H39" s="1">
        <v>-1350.0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3.0</v>
      </c>
      <c r="C40" s="1">
        <v>62.0</v>
      </c>
      <c r="D40" s="1">
        <v>67.0</v>
      </c>
      <c r="E40" s="1">
        <v>49.0</v>
      </c>
      <c r="F40" s="1">
        <v>4.0</v>
      </c>
      <c r="G40" s="1">
        <v>9.0</v>
      </c>
      <c r="H40" s="1">
        <v>11.0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85.0</v>
      </c>
      <c r="C41" s="1">
        <v>371.0</v>
      </c>
      <c r="D41" s="1">
        <v>476.0</v>
      </c>
      <c r="E41" s="1">
        <v>108.0</v>
      </c>
      <c r="F41" s="1">
        <v>-866.0</v>
      </c>
      <c r="G41" s="1">
        <v>-1240.0</v>
      </c>
      <c r="H41" s="1">
        <v>-1340.0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98.0</v>
      </c>
      <c r="C42" s="1">
        <v>465.0</v>
      </c>
      <c r="D42" s="1">
        <v>632.0</v>
      </c>
      <c r="E42" s="1">
        <v>704.0</v>
      </c>
      <c r="F42" s="1">
        <v>1010.0</v>
      </c>
      <c r="G42" s="1">
        <v>623.0</v>
      </c>
      <c r="H42" s="1">
        <v>546.0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17.0</v>
      </c>
      <c r="C44" s="1">
        <v>18.0</v>
      </c>
      <c r="D44" s="1">
        <v>124.0</v>
      </c>
      <c r="E44" s="1">
        <v>147.0</v>
      </c>
      <c r="F44" s="1">
        <v>148.0</v>
      </c>
      <c r="G44" s="1">
        <v>151.0</v>
      </c>
      <c r="H44" s="1">
        <v>176.0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17.0</v>
      </c>
      <c r="C45" s="1">
        <v>18.0</v>
      </c>
      <c r="D45" s="1">
        <v>124.0</v>
      </c>
      <c r="E45" s="1">
        <v>123.0</v>
      </c>
      <c r="F45" s="1">
        <v>147.0</v>
      </c>
      <c r="G45" s="1">
        <v>151.0</v>
      </c>
      <c r="H45" s="1">
        <v>175.0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 t="s">
        <v>109</v>
      </c>
      <c r="C46" s="1" t="s">
        <v>110</v>
      </c>
      <c r="D46" s="1" t="s">
        <v>111</v>
      </c>
      <c r="E46" s="1" t="s">
        <v>112</v>
      </c>
      <c r="F46" s="1" t="s">
        <v>113</v>
      </c>
      <c r="G46" s="1" t="s">
        <v>114</v>
      </c>
      <c r="H46" s="1" t="s">
        <v>115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-61.0</v>
      </c>
      <c r="C47" s="1">
        <v>-171.0</v>
      </c>
      <c r="D47" s="1">
        <v>408.0</v>
      </c>
      <c r="E47" s="1">
        <v>57.0</v>
      </c>
      <c r="F47" s="1">
        <v>-915.0</v>
      </c>
      <c r="G47" s="1">
        <v>-1280.0</v>
      </c>
      <c r="H47" s="1">
        <v>-1380.0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 t="s">
        <v>109</v>
      </c>
      <c r="C48" s="1" t="s">
        <v>110</v>
      </c>
      <c r="D48" s="1" t="s">
        <v>111</v>
      </c>
      <c r="E48" s="1" t="s">
        <v>112</v>
      </c>
      <c r="F48" s="1" t="s">
        <v>118</v>
      </c>
      <c r="G48" s="1" t="s">
        <v>119</v>
      </c>
      <c r="H48" s="1" t="s">
        <v>120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 t="s">
        <v>122</v>
      </c>
      <c r="C49" s="1">
        <v>54.0</v>
      </c>
      <c r="D49" s="1">
        <v>91.0</v>
      </c>
      <c r="E49" s="1">
        <v>497.0</v>
      </c>
      <c r="F49" s="1">
        <v>1730.0</v>
      </c>
      <c r="G49" s="1">
        <v>1720.0</v>
      </c>
      <c r="H49" s="1">
        <v>1740.0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-92.0</v>
      </c>
      <c r="C50" s="1">
        <v>-382.0</v>
      </c>
      <c r="D50" s="1">
        <v>-485.0</v>
      </c>
      <c r="E50" s="1">
        <v>-110.0</v>
      </c>
      <c r="F50" s="1">
        <v>891.0</v>
      </c>
      <c r="G50" s="1">
        <v>1250.0</v>
      </c>
      <c r="H50" s="1">
        <v>1300.0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3.0</v>
      </c>
      <c r="C51" s="1">
        <v>12.0</v>
      </c>
      <c r="D51" s="1">
        <v>22.0</v>
      </c>
      <c r="E51" s="1">
        <v>36.0</v>
      </c>
      <c r="F51" s="1">
        <v>78.0</v>
      </c>
      <c r="G51" s="1">
        <v>90.0</v>
      </c>
      <c r="H51" s="1">
        <v>87.0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3.0</v>
      </c>
      <c r="C52" s="1">
        <v>62.0</v>
      </c>
      <c r="D52" s="1">
        <v>67.0</v>
      </c>
      <c r="E52" s="1">
        <v>49.0</v>
      </c>
      <c r="F52" s="1">
        <v>4.0</v>
      </c>
      <c r="G52" s="1">
        <v>9.0</v>
      </c>
      <c r="H52" s="1">
        <v>11.0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0.0</v>
      </c>
      <c r="C53" s="1">
        <v>20.0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0.0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38.0</v>
      </c>
      <c r="C55" s="1">
        <v>1.0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0.0</v>
      </c>
      <c r="C56" s="1">
        <v>152.0</v>
      </c>
      <c r="D56" s="1">
        <v>248.0</v>
      </c>
      <c r="E56" s="1">
        <v>385.0</v>
      </c>
      <c r="F56" s="1">
        <v>576.0</v>
      </c>
      <c r="G56" s="1">
        <v>392.0</v>
      </c>
      <c r="H56" s="1">
        <v>550.0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130</v>
      </c>
      <c r="B57" s="1">
        <v>0.0</v>
      </c>
      <c r="C57" s="1">
        <v>0.0</v>
      </c>
      <c r="D57" s="1">
        <v>0.0</v>
      </c>
      <c r="E57" s="1">
        <v>11.0</v>
      </c>
      <c r="F57" s="1">
        <v>2.0</v>
      </c>
      <c r="G57" s="1">
        <v>4.0</v>
      </c>
      <c r="H57" s="1">
        <v>6.0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0.0</v>
      </c>
      <c r="C2" s="1">
        <v>0.0</v>
      </c>
      <c r="D2" s="1">
        <v>40.0</v>
      </c>
      <c r="E2" s="1">
        <v>8.0</v>
      </c>
      <c r="F2" s="1">
        <v>69.0</v>
      </c>
      <c r="G2" s="1">
        <v>77.0</v>
      </c>
      <c r="H2" s="1">
        <v>9.0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>
        <v>0.0</v>
      </c>
      <c r="D3" s="1">
        <v>40.0</v>
      </c>
      <c r="E3" s="1">
        <v>8.0</v>
      </c>
      <c r="F3" s="1">
        <v>69.0</v>
      </c>
      <c r="G3" s="1">
        <v>77.0</v>
      </c>
      <c r="H3" s="1">
        <v>9.0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>
        <v>0.0</v>
      </c>
      <c r="D4" s="1">
        <v>2.0</v>
      </c>
      <c r="E4" s="1">
        <v>0.0</v>
      </c>
      <c r="F4" s="1">
        <v>3.0</v>
      </c>
      <c r="G4" s="1">
        <v>3.0</v>
      </c>
      <c r="H4" s="1">
        <v>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0.0</v>
      </c>
      <c r="C5" s="1">
        <v>0.0</v>
      </c>
      <c r="D5" s="1">
        <v>38.0</v>
      </c>
      <c r="E5" s="1">
        <v>8.0</v>
      </c>
      <c r="F5" s="1">
        <v>66.0</v>
      </c>
      <c r="G5" s="1">
        <v>74.0</v>
      </c>
      <c r="H5" s="1">
        <v>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13.0</v>
      </c>
      <c r="C6" s="1">
        <v>43.0</v>
      </c>
      <c r="D6" s="1">
        <v>94.0</v>
      </c>
      <c r="E6" s="1">
        <v>146.0</v>
      </c>
      <c r="F6" s="1">
        <v>189.0</v>
      </c>
      <c r="G6" s="1">
        <v>143.0</v>
      </c>
      <c r="H6" s="1">
        <v>151.0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30.0</v>
      </c>
      <c r="C7" s="1">
        <v>140.0</v>
      </c>
      <c r="D7" s="1">
        <v>210.0</v>
      </c>
      <c r="E7" s="1">
        <v>337.0</v>
      </c>
      <c r="F7" s="1">
        <v>451.0</v>
      </c>
      <c r="G7" s="1">
        <v>399.0</v>
      </c>
      <c r="H7" s="1">
        <v>456.0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43.0</v>
      </c>
      <c r="C8" s="1">
        <v>184.0</v>
      </c>
      <c r="D8" s="1">
        <v>304.0</v>
      </c>
      <c r="E8" s="1">
        <v>483.0</v>
      </c>
      <c r="F8" s="1">
        <v>640.0</v>
      </c>
      <c r="G8" s="1">
        <v>543.0</v>
      </c>
      <c r="H8" s="1">
        <v>606.0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-43.0</v>
      </c>
      <c r="C9" s="1">
        <v>-184.0</v>
      </c>
      <c r="D9" s="1">
        <v>-266.0</v>
      </c>
      <c r="E9" s="1">
        <v>-474.0</v>
      </c>
      <c r="F9" s="1">
        <v>-573.0</v>
      </c>
      <c r="G9" s="1">
        <v>-468.0</v>
      </c>
      <c r="H9" s="1">
        <v>-599.0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-1.0</v>
      </c>
      <c r="C10" s="1">
        <v>-2.0</v>
      </c>
      <c r="D10" s="1">
        <v>-8.0</v>
      </c>
      <c r="E10" s="1">
        <v>-36.0</v>
      </c>
      <c r="F10" s="1">
        <v>-46.0</v>
      </c>
      <c r="G10" s="1">
        <v>-80.0</v>
      </c>
      <c r="H10" s="1">
        <v>-81.0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3.0</v>
      </c>
      <c r="C11" s="1">
        <v>2.0</v>
      </c>
      <c r="D11" s="1">
        <v>8.0</v>
      </c>
      <c r="E11" s="1">
        <v>4.0</v>
      </c>
      <c r="F11" s="1">
        <v>1.0</v>
      </c>
      <c r="G11" s="1">
        <v>7.0</v>
      </c>
      <c r="H11" s="1">
        <v>18.0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2.0</v>
      </c>
      <c r="C12" s="1">
        <v>-54.0</v>
      </c>
      <c r="D12" s="1">
        <v>15.0</v>
      </c>
      <c r="E12" s="1">
        <v>-32.0</v>
      </c>
      <c r="F12" s="1">
        <v>-45.0</v>
      </c>
      <c r="G12" s="1">
        <v>-72.0</v>
      </c>
      <c r="H12" s="1">
        <v>-63.0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-27.0</v>
      </c>
      <c r="D13" s="1">
        <v>-20.0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-4.0</v>
      </c>
      <c r="D14" s="1">
        <v>-1.0</v>
      </c>
      <c r="E14" s="1">
        <v>-1.0</v>
      </c>
      <c r="F14" s="1">
        <v>10.0</v>
      </c>
      <c r="G14" s="1">
        <v>102.0</v>
      </c>
      <c r="H14" s="1">
        <v>29.0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-43.0</v>
      </c>
      <c r="C15" s="1">
        <v>-189.0</v>
      </c>
      <c r="D15" s="1">
        <v>-289.0</v>
      </c>
      <c r="E15" s="1">
        <v>-509.0</v>
      </c>
      <c r="F15" s="1">
        <v>-609.0</v>
      </c>
      <c r="G15" s="1">
        <v>-439.0</v>
      </c>
      <c r="H15" s="1">
        <v>-662.0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-43.0</v>
      </c>
      <c r="H16" s="1">
        <v>-7.0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0.0</v>
      </c>
      <c r="E17" s="1">
        <v>3.0</v>
      </c>
      <c r="F17" s="1">
        <v>28.0</v>
      </c>
      <c r="G17" s="1">
        <v>-8.0</v>
      </c>
      <c r="H17" s="1">
        <v>18.0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19.0</v>
      </c>
      <c r="D18" s="1">
        <v>0.0</v>
      </c>
      <c r="E18" s="1">
        <v>0.0</v>
      </c>
      <c r="F18" s="1">
        <v>0.0</v>
      </c>
      <c r="G18" s="1">
        <v>-6.0</v>
      </c>
      <c r="H18" s="1">
        <v>-1.0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0.0</v>
      </c>
      <c r="F19" s="1">
        <v>-3.0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0.0</v>
      </c>
      <c r="C20" s="1">
        <v>0.0</v>
      </c>
      <c r="D20" s="1">
        <v>0.0</v>
      </c>
      <c r="E20" s="1">
        <v>0.0</v>
      </c>
      <c r="F20" s="1">
        <v>-3.0</v>
      </c>
      <c r="G20" s="1">
        <v>12.0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-43.0</v>
      </c>
      <c r="C21" s="1">
        <v>-169.0</v>
      </c>
      <c r="D21" s="1">
        <v>-289.0</v>
      </c>
      <c r="E21" s="1">
        <v>-505.0</v>
      </c>
      <c r="F21" s="1">
        <v>-586.0</v>
      </c>
      <c r="G21" s="1">
        <v>-485.0</v>
      </c>
      <c r="H21" s="1">
        <v>-653.0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-43.0</v>
      </c>
      <c r="C22" s="1">
        <v>-169.0</v>
      </c>
      <c r="D22" s="1">
        <v>-289.0</v>
      </c>
      <c r="E22" s="1">
        <v>-505.0</v>
      </c>
      <c r="F22" s="1">
        <v>-586.0</v>
      </c>
      <c r="G22" s="1">
        <v>-485.0</v>
      </c>
      <c r="H22" s="1">
        <v>-653.0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-43.0</v>
      </c>
      <c r="C23" s="1">
        <v>-169.0</v>
      </c>
      <c r="D23" s="1">
        <v>-289.0</v>
      </c>
      <c r="E23" s="1">
        <v>-505.0</v>
      </c>
      <c r="F23" s="1">
        <v>-586.0</v>
      </c>
      <c r="G23" s="1">
        <v>-485.0</v>
      </c>
      <c r="H23" s="1">
        <v>-653.0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</v>
      </c>
      <c r="B24" s="1">
        <v>13.0</v>
      </c>
      <c r="C24" s="1">
        <v>38.0</v>
      </c>
      <c r="D24" s="1">
        <v>28.0</v>
      </c>
      <c r="E24" s="1">
        <v>56.0</v>
      </c>
      <c r="F24" s="1">
        <v>23.0</v>
      </c>
      <c r="G24" s="1">
        <v>3.0</v>
      </c>
      <c r="H24" s="1">
        <v>10.0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-30.0</v>
      </c>
      <c r="C25" s="1">
        <v>-131.0</v>
      </c>
      <c r="D25" s="1">
        <v>-261.0</v>
      </c>
      <c r="E25" s="1">
        <v>-449.0</v>
      </c>
      <c r="F25" s="1">
        <v>-563.0</v>
      </c>
      <c r="G25" s="1">
        <v>-481.0</v>
      </c>
      <c r="H25" s="1">
        <v>-643.0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5.0</v>
      </c>
      <c r="C26" s="1">
        <v>13.0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-36.0</v>
      </c>
      <c r="C27" s="1">
        <v>-144.0</v>
      </c>
      <c r="D27" s="1">
        <v>-261.0</v>
      </c>
      <c r="E27" s="1">
        <v>-449.0</v>
      </c>
      <c r="F27" s="1">
        <v>-563.0</v>
      </c>
      <c r="G27" s="1">
        <v>-481.0</v>
      </c>
      <c r="H27" s="1">
        <v>-643.0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-36.0</v>
      </c>
      <c r="C28" s="1">
        <v>-144.0</v>
      </c>
      <c r="D28" s="1">
        <v>-261.0</v>
      </c>
      <c r="E28" s="1">
        <v>-449.0</v>
      </c>
      <c r="F28" s="1">
        <v>-563.0</v>
      </c>
      <c r="G28" s="1">
        <v>-481.0</v>
      </c>
      <c r="H28" s="1">
        <v>-643.0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159</v>
      </c>
      <c r="C30" s="1" t="s">
        <v>160</v>
      </c>
      <c r="D30" s="1" t="s">
        <v>161</v>
      </c>
      <c r="E30" s="1" t="s">
        <v>162</v>
      </c>
      <c r="F30" s="1" t="s">
        <v>163</v>
      </c>
      <c r="G30" s="1" t="s">
        <v>164</v>
      </c>
      <c r="H30" s="1" t="s">
        <v>165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 t="s">
        <v>159</v>
      </c>
      <c r="C31" s="1" t="s">
        <v>160</v>
      </c>
      <c r="D31" s="1" t="s">
        <v>161</v>
      </c>
      <c r="E31" s="1" t="s">
        <v>162</v>
      </c>
      <c r="F31" s="1" t="s">
        <v>163</v>
      </c>
      <c r="G31" s="1" t="s">
        <v>164</v>
      </c>
      <c r="H31" s="1" t="s">
        <v>165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>
        <v>16.0</v>
      </c>
      <c r="C32" s="1">
        <v>17.0</v>
      </c>
      <c r="D32" s="1">
        <v>105.0</v>
      </c>
      <c r="E32" s="1">
        <v>118.0</v>
      </c>
      <c r="F32" s="1">
        <v>144.0</v>
      </c>
      <c r="G32" s="1">
        <v>147.0</v>
      </c>
      <c r="H32" s="1">
        <v>163.0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 t="s">
        <v>159</v>
      </c>
      <c r="C33" s="1" t="s">
        <v>160</v>
      </c>
      <c r="D33" s="1" t="s">
        <v>161</v>
      </c>
      <c r="E33" s="1" t="s">
        <v>162</v>
      </c>
      <c r="F33" s="1" t="s">
        <v>163</v>
      </c>
      <c r="G33" s="1" t="s">
        <v>164</v>
      </c>
      <c r="H33" s="1" t="s">
        <v>165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 t="s">
        <v>159</v>
      </c>
      <c r="C34" s="1" t="s">
        <v>160</v>
      </c>
      <c r="D34" s="1" t="s">
        <v>161</v>
      </c>
      <c r="E34" s="1" t="s">
        <v>162</v>
      </c>
      <c r="F34" s="1" t="s">
        <v>163</v>
      </c>
      <c r="G34" s="1" t="s">
        <v>164</v>
      </c>
      <c r="H34" s="1" t="s">
        <v>165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>
        <v>16.0</v>
      </c>
      <c r="C35" s="1">
        <v>17.0</v>
      </c>
      <c r="D35" s="1">
        <v>105.0</v>
      </c>
      <c r="E35" s="1">
        <v>118.0</v>
      </c>
      <c r="F35" s="1">
        <v>144.0</v>
      </c>
      <c r="G35" s="1">
        <v>147.0</v>
      </c>
      <c r="H35" s="1">
        <v>163.0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 t="s">
        <v>172</v>
      </c>
      <c r="C36" s="1" t="s">
        <v>173</v>
      </c>
      <c r="D36" s="1" t="s">
        <v>174</v>
      </c>
      <c r="E36" s="1" t="s">
        <v>175</v>
      </c>
      <c r="F36" s="1" t="s">
        <v>176</v>
      </c>
      <c r="G36" s="1" t="s">
        <v>177</v>
      </c>
      <c r="H36" s="1" t="s">
        <v>161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 t="s">
        <v>172</v>
      </c>
      <c r="C37" s="1" t="s">
        <v>173</v>
      </c>
      <c r="D37" s="1" t="s">
        <v>174</v>
      </c>
      <c r="E37" s="1" t="s">
        <v>175</v>
      </c>
      <c r="F37" s="1" t="s">
        <v>176</v>
      </c>
      <c r="G37" s="1" t="s">
        <v>177</v>
      </c>
      <c r="H37" s="1" t="s">
        <v>161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179</v>
      </c>
      <c r="B39" s="1">
        <v>-43.0</v>
      </c>
      <c r="C39" s="1">
        <v>-183.0</v>
      </c>
      <c r="D39" s="1">
        <v>-265.0</v>
      </c>
      <c r="E39" s="1">
        <v>0.0</v>
      </c>
      <c r="F39" s="1">
        <v>-567.0</v>
      </c>
      <c r="G39" s="1">
        <v>-462.0</v>
      </c>
      <c r="H39" s="1">
        <v>-593.0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180</v>
      </c>
      <c r="B40" s="1">
        <v>-43.0</v>
      </c>
      <c r="C40" s="1">
        <v>-184.0</v>
      </c>
      <c r="D40" s="1">
        <v>-266.0</v>
      </c>
      <c r="E40" s="1">
        <v>-474.0</v>
      </c>
      <c r="F40" s="1">
        <v>-571.0</v>
      </c>
      <c r="G40" s="1">
        <v>-466.0</v>
      </c>
      <c r="H40" s="1">
        <v>-597.0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181</v>
      </c>
      <c r="B41" s="1">
        <v>-43.0</v>
      </c>
      <c r="C41" s="1">
        <v>-184.0</v>
      </c>
      <c r="D41" s="1">
        <v>-266.0</v>
      </c>
      <c r="E41" s="1">
        <v>-474.0</v>
      </c>
      <c r="F41" s="1">
        <v>-573.0</v>
      </c>
      <c r="G41" s="1">
        <v>-468.0</v>
      </c>
      <c r="H41" s="1">
        <v>-599.0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182</v>
      </c>
      <c r="B42" s="1">
        <v>-43.0</v>
      </c>
      <c r="C42" s="1">
        <v>-182.0</v>
      </c>
      <c r="D42" s="1">
        <v>-263.0</v>
      </c>
      <c r="E42" s="1">
        <v>0.0</v>
      </c>
      <c r="F42" s="1">
        <v>-558.0</v>
      </c>
      <c r="G42" s="1">
        <v>-450.0</v>
      </c>
      <c r="H42" s="1">
        <v>-582.0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183</v>
      </c>
      <c r="B43" s="1">
        <v>0.0</v>
      </c>
      <c r="C43" s="1">
        <v>0.0</v>
      </c>
      <c r="D43" s="1">
        <v>0.0</v>
      </c>
      <c r="E43" s="1">
        <v>0.0</v>
      </c>
      <c r="F43" s="1">
        <v>69.0</v>
      </c>
      <c r="G43" s="1">
        <v>77.0</v>
      </c>
      <c r="H43" s="1">
        <v>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-14.0</v>
      </c>
      <c r="C44" s="1">
        <v>-79.0</v>
      </c>
      <c r="D44" s="1">
        <v>-152.0</v>
      </c>
      <c r="E44" s="1">
        <v>-261.0</v>
      </c>
      <c r="F44" s="1">
        <v>-356.0</v>
      </c>
      <c r="G44" s="1">
        <v>-271.0</v>
      </c>
      <c r="H44" s="1">
        <v>-404.0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1.0</v>
      </c>
      <c r="C45" s="1">
        <v>2.0</v>
      </c>
      <c r="D45" s="1">
        <v>8.0</v>
      </c>
      <c r="E45" s="1">
        <v>36.0</v>
      </c>
      <c r="F45" s="1">
        <v>46.0</v>
      </c>
      <c r="G45" s="1">
        <v>80.0</v>
      </c>
      <c r="H45" s="1">
        <v>81.0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13.0</v>
      </c>
      <c r="C47" s="1">
        <v>43.0</v>
      </c>
      <c r="D47" s="1">
        <v>94.0</v>
      </c>
      <c r="E47" s="1">
        <v>146.0</v>
      </c>
      <c r="F47" s="1">
        <v>0.0</v>
      </c>
      <c r="G47" s="1">
        <v>0.0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30.0</v>
      </c>
      <c r="C48" s="1">
        <v>140.0</v>
      </c>
      <c r="D48" s="1">
        <v>210.0</v>
      </c>
      <c r="E48" s="1">
        <v>337.0</v>
      </c>
      <c r="F48" s="1">
        <v>489.0</v>
      </c>
      <c r="G48" s="1">
        <v>421.0</v>
      </c>
      <c r="H48" s="1">
        <v>459.0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40.0</v>
      </c>
      <c r="C49" s="1">
        <v>1.0</v>
      </c>
      <c r="D49" s="1">
        <v>2.0</v>
      </c>
      <c r="E49" s="1">
        <v>4.0</v>
      </c>
      <c r="F49" s="1">
        <v>9.0</v>
      </c>
      <c r="G49" s="1">
        <v>11.0</v>
      </c>
      <c r="H49" s="1">
        <v>10.0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0.0</v>
      </c>
      <c r="C50" s="1">
        <v>0.0</v>
      </c>
      <c r="D50" s="1">
        <v>2.0</v>
      </c>
      <c r="E50" s="1">
        <v>4.0</v>
      </c>
      <c r="F50" s="1">
        <v>3.0</v>
      </c>
      <c r="G50" s="1">
        <v>4.0</v>
      </c>
      <c r="H50" s="1">
        <v>4.0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1">
        <v>0.0</v>
      </c>
      <c r="C51" s="1">
        <v>0.0</v>
      </c>
      <c r="D51" s="1">
        <v>11.0</v>
      </c>
      <c r="E51" s="1">
        <v>2.0</v>
      </c>
      <c r="F51" s="1">
        <v>6.0</v>
      </c>
      <c r="G51" s="1">
        <v>7.0</v>
      </c>
      <c r="H51" s="1">
        <v>6.0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52.0</v>
      </c>
      <c r="C52" s="1">
        <v>1.0</v>
      </c>
      <c r="D52" s="1">
        <v>3.0</v>
      </c>
      <c r="E52" s="1">
        <v>22.0</v>
      </c>
      <c r="F52" s="1">
        <v>56.0</v>
      </c>
      <c r="G52" s="1">
        <v>37.0</v>
      </c>
      <c r="H52" s="1">
        <v>61.0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193</v>
      </c>
      <c r="B53" s="1">
        <v>1.0</v>
      </c>
      <c r="C53" s="1">
        <v>4.0</v>
      </c>
      <c r="D53" s="1">
        <v>17.0</v>
      </c>
      <c r="E53" s="1">
        <v>35.0</v>
      </c>
      <c r="F53" s="1">
        <v>0.0</v>
      </c>
      <c r="G53" s="1">
        <v>0.0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194</v>
      </c>
      <c r="B54" s="1">
        <v>0.0</v>
      </c>
      <c r="C54" s="1">
        <v>0.0</v>
      </c>
      <c r="D54" s="1">
        <v>0.0</v>
      </c>
      <c r="E54" s="1">
        <v>0.0</v>
      </c>
      <c r="F54" s="1">
        <v>49.0</v>
      </c>
      <c r="G54" s="1">
        <v>54.0</v>
      </c>
      <c r="H54" s="1">
        <v>53.0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1.0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196</v>
      </c>
      <c r="B56" s="1">
        <v>1.0</v>
      </c>
      <c r="C56" s="1">
        <v>6.0</v>
      </c>
      <c r="D56" s="1">
        <v>21.0</v>
      </c>
      <c r="E56" s="1">
        <v>58.0</v>
      </c>
      <c r="F56" s="1">
        <v>106.0</v>
      </c>
      <c r="G56" s="1">
        <v>93.0</v>
      </c>
      <c r="H56" s="1">
        <v>115.0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>
        <v>0.0</v>
      </c>
      <c r="C3" s="1" t="s">
        <v>199</v>
      </c>
      <c r="D3" s="1" t="s">
        <v>200</v>
      </c>
      <c r="E3" s="1" t="s">
        <v>201</v>
      </c>
      <c r="F3" s="1" t="s">
        <v>202</v>
      </c>
      <c r="G3" s="1" t="s">
        <v>203</v>
      </c>
      <c r="H3" s="1" t="s">
        <v>204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205</v>
      </c>
      <c r="B4" s="1">
        <v>0.0</v>
      </c>
      <c r="C4" s="1" t="s">
        <v>206</v>
      </c>
      <c r="D4" s="1" t="s">
        <v>207</v>
      </c>
      <c r="E4" s="1" t="s">
        <v>208</v>
      </c>
      <c r="F4" s="1" t="s">
        <v>209</v>
      </c>
      <c r="G4" s="1" t="s">
        <v>210</v>
      </c>
      <c r="H4" s="1" t="s">
        <v>211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212</v>
      </c>
      <c r="B5" s="1">
        <v>0.0</v>
      </c>
      <c r="C5" s="1" t="s">
        <v>213</v>
      </c>
      <c r="D5" s="1" t="s">
        <v>214</v>
      </c>
      <c r="E5" s="1" t="s">
        <v>215</v>
      </c>
      <c r="F5" s="1" t="s">
        <v>216</v>
      </c>
      <c r="G5" s="1" t="s">
        <v>217</v>
      </c>
      <c r="H5" s="1" t="s">
        <v>218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219</v>
      </c>
      <c r="B6" s="1">
        <v>0.0</v>
      </c>
      <c r="C6" s="1" t="s">
        <v>220</v>
      </c>
      <c r="D6" s="1" t="s">
        <v>221</v>
      </c>
      <c r="E6" s="1" t="s">
        <v>222</v>
      </c>
      <c r="F6" s="1" t="s">
        <v>223</v>
      </c>
      <c r="G6" s="1" t="s">
        <v>224</v>
      </c>
      <c r="H6" s="1" t="s">
        <v>225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>
        <v>0.0</v>
      </c>
      <c r="C8" s="1">
        <v>0.0</v>
      </c>
      <c r="D8" s="1" t="s">
        <v>228</v>
      </c>
      <c r="E8" s="1">
        <v>100.0</v>
      </c>
      <c r="F8" s="1" t="s">
        <v>229</v>
      </c>
      <c r="G8" s="1" t="s">
        <v>230</v>
      </c>
      <c r="H8" s="1" t="s">
        <v>231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>
        <v>0.0</v>
      </c>
      <c r="C9" s="1">
        <v>0.0</v>
      </c>
      <c r="D9" s="1" t="s">
        <v>233</v>
      </c>
      <c r="E9" s="1">
        <v>0.0</v>
      </c>
      <c r="F9" s="1" t="s">
        <v>234</v>
      </c>
      <c r="G9" s="1" t="s">
        <v>235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236</v>
      </c>
      <c r="B10" s="1">
        <v>0.0</v>
      </c>
      <c r="C10" s="1">
        <v>0.0</v>
      </c>
      <c r="D10" s="1" t="s">
        <v>237</v>
      </c>
      <c r="E10" s="1">
        <v>0.0</v>
      </c>
      <c r="F10" s="1">
        <v>-814.0</v>
      </c>
      <c r="G10" s="1" t="s">
        <v>238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239</v>
      </c>
      <c r="B11" s="1">
        <v>0.0</v>
      </c>
      <c r="C11" s="1">
        <v>0.0</v>
      </c>
      <c r="D11" s="1" t="s">
        <v>240</v>
      </c>
      <c r="E11" s="1">
        <v>0.0</v>
      </c>
      <c r="F11" s="1" t="s">
        <v>241</v>
      </c>
      <c r="G11" s="1" t="s">
        <v>242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243</v>
      </c>
      <c r="B12" s="1">
        <v>0.0</v>
      </c>
      <c r="C12" s="1">
        <v>0.0</v>
      </c>
      <c r="D12" s="1" t="s">
        <v>240</v>
      </c>
      <c r="E12" s="1">
        <v>0.0</v>
      </c>
      <c r="F12" s="1" t="s">
        <v>244</v>
      </c>
      <c r="G12" s="1" t="s">
        <v>245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246</v>
      </c>
      <c r="B13" s="1">
        <v>0.0</v>
      </c>
      <c r="C13" s="1">
        <v>0.0</v>
      </c>
      <c r="D13" s="1" t="s">
        <v>247</v>
      </c>
      <c r="E13" s="1">
        <v>0.0</v>
      </c>
      <c r="F13" s="1" t="s">
        <v>248</v>
      </c>
      <c r="G13" s="1" t="s">
        <v>249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250</v>
      </c>
      <c r="B14" s="1">
        <v>0.0</v>
      </c>
      <c r="C14" s="1">
        <v>0.0</v>
      </c>
      <c r="D14" s="1" t="s">
        <v>251</v>
      </c>
      <c r="E14" s="1">
        <v>0.0</v>
      </c>
      <c r="F14" s="1" t="s">
        <v>252</v>
      </c>
      <c r="G14" s="1" t="s">
        <v>253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254</v>
      </c>
      <c r="B15" s="1">
        <v>0.0</v>
      </c>
      <c r="C15" s="1">
        <v>0.0</v>
      </c>
      <c r="D15" s="1" t="s">
        <v>251</v>
      </c>
      <c r="E15" s="1">
        <v>0.0</v>
      </c>
      <c r="F15" s="1" t="s">
        <v>252</v>
      </c>
      <c r="G15" s="1" t="s">
        <v>253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255</v>
      </c>
      <c r="B16" s="1">
        <v>0.0</v>
      </c>
      <c r="C16" s="1">
        <v>0.0</v>
      </c>
      <c r="D16" s="1" t="s">
        <v>256</v>
      </c>
      <c r="E16" s="1">
        <v>0.0</v>
      </c>
      <c r="F16" s="1" t="s">
        <v>257</v>
      </c>
      <c r="G16" s="1" t="s">
        <v>258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259</v>
      </c>
      <c r="B17" s="1">
        <v>0.0</v>
      </c>
      <c r="C17" s="1">
        <v>0.0</v>
      </c>
      <c r="D17" s="1" t="s">
        <v>260</v>
      </c>
      <c r="E17" s="1">
        <v>0.0</v>
      </c>
      <c r="F17" s="1" t="s">
        <v>261</v>
      </c>
      <c r="G17" s="1" t="s">
        <v>262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263</v>
      </c>
      <c r="B18" s="1">
        <v>0.0</v>
      </c>
      <c r="C18" s="1">
        <v>0.0</v>
      </c>
      <c r="D18" s="1" t="s">
        <v>264</v>
      </c>
      <c r="E18" s="1">
        <v>0.0</v>
      </c>
      <c r="F18" s="1" t="s">
        <v>265</v>
      </c>
      <c r="G18" s="1" t="s">
        <v>266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267</v>
      </c>
      <c r="B20" s="1">
        <v>0.0</v>
      </c>
      <c r="C20" s="1">
        <v>0.0</v>
      </c>
      <c r="D20" s="1" t="s">
        <v>268</v>
      </c>
      <c r="E20" s="1" t="s">
        <v>269</v>
      </c>
      <c r="F20" s="1" t="s">
        <v>270</v>
      </c>
      <c r="G20" s="1" t="s">
        <v>271</v>
      </c>
      <c r="H20" s="1" t="s">
        <v>272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273</v>
      </c>
      <c r="B21" s="1">
        <v>0.0</v>
      </c>
      <c r="C21" s="1">
        <v>0.0</v>
      </c>
      <c r="D21" s="1" t="s">
        <v>274</v>
      </c>
      <c r="E21" s="1" t="s">
        <v>275</v>
      </c>
      <c r="F21" s="1" t="s">
        <v>276</v>
      </c>
      <c r="G21" s="1" t="s">
        <v>277</v>
      </c>
      <c r="H21" s="1" t="s">
        <v>278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280</v>
      </c>
      <c r="H22" s="1" t="s">
        <v>281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283</v>
      </c>
      <c r="B24" s="1" t="s">
        <v>284</v>
      </c>
      <c r="C24" s="1" t="s">
        <v>285</v>
      </c>
      <c r="D24" s="1" t="s">
        <v>286</v>
      </c>
      <c r="E24" s="1" t="s">
        <v>287</v>
      </c>
      <c r="F24" s="1" t="s">
        <v>288</v>
      </c>
      <c r="G24" s="1" t="s">
        <v>289</v>
      </c>
      <c r="H24" s="1" t="s">
        <v>290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291</v>
      </c>
      <c r="B25" s="1" t="s">
        <v>292</v>
      </c>
      <c r="C25" s="1" t="s">
        <v>293</v>
      </c>
      <c r="D25" s="1" t="s">
        <v>294</v>
      </c>
      <c r="E25" s="1" t="s">
        <v>295</v>
      </c>
      <c r="F25" s="1" t="s">
        <v>296</v>
      </c>
      <c r="G25" s="1" t="s">
        <v>297</v>
      </c>
      <c r="H25" s="1" t="s">
        <v>298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299</v>
      </c>
      <c r="B26" s="1" t="s">
        <v>300</v>
      </c>
      <c r="C26" s="1" t="s">
        <v>301</v>
      </c>
      <c r="D26" s="1" t="s">
        <v>302</v>
      </c>
      <c r="E26" s="1" t="s">
        <v>303</v>
      </c>
      <c r="F26" s="1" t="s">
        <v>304</v>
      </c>
      <c r="G26" s="1" t="s">
        <v>305</v>
      </c>
      <c r="H26" s="1" t="s">
        <v>306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308</v>
      </c>
      <c r="H27" s="1" t="s">
        <v>309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312</v>
      </c>
      <c r="B30" s="1">
        <v>0.0</v>
      </c>
      <c r="C30" s="1" t="s">
        <v>313</v>
      </c>
      <c r="D30" s="1" t="s">
        <v>314</v>
      </c>
      <c r="E30" s="1" t="s">
        <v>315</v>
      </c>
      <c r="F30" s="1" t="s">
        <v>316</v>
      </c>
      <c r="G30" s="1" t="s">
        <v>317</v>
      </c>
      <c r="H30" s="1" t="s">
        <v>318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319</v>
      </c>
      <c r="B31" s="1">
        <v>0.0</v>
      </c>
      <c r="C31" s="1" t="s">
        <v>320</v>
      </c>
      <c r="D31" s="1" t="s">
        <v>321</v>
      </c>
      <c r="E31" s="1" t="s">
        <v>322</v>
      </c>
      <c r="F31" s="1" t="s">
        <v>323</v>
      </c>
      <c r="G31" s="1" t="s">
        <v>324</v>
      </c>
      <c r="H31" s="1" t="s">
        <v>325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326</v>
      </c>
      <c r="B32" s="1">
        <v>0.0</v>
      </c>
      <c r="C32" s="1" t="s">
        <v>313</v>
      </c>
      <c r="D32" s="1" t="s">
        <v>314</v>
      </c>
      <c r="E32" s="1" t="s">
        <v>327</v>
      </c>
      <c r="F32" s="1">
        <v>-199.0</v>
      </c>
      <c r="G32" s="1" t="s">
        <v>328</v>
      </c>
      <c r="H32" s="1" t="s">
        <v>329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330</v>
      </c>
      <c r="B33" s="1">
        <v>0.0</v>
      </c>
      <c r="C33" s="1" t="s">
        <v>320</v>
      </c>
      <c r="D33" s="1" t="s">
        <v>321</v>
      </c>
      <c r="E33" s="1" t="s">
        <v>331</v>
      </c>
      <c r="F33" s="1" t="s">
        <v>332</v>
      </c>
      <c r="G33" s="1" t="s">
        <v>333</v>
      </c>
      <c r="H33" s="1" t="s">
        <v>334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335</v>
      </c>
      <c r="B34" s="1" t="s">
        <v>336</v>
      </c>
      <c r="C34" s="1" t="s">
        <v>337</v>
      </c>
      <c r="D34" s="1" t="s">
        <v>338</v>
      </c>
      <c r="E34" s="1" t="s">
        <v>339</v>
      </c>
      <c r="F34" s="1" t="s">
        <v>340</v>
      </c>
      <c r="G34" s="1" t="s">
        <v>341</v>
      </c>
      <c r="H34" s="1" t="s">
        <v>342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343</v>
      </c>
      <c r="B35" s="1">
        <v>0.0</v>
      </c>
      <c r="C35" s="1" t="s">
        <v>344</v>
      </c>
      <c r="D35" s="1" t="s">
        <v>345</v>
      </c>
      <c r="E35" s="1" t="s">
        <v>346</v>
      </c>
      <c r="F35" s="1" t="s">
        <v>347</v>
      </c>
      <c r="G35" s="1" t="s">
        <v>348</v>
      </c>
      <c r="H35" s="1" t="s">
        <v>349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350</v>
      </c>
      <c r="B36" s="1">
        <v>0.0</v>
      </c>
      <c r="C36" s="1" t="s">
        <v>351</v>
      </c>
      <c r="D36" s="1" t="s">
        <v>352</v>
      </c>
      <c r="E36" s="1" t="s">
        <v>353</v>
      </c>
      <c r="F36" s="1" t="s">
        <v>354</v>
      </c>
      <c r="G36" s="1" t="s">
        <v>355</v>
      </c>
      <c r="H36" s="1" t="s">
        <v>356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357</v>
      </c>
      <c r="B37" s="1">
        <v>0.0</v>
      </c>
      <c r="C37" s="1" t="s">
        <v>358</v>
      </c>
      <c r="D37" s="1" t="s">
        <v>359</v>
      </c>
      <c r="E37" s="1" t="s">
        <v>360</v>
      </c>
      <c r="F37" s="1" t="s">
        <v>361</v>
      </c>
      <c r="G37" s="1" t="s">
        <v>362</v>
      </c>
      <c r="H37" s="1" t="s">
        <v>363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364</v>
      </c>
      <c r="B38" s="1">
        <v>0.0</v>
      </c>
      <c r="C38" s="1" t="s">
        <v>365</v>
      </c>
      <c r="D38" s="1" t="s">
        <v>366</v>
      </c>
      <c r="E38" s="1" t="s">
        <v>367</v>
      </c>
      <c r="F38" s="1" t="s">
        <v>368</v>
      </c>
      <c r="G38" s="1" t="s">
        <v>369</v>
      </c>
      <c r="H38" s="1" t="s">
        <v>370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371</v>
      </c>
      <c r="B39" s="1" t="s">
        <v>372</v>
      </c>
      <c r="C39" s="1" t="s">
        <v>373</v>
      </c>
      <c r="D39" s="1" t="s">
        <v>374</v>
      </c>
      <c r="E39" s="1" t="s">
        <v>375</v>
      </c>
      <c r="F39" s="1" t="s">
        <v>376</v>
      </c>
      <c r="G39" s="1" t="s">
        <v>377</v>
      </c>
      <c r="H39" s="1" t="s">
        <v>378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379</v>
      </c>
      <c r="B40" s="1">
        <v>0.0</v>
      </c>
      <c r="C40" s="1" t="s">
        <v>380</v>
      </c>
      <c r="D40" s="1" t="s">
        <v>381</v>
      </c>
      <c r="E40" s="1" t="s">
        <v>382</v>
      </c>
      <c r="F40" s="1" t="s">
        <v>383</v>
      </c>
      <c r="G40" s="1" t="s">
        <v>384</v>
      </c>
      <c r="H40" s="1" t="s">
        <v>385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386</v>
      </c>
      <c r="B41" s="1" t="s">
        <v>373</v>
      </c>
      <c r="C41" s="1" t="s">
        <v>387</v>
      </c>
      <c r="D41" s="1" t="s">
        <v>388</v>
      </c>
      <c r="E41" s="1" t="s">
        <v>375</v>
      </c>
      <c r="F41" s="1" t="s">
        <v>389</v>
      </c>
      <c r="G41" s="1" t="s">
        <v>390</v>
      </c>
      <c r="H41" s="1" t="s">
        <v>378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392</v>
      </c>
      <c r="B43" s="1">
        <v>0.0</v>
      </c>
      <c r="C43" s="1">
        <v>0.0</v>
      </c>
      <c r="D43" s="1">
        <v>0.0</v>
      </c>
      <c r="E43" s="1" t="s">
        <v>393</v>
      </c>
      <c r="F43" s="1" t="s">
        <v>394</v>
      </c>
      <c r="G43" s="1" t="s">
        <v>395</v>
      </c>
      <c r="H43" s="1" t="s">
        <v>396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397</v>
      </c>
      <c r="B44" s="1">
        <v>0.0</v>
      </c>
      <c r="C44" s="1">
        <v>0.0</v>
      </c>
      <c r="D44" s="1">
        <v>0.0</v>
      </c>
      <c r="E44" s="1" t="s">
        <v>398</v>
      </c>
      <c r="F44" s="1" t="s">
        <v>399</v>
      </c>
      <c r="G44" s="1" t="s">
        <v>400</v>
      </c>
      <c r="H44" s="1" t="s">
        <v>401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402</v>
      </c>
      <c r="B45" s="1">
        <v>0.0</v>
      </c>
      <c r="C45" s="1" t="s">
        <v>403</v>
      </c>
      <c r="D45" s="1" t="s">
        <v>404</v>
      </c>
      <c r="E45" s="1">
        <v>0.0</v>
      </c>
      <c r="F45" s="1" t="s">
        <v>405</v>
      </c>
      <c r="G45" s="1" t="s">
        <v>406</v>
      </c>
      <c r="H45" s="1" t="s">
        <v>407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408</v>
      </c>
      <c r="B46" s="1">
        <v>0.0</v>
      </c>
      <c r="C46" s="1" t="s">
        <v>409</v>
      </c>
      <c r="D46" s="1" t="s">
        <v>410</v>
      </c>
      <c r="E46" s="1" t="s">
        <v>411</v>
      </c>
      <c r="F46" s="1" t="s">
        <v>412</v>
      </c>
      <c r="G46" s="1" t="s">
        <v>413</v>
      </c>
      <c r="H46" s="1" t="s">
        <v>414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415</v>
      </c>
      <c r="B47" s="1">
        <v>0.0</v>
      </c>
      <c r="C47" s="1" t="s">
        <v>409</v>
      </c>
      <c r="D47" s="1" t="s">
        <v>410</v>
      </c>
      <c r="E47" s="1" t="s">
        <v>411</v>
      </c>
      <c r="F47" s="1" t="s">
        <v>416</v>
      </c>
      <c r="G47" s="1" t="s">
        <v>417</v>
      </c>
      <c r="H47" s="1" t="s">
        <v>418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419</v>
      </c>
      <c r="B48" s="1">
        <v>0.0</v>
      </c>
      <c r="C48" s="1" t="s">
        <v>420</v>
      </c>
      <c r="D48" s="1" t="s">
        <v>421</v>
      </c>
      <c r="E48" s="1" t="s">
        <v>422</v>
      </c>
      <c r="F48" s="1" t="s">
        <v>423</v>
      </c>
      <c r="G48" s="1" t="s">
        <v>424</v>
      </c>
      <c r="H48" s="1" t="s">
        <v>425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426</v>
      </c>
      <c r="B49" s="1">
        <v>0.0</v>
      </c>
      <c r="C49" s="1" t="s">
        <v>427</v>
      </c>
      <c r="D49" s="1" t="s">
        <v>428</v>
      </c>
      <c r="E49" s="1" t="s">
        <v>429</v>
      </c>
      <c r="F49" s="1" t="s">
        <v>430</v>
      </c>
      <c r="G49" s="1" t="s">
        <v>431</v>
      </c>
      <c r="H49" s="1" t="s">
        <v>432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433</v>
      </c>
      <c r="B50" s="1">
        <v>0.0</v>
      </c>
      <c r="C50" s="1" t="s">
        <v>434</v>
      </c>
      <c r="D50" s="1" t="s">
        <v>435</v>
      </c>
      <c r="E50" s="1" t="s">
        <v>436</v>
      </c>
      <c r="F50" s="1" t="s">
        <v>437</v>
      </c>
      <c r="G50" s="1" t="s">
        <v>438</v>
      </c>
      <c r="H50" s="1" t="s">
        <v>439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440</v>
      </c>
      <c r="B51" s="1">
        <v>0.0</v>
      </c>
      <c r="C51" s="1" t="s">
        <v>441</v>
      </c>
      <c r="D51" s="1" t="s">
        <v>442</v>
      </c>
      <c r="E51" s="1" t="s">
        <v>443</v>
      </c>
      <c r="F51" s="1" t="s">
        <v>444</v>
      </c>
      <c r="G51" s="1" t="s">
        <v>445</v>
      </c>
      <c r="H51" s="1" t="s">
        <v>446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 t="s">
        <v>448</v>
      </c>
      <c r="H52" s="1" t="s">
        <v>449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450</v>
      </c>
      <c r="B53" s="1">
        <v>0.0</v>
      </c>
      <c r="C53" s="1" t="s">
        <v>451</v>
      </c>
      <c r="D53" s="1" t="s">
        <v>452</v>
      </c>
      <c r="E53" s="1" t="s">
        <v>453</v>
      </c>
      <c r="F53" s="1" t="s">
        <v>454</v>
      </c>
      <c r="G53" s="1" t="s">
        <v>455</v>
      </c>
      <c r="H53" s="1" t="s">
        <v>456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457</v>
      </c>
      <c r="B54" s="1">
        <v>0.0</v>
      </c>
      <c r="C54" s="1" t="s">
        <v>458</v>
      </c>
      <c r="D54" s="1" t="s">
        <v>459</v>
      </c>
      <c r="E54" s="1" t="s">
        <v>395</v>
      </c>
      <c r="F54" s="1" t="s">
        <v>460</v>
      </c>
      <c r="G54" s="1" t="s">
        <v>461</v>
      </c>
      <c r="H54" s="1" t="s">
        <v>462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463</v>
      </c>
      <c r="B55" s="1">
        <v>0.0</v>
      </c>
      <c r="C55" s="1" t="s">
        <v>464</v>
      </c>
      <c r="D55" s="1" t="s">
        <v>465</v>
      </c>
      <c r="E55" s="1" t="s">
        <v>466</v>
      </c>
      <c r="F55" s="1">
        <v>0.0</v>
      </c>
      <c r="G55" s="1" t="s">
        <v>467</v>
      </c>
      <c r="H55" s="1" t="s">
        <v>468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469</v>
      </c>
      <c r="B56" s="1">
        <v>0.0</v>
      </c>
      <c r="C56" s="1" t="s">
        <v>464</v>
      </c>
      <c r="D56" s="1" t="s">
        <v>465</v>
      </c>
      <c r="E56" s="1" t="s">
        <v>466</v>
      </c>
      <c r="F56" s="1">
        <v>0.0</v>
      </c>
      <c r="G56" s="1" t="s">
        <v>470</v>
      </c>
      <c r="H56" s="1" t="s">
        <v>471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472</v>
      </c>
      <c r="B57" s="1">
        <v>0.0</v>
      </c>
      <c r="C57" s="1" t="s">
        <v>473</v>
      </c>
      <c r="D57" s="1" t="s">
        <v>474</v>
      </c>
      <c r="E57" s="1" t="s">
        <v>475</v>
      </c>
      <c r="F57" s="1" t="s">
        <v>476</v>
      </c>
      <c r="G57" s="1" t="s">
        <v>477</v>
      </c>
      <c r="H57" s="1" t="s">
        <v>478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479</v>
      </c>
      <c r="B58" s="1">
        <v>0.0</v>
      </c>
      <c r="C58" s="1" t="s">
        <v>480</v>
      </c>
      <c r="D58" s="1" t="s">
        <v>481</v>
      </c>
      <c r="E58" s="1" t="s">
        <v>482</v>
      </c>
      <c r="F58" s="1" t="s">
        <v>483</v>
      </c>
      <c r="G58" s="1" t="s">
        <v>484</v>
      </c>
      <c r="H58" s="1" t="s">
        <v>485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486</v>
      </c>
      <c r="B59" s="1">
        <v>0.0</v>
      </c>
      <c r="C59" s="1">
        <v>0.0</v>
      </c>
      <c r="D59" s="1" t="s">
        <v>487</v>
      </c>
      <c r="E59" s="1" t="s">
        <v>488</v>
      </c>
      <c r="F59" s="1" t="s">
        <v>489</v>
      </c>
      <c r="G59" s="1" t="s">
        <v>490</v>
      </c>
      <c r="H59" s="1" t="s">
        <v>491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492</v>
      </c>
      <c r="B60" s="1">
        <v>0.0</v>
      </c>
      <c r="C60" s="1">
        <v>0.0</v>
      </c>
      <c r="D60" s="1" t="s">
        <v>493</v>
      </c>
      <c r="E60" s="1" t="s">
        <v>494</v>
      </c>
      <c r="F60" s="1" t="s">
        <v>495</v>
      </c>
      <c r="G60" s="1" t="s">
        <v>496</v>
      </c>
      <c r="H60" s="1" t="s">
        <v>497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499</v>
      </c>
      <c r="B62" s="1">
        <v>0.0</v>
      </c>
      <c r="C62" s="1">
        <v>0.0</v>
      </c>
      <c r="D62" s="1">
        <v>0.0</v>
      </c>
      <c r="E62" s="1">
        <v>0.0</v>
      </c>
      <c r="F62" s="1" t="s">
        <v>500</v>
      </c>
      <c r="G62" s="1" t="s">
        <v>501</v>
      </c>
      <c r="H62" s="1" t="s">
        <v>502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503</v>
      </c>
      <c r="B63" s="1">
        <v>0.0</v>
      </c>
      <c r="C63" s="1">
        <v>0.0</v>
      </c>
      <c r="D63" s="1">
        <v>0.0</v>
      </c>
      <c r="E63" s="1">
        <v>0.0</v>
      </c>
      <c r="F63" s="1" t="s">
        <v>504</v>
      </c>
      <c r="G63" s="1" t="s">
        <v>505</v>
      </c>
      <c r="H63" s="1" t="s">
        <v>506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507</v>
      </c>
      <c r="B64" s="1">
        <v>0.0</v>
      </c>
      <c r="C64" s="1">
        <v>0.0</v>
      </c>
      <c r="D64" s="1" t="s">
        <v>508</v>
      </c>
      <c r="E64" s="1">
        <v>0.0</v>
      </c>
      <c r="F64" s="1" t="s">
        <v>509</v>
      </c>
      <c r="G64" s="1" t="s">
        <v>510</v>
      </c>
      <c r="H64" s="1" t="s">
        <v>511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512</v>
      </c>
      <c r="B65" s="1">
        <v>0.0</v>
      </c>
      <c r="C65" s="1">
        <v>0.0</v>
      </c>
      <c r="D65" s="1" t="s">
        <v>513</v>
      </c>
      <c r="E65" s="1" t="s">
        <v>514</v>
      </c>
      <c r="F65" s="1" t="s">
        <v>515</v>
      </c>
      <c r="G65" s="1" t="s">
        <v>516</v>
      </c>
      <c r="H65" s="1" t="s">
        <v>517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518</v>
      </c>
      <c r="B66" s="1">
        <v>0.0</v>
      </c>
      <c r="C66" s="1">
        <v>0.0</v>
      </c>
      <c r="D66" s="1" t="s">
        <v>513</v>
      </c>
      <c r="E66" s="1" t="s">
        <v>514</v>
      </c>
      <c r="F66" s="1" t="s">
        <v>519</v>
      </c>
      <c r="G66" s="1" t="s">
        <v>520</v>
      </c>
      <c r="H66" s="1" t="s">
        <v>521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522</v>
      </c>
      <c r="B67" s="1">
        <v>0.0</v>
      </c>
      <c r="C67" s="1">
        <v>0.0</v>
      </c>
      <c r="D67" s="1" t="s">
        <v>523</v>
      </c>
      <c r="E67" s="1" t="s">
        <v>524</v>
      </c>
      <c r="F67" s="1" t="s">
        <v>525</v>
      </c>
      <c r="G67" s="1" t="s">
        <v>526</v>
      </c>
      <c r="H67" s="1" t="s">
        <v>527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528</v>
      </c>
      <c r="B68" s="1">
        <v>0.0</v>
      </c>
      <c r="C68" s="1">
        <v>0.0</v>
      </c>
      <c r="D68" s="1" t="s">
        <v>529</v>
      </c>
      <c r="E68" s="1" t="s">
        <v>530</v>
      </c>
      <c r="F68" s="1" t="s">
        <v>531</v>
      </c>
      <c r="G68" s="1" t="s">
        <v>532</v>
      </c>
      <c r="H68" s="1" t="s">
        <v>533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534</v>
      </c>
      <c r="B69" s="1">
        <v>0.0</v>
      </c>
      <c r="C69" s="1">
        <v>0.0</v>
      </c>
      <c r="D69" s="1" t="s">
        <v>535</v>
      </c>
      <c r="E69" s="1" t="s">
        <v>536</v>
      </c>
      <c r="F69" s="1" t="s">
        <v>537</v>
      </c>
      <c r="G69" s="1" t="s">
        <v>538</v>
      </c>
      <c r="H69" s="1" t="s">
        <v>539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540</v>
      </c>
      <c r="B70" s="1">
        <v>0.0</v>
      </c>
      <c r="C70" s="1">
        <v>0.0</v>
      </c>
      <c r="D70" s="1" t="s">
        <v>541</v>
      </c>
      <c r="E70" s="1" t="s">
        <v>542</v>
      </c>
      <c r="F70" s="1" t="s">
        <v>543</v>
      </c>
      <c r="G70" s="1" t="s">
        <v>349</v>
      </c>
      <c r="H70" s="1" t="s">
        <v>544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545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 t="s">
        <v>546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547</v>
      </c>
      <c r="B72" s="1">
        <v>0.0</v>
      </c>
      <c r="C72" s="1">
        <v>0.0</v>
      </c>
      <c r="D72" s="1" t="s">
        <v>548</v>
      </c>
      <c r="E72" s="1" t="s">
        <v>549</v>
      </c>
      <c r="F72" s="1" t="s">
        <v>550</v>
      </c>
      <c r="G72" s="1" t="s">
        <v>551</v>
      </c>
      <c r="H72" s="1" t="s">
        <v>552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553</v>
      </c>
      <c r="B73" s="1">
        <v>0.0</v>
      </c>
      <c r="C73" s="1">
        <v>0.0</v>
      </c>
      <c r="D73" s="1" t="s">
        <v>554</v>
      </c>
      <c r="E73" s="1" t="s">
        <v>555</v>
      </c>
      <c r="F73" s="1" t="s">
        <v>556</v>
      </c>
      <c r="G73" s="1" t="s">
        <v>557</v>
      </c>
      <c r="H73" s="1" t="s">
        <v>558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559</v>
      </c>
      <c r="B74" s="1">
        <v>0.0</v>
      </c>
      <c r="C74" s="1">
        <v>0.0</v>
      </c>
      <c r="D74" s="1" t="s">
        <v>560</v>
      </c>
      <c r="E74" s="1" t="s">
        <v>561</v>
      </c>
      <c r="F74" s="1" t="s">
        <v>562</v>
      </c>
      <c r="G74" s="1" t="s">
        <v>563</v>
      </c>
      <c r="H74" s="1" t="s">
        <v>564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565</v>
      </c>
      <c r="B75" s="1">
        <v>0.0</v>
      </c>
      <c r="C75" s="1">
        <v>0.0</v>
      </c>
      <c r="D75" s="1" t="s">
        <v>560</v>
      </c>
      <c r="E75" s="1" t="s">
        <v>561</v>
      </c>
      <c r="F75" s="1" t="s">
        <v>566</v>
      </c>
      <c r="G75" s="1" t="s">
        <v>567</v>
      </c>
      <c r="H75" s="1" t="s">
        <v>568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569</v>
      </c>
      <c r="B76" s="1">
        <v>0.0</v>
      </c>
      <c r="C76" s="1">
        <v>0.0</v>
      </c>
      <c r="D76" s="1" t="s">
        <v>570</v>
      </c>
      <c r="E76" s="1" t="s">
        <v>571</v>
      </c>
      <c r="F76" s="1" t="s">
        <v>572</v>
      </c>
      <c r="G76" s="1" t="s">
        <v>573</v>
      </c>
      <c r="H76" s="1" t="s">
        <v>574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575</v>
      </c>
      <c r="B77" s="1">
        <v>0.0</v>
      </c>
      <c r="C77" s="1">
        <v>0.0</v>
      </c>
      <c r="D77" s="1" t="s">
        <v>576</v>
      </c>
      <c r="E77" s="1" t="s">
        <v>577</v>
      </c>
      <c r="F77" s="1" t="s">
        <v>578</v>
      </c>
      <c r="G77" s="1" t="s">
        <v>579</v>
      </c>
      <c r="H77" s="1" t="s">
        <v>580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581</v>
      </c>
      <c r="B78" s="1">
        <v>0.0</v>
      </c>
      <c r="C78" s="1">
        <v>0.0</v>
      </c>
      <c r="D78" s="1">
        <v>0.0</v>
      </c>
      <c r="E78" s="1" t="s">
        <v>582</v>
      </c>
      <c r="F78" s="1" t="s">
        <v>583</v>
      </c>
      <c r="G78" s="1" t="s">
        <v>584</v>
      </c>
      <c r="H78" s="1" t="s">
        <v>585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586</v>
      </c>
      <c r="B79" s="1">
        <v>0.0</v>
      </c>
      <c r="C79" s="1">
        <v>0.0</v>
      </c>
      <c r="D79" s="1">
        <v>0.0</v>
      </c>
      <c r="E79" s="1" t="s">
        <v>587</v>
      </c>
      <c r="F79" s="1" t="s">
        <v>588</v>
      </c>
      <c r="G79" s="1" t="s">
        <v>589</v>
      </c>
      <c r="H79" s="1" t="s">
        <v>590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591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592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593</v>
      </c>
      <c r="H81" s="1" t="s">
        <v>594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595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596</v>
      </c>
      <c r="H82" s="1" t="s">
        <v>597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598</v>
      </c>
      <c r="B83" s="1">
        <v>0.0</v>
      </c>
      <c r="C83" s="1">
        <v>0.0</v>
      </c>
      <c r="D83" s="1">
        <v>0.0</v>
      </c>
      <c r="E83" s="1">
        <v>0.0</v>
      </c>
      <c r="F83" s="1" t="s">
        <v>599</v>
      </c>
      <c r="G83" s="1" t="s">
        <v>600</v>
      </c>
      <c r="H83" s="1" t="s">
        <v>601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602</v>
      </c>
      <c r="B84" s="1">
        <v>0.0</v>
      </c>
      <c r="C84" s="1">
        <v>0.0</v>
      </c>
      <c r="D84" s="1">
        <v>0.0</v>
      </c>
      <c r="E84" s="1" t="s">
        <v>603</v>
      </c>
      <c r="F84" s="1" t="s">
        <v>217</v>
      </c>
      <c r="G84" s="1" t="s">
        <v>604</v>
      </c>
      <c r="H84" s="1" t="s">
        <v>605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606</v>
      </c>
      <c r="B85" s="1">
        <v>0.0</v>
      </c>
      <c r="C85" s="1">
        <v>0.0</v>
      </c>
      <c r="D85" s="1">
        <v>0.0</v>
      </c>
      <c r="E85" s="1" t="s">
        <v>603</v>
      </c>
      <c r="F85" s="1" t="s">
        <v>607</v>
      </c>
      <c r="G85" s="1" t="s">
        <v>608</v>
      </c>
      <c r="H85" s="1" t="s">
        <v>609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610</v>
      </c>
      <c r="B86" s="1">
        <v>0.0</v>
      </c>
      <c r="C86" s="1">
        <v>0.0</v>
      </c>
      <c r="D86" s="1">
        <v>0.0</v>
      </c>
      <c r="E86" s="1" t="s">
        <v>611</v>
      </c>
      <c r="F86" s="1" t="s">
        <v>612</v>
      </c>
      <c r="G86" s="1" t="s">
        <v>613</v>
      </c>
      <c r="H86" s="1" t="s">
        <v>614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615</v>
      </c>
      <c r="B87" s="1">
        <v>0.0</v>
      </c>
      <c r="C87" s="1">
        <v>0.0</v>
      </c>
      <c r="D87" s="1">
        <v>0.0</v>
      </c>
      <c r="E87" s="1" t="s">
        <v>616</v>
      </c>
      <c r="F87" s="1" t="s">
        <v>617</v>
      </c>
      <c r="G87" s="1" t="s">
        <v>618</v>
      </c>
      <c r="H87" s="1" t="s">
        <v>619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620</v>
      </c>
      <c r="B88" s="1">
        <v>0.0</v>
      </c>
      <c r="C88" s="1">
        <v>0.0</v>
      </c>
      <c r="D88" s="1">
        <v>0.0</v>
      </c>
      <c r="E88" s="1" t="s">
        <v>621</v>
      </c>
      <c r="F88" s="1" t="s">
        <v>622</v>
      </c>
      <c r="G88" s="1" t="s">
        <v>623</v>
      </c>
      <c r="H88" s="1" t="s">
        <v>624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625</v>
      </c>
      <c r="B89" s="1">
        <v>0.0</v>
      </c>
      <c r="C89" s="1">
        <v>0.0</v>
      </c>
      <c r="D89" s="1">
        <v>0.0</v>
      </c>
      <c r="E89" s="1" t="s">
        <v>626</v>
      </c>
      <c r="F89" s="1" t="s">
        <v>627</v>
      </c>
      <c r="G89" s="1" t="s">
        <v>628</v>
      </c>
      <c r="H89" s="1" t="s">
        <v>629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630</v>
      </c>
      <c r="B90" s="1">
        <v>0.0</v>
      </c>
      <c r="C90" s="1">
        <v>0.0</v>
      </c>
      <c r="D90" s="1">
        <v>0.0</v>
      </c>
      <c r="E90" s="1" t="s">
        <v>631</v>
      </c>
      <c r="F90" s="1" t="s">
        <v>632</v>
      </c>
      <c r="G90" s="1" t="s">
        <v>633</v>
      </c>
      <c r="H90" s="1" t="s">
        <v>634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635</v>
      </c>
      <c r="B91" s="1">
        <v>0.0</v>
      </c>
      <c r="C91" s="1">
        <v>0.0</v>
      </c>
      <c r="D91" s="1">
        <v>0.0</v>
      </c>
      <c r="E91" s="1" t="s">
        <v>636</v>
      </c>
      <c r="F91" s="1" t="s">
        <v>637</v>
      </c>
      <c r="G91" s="1" t="s">
        <v>638</v>
      </c>
      <c r="H91" s="1" t="s">
        <v>639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640</v>
      </c>
      <c r="B92" s="1">
        <v>0.0</v>
      </c>
      <c r="C92" s="1">
        <v>0.0</v>
      </c>
      <c r="D92" s="1">
        <v>0.0</v>
      </c>
      <c r="E92" s="1" t="s">
        <v>641</v>
      </c>
      <c r="F92" s="1" t="s">
        <v>642</v>
      </c>
      <c r="G92" s="1" t="s">
        <v>643</v>
      </c>
      <c r="H92" s="1" t="s">
        <v>644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645</v>
      </c>
      <c r="B93" s="1">
        <v>0.0</v>
      </c>
      <c r="C93" s="1">
        <v>0.0</v>
      </c>
      <c r="D93" s="1">
        <v>0.0</v>
      </c>
      <c r="E93" s="1" t="s">
        <v>641</v>
      </c>
      <c r="F93" s="1" t="s">
        <v>646</v>
      </c>
      <c r="G93" s="1" t="s">
        <v>647</v>
      </c>
      <c r="H93" s="1" t="s">
        <v>648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649</v>
      </c>
      <c r="B94" s="1">
        <v>0.0</v>
      </c>
      <c r="C94" s="1">
        <v>0.0</v>
      </c>
      <c r="D94" s="1">
        <v>0.0</v>
      </c>
      <c r="E94" s="1" t="s">
        <v>650</v>
      </c>
      <c r="F94" s="1" t="s">
        <v>651</v>
      </c>
      <c r="G94" s="1" t="s">
        <v>652</v>
      </c>
      <c r="H94" s="1" t="s">
        <v>653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654</v>
      </c>
      <c r="B95" s="1">
        <v>0.0</v>
      </c>
      <c r="C95" s="1">
        <v>0.0</v>
      </c>
      <c r="D95" s="1">
        <v>0.0</v>
      </c>
      <c r="E95" s="1" t="s">
        <v>655</v>
      </c>
      <c r="F95" s="1" t="s">
        <v>656</v>
      </c>
      <c r="G95" s="1" t="s">
        <v>657</v>
      </c>
      <c r="H95" s="1" t="s">
        <v>658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659</v>
      </c>
      <c r="B96" s="1">
        <v>0.0</v>
      </c>
      <c r="C96" s="1">
        <v>0.0</v>
      </c>
      <c r="D96" s="1">
        <v>0.0</v>
      </c>
      <c r="E96" s="1">
        <v>0.0</v>
      </c>
      <c r="F96" s="1" t="s">
        <v>660</v>
      </c>
      <c r="G96" s="1" t="s">
        <v>661</v>
      </c>
      <c r="H96" s="1" t="s">
        <v>662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663</v>
      </c>
      <c r="B97" s="1">
        <v>0.0</v>
      </c>
      <c r="C97" s="1">
        <v>0.0</v>
      </c>
      <c r="D97" s="1">
        <v>0.0</v>
      </c>
      <c r="E97" s="1">
        <v>0.0</v>
      </c>
      <c r="F97" s="1" t="s">
        <v>664</v>
      </c>
      <c r="G97" s="1" t="s">
        <v>665</v>
      </c>
      <c r="H97" s="1" t="s">
        <v>666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667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668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669</v>
      </c>
      <c r="H99" s="1" t="s">
        <v>670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671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672</v>
      </c>
      <c r="H100" s="1" t="s">
        <v>673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675</v>
      </c>
      <c r="H101" s="1" t="s">
        <v>676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677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678</v>
      </c>
      <c r="H102" s="1" t="s">
        <v>679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680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681</v>
      </c>
      <c r="H103" s="1" t="s">
        <v>682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684</v>
      </c>
      <c r="H104" s="1" t="s">
        <v>685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686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687</v>
      </c>
      <c r="H105" s="1" t="s">
        <v>688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689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690</v>
      </c>
      <c r="H106" s="1" t="s">
        <v>691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693</v>
      </c>
      <c r="H107" s="1" t="s">
        <v>694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696</v>
      </c>
      <c r="H108" s="1" t="s">
        <v>697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698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699</v>
      </c>
      <c r="H109" s="1" t="s">
        <v>700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701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702</v>
      </c>
      <c r="H110" s="1" t="s">
        <v>703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704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705</v>
      </c>
      <c r="H111" s="1" t="s">
        <v>706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707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708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709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710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711</v>
      </c>
      <c r="C1" s="1" t="s">
        <v>712</v>
      </c>
      <c r="D1" s="1" t="s">
        <v>713</v>
      </c>
      <c r="E1" s="1" t="s">
        <v>714</v>
      </c>
      <c r="F1" s="1" t="s">
        <v>715</v>
      </c>
      <c r="G1" s="1" t="s">
        <v>716</v>
      </c>
      <c r="H1" s="1" t="s">
        <v>717</v>
      </c>
      <c r="I1" s="1" t="s">
        <v>718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719</v>
      </c>
      <c r="B2" s="1" t="s">
        <v>720</v>
      </c>
      <c r="C2" s="1" t="s">
        <v>721</v>
      </c>
      <c r="D2" s="1" t="s">
        <v>722</v>
      </c>
      <c r="E2" s="1" t="s">
        <v>723</v>
      </c>
      <c r="F2" s="1" t="s">
        <v>724</v>
      </c>
      <c r="G2" s="1" t="s">
        <v>725</v>
      </c>
      <c r="H2" s="1" t="s">
        <v>725</v>
      </c>
      <c r="I2" s="1" t="s">
        <v>726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727</v>
      </c>
      <c r="B3" s="1" t="s">
        <v>726</v>
      </c>
      <c r="C3" s="1" t="s">
        <v>728</v>
      </c>
      <c r="D3" s="1" t="s">
        <v>729</v>
      </c>
      <c r="E3" s="1" t="s">
        <v>730</v>
      </c>
      <c r="F3" s="1" t="s">
        <v>731</v>
      </c>
      <c r="G3" s="1" t="s">
        <v>732</v>
      </c>
      <c r="H3" s="1" t="s">
        <v>733</v>
      </c>
      <c r="I3" s="1" t="s">
        <v>726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734</v>
      </c>
      <c r="B4" s="1" t="s">
        <v>735</v>
      </c>
      <c r="C4" s="1" t="s">
        <v>736</v>
      </c>
      <c r="D4" s="1" t="s">
        <v>737</v>
      </c>
      <c r="E4" s="1" t="s">
        <v>738</v>
      </c>
      <c r="F4" s="1" t="s">
        <v>739</v>
      </c>
      <c r="G4" s="1" t="s">
        <v>740</v>
      </c>
      <c r="H4" s="1" t="s">
        <v>741</v>
      </c>
      <c r="I4" s="1" t="s">
        <v>742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727</v>
      </c>
      <c r="B5" s="1" t="s">
        <v>726</v>
      </c>
      <c r="C5" s="1" t="s">
        <v>743</v>
      </c>
      <c r="D5" s="1" t="s">
        <v>744</v>
      </c>
      <c r="E5" s="1" t="s">
        <v>745</v>
      </c>
      <c r="F5" s="1" t="s">
        <v>746</v>
      </c>
      <c r="G5" s="1" t="s">
        <v>747</v>
      </c>
      <c r="H5" s="1" t="s">
        <v>748</v>
      </c>
      <c r="I5" s="1" t="s">
        <v>749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750</v>
      </c>
      <c r="B6" s="1" t="s">
        <v>751</v>
      </c>
      <c r="C6" s="1" t="s">
        <v>752</v>
      </c>
      <c r="D6" s="1" t="s">
        <v>753</v>
      </c>
      <c r="E6" s="1" t="s">
        <v>754</v>
      </c>
      <c r="F6" s="1" t="s">
        <v>755</v>
      </c>
      <c r="G6" s="1" t="s">
        <v>756</v>
      </c>
      <c r="H6" s="1" t="s">
        <v>757</v>
      </c>
      <c r="I6" s="1" t="s">
        <v>758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759</v>
      </c>
      <c r="B7" s="1" t="s">
        <v>760</v>
      </c>
      <c r="C7" s="1" t="s">
        <v>761</v>
      </c>
      <c r="D7" s="1" t="s">
        <v>762</v>
      </c>
      <c r="E7" s="1" t="s">
        <v>763</v>
      </c>
      <c r="F7" s="1" t="s">
        <v>764</v>
      </c>
      <c r="G7" s="1" t="s">
        <v>765</v>
      </c>
      <c r="H7" s="1" t="s">
        <v>766</v>
      </c>
      <c r="I7" s="1" t="s">
        <v>767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768</v>
      </c>
      <c r="B8" s="1" t="s">
        <v>726</v>
      </c>
      <c r="C8" s="1" t="s">
        <v>769</v>
      </c>
      <c r="D8" s="1" t="s">
        <v>770</v>
      </c>
      <c r="E8" s="1" t="s">
        <v>771</v>
      </c>
      <c r="F8" s="1" t="s">
        <v>772</v>
      </c>
      <c r="G8" s="1" t="s">
        <v>773</v>
      </c>
      <c r="H8" s="1" t="s">
        <v>774</v>
      </c>
      <c r="I8" s="1" t="s">
        <v>775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776</v>
      </c>
      <c r="B9" s="1" t="s">
        <v>777</v>
      </c>
      <c r="C9" s="1" t="s">
        <v>778</v>
      </c>
      <c r="D9" s="1" t="s">
        <v>779</v>
      </c>
      <c r="E9" s="1" t="s">
        <v>780</v>
      </c>
      <c r="F9" s="1" t="s">
        <v>781</v>
      </c>
      <c r="G9" s="1" t="s">
        <v>782</v>
      </c>
      <c r="H9" s="1" t="s">
        <v>783</v>
      </c>
      <c r="I9" s="1" t="s">
        <v>784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785</v>
      </c>
      <c r="B10" s="1" t="s">
        <v>786</v>
      </c>
      <c r="C10" s="1" t="s">
        <v>787</v>
      </c>
      <c r="D10" s="1" t="s">
        <v>788</v>
      </c>
      <c r="E10" s="1" t="s">
        <v>789</v>
      </c>
      <c r="F10" s="1" t="s">
        <v>790</v>
      </c>
      <c r="G10" s="1" t="s">
        <v>791</v>
      </c>
      <c r="H10" s="1" t="s">
        <v>792</v>
      </c>
      <c r="I10" s="1" t="s">
        <v>793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794</v>
      </c>
      <c r="B11" s="1" t="s">
        <v>795</v>
      </c>
      <c r="C11" s="1" t="s">
        <v>796</v>
      </c>
      <c r="D11" s="1" t="s">
        <v>797</v>
      </c>
      <c r="E11" s="1" t="s">
        <v>798</v>
      </c>
      <c r="F11" s="1" t="s">
        <v>799</v>
      </c>
      <c r="G11" s="1" t="s">
        <v>800</v>
      </c>
      <c r="H11" s="1" t="s">
        <v>801</v>
      </c>
      <c r="I11" s="1" t="s">
        <v>802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803</v>
      </c>
      <c r="B12" s="1" t="s">
        <v>795</v>
      </c>
      <c r="C12" s="1" t="s">
        <v>796</v>
      </c>
      <c r="D12" s="1" t="s">
        <v>797</v>
      </c>
      <c r="E12" s="1" t="s">
        <v>804</v>
      </c>
      <c r="F12" s="1" t="s">
        <v>805</v>
      </c>
      <c r="G12" s="1" t="s">
        <v>806</v>
      </c>
      <c r="H12" s="1" t="s">
        <v>807</v>
      </c>
      <c r="I12" s="1" t="s">
        <v>808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809</v>
      </c>
      <c r="B13" s="1" t="s">
        <v>810</v>
      </c>
      <c r="C13" s="1" t="s">
        <v>811</v>
      </c>
      <c r="D13" s="1" t="s">
        <v>812</v>
      </c>
      <c r="E13" s="1" t="s">
        <v>813</v>
      </c>
      <c r="F13" s="1" t="s">
        <v>814</v>
      </c>
      <c r="G13" s="1" t="s">
        <v>815</v>
      </c>
      <c r="H13" s="1" t="s">
        <v>816</v>
      </c>
      <c r="I13" s="1" t="s">
        <v>817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818</v>
      </c>
      <c r="B14" s="1" t="s">
        <v>819</v>
      </c>
      <c r="C14" s="1" t="s">
        <v>820</v>
      </c>
      <c r="D14" s="1" t="s">
        <v>821</v>
      </c>
      <c r="E14" s="1" t="s">
        <v>822</v>
      </c>
      <c r="F14" s="1" t="s">
        <v>823</v>
      </c>
      <c r="G14" s="1" t="s">
        <v>824</v>
      </c>
      <c r="H14" s="1" t="s">
        <v>825</v>
      </c>
      <c r="I14" s="1" t="s">
        <v>826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827</v>
      </c>
      <c r="B15" s="1" t="s">
        <v>726</v>
      </c>
      <c r="C15" s="1" t="s">
        <v>726</v>
      </c>
      <c r="D15" s="1" t="s">
        <v>726</v>
      </c>
      <c r="E15" s="1" t="s">
        <v>726</v>
      </c>
      <c r="F15" s="1" t="s">
        <v>726</v>
      </c>
      <c r="G15" s="1" t="s">
        <v>726</v>
      </c>
      <c r="H15" s="1" t="s">
        <v>726</v>
      </c>
      <c r="I15" s="1" t="s">
        <v>726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828</v>
      </c>
      <c r="B16" s="1" t="s">
        <v>726</v>
      </c>
      <c r="C16" s="1" t="s">
        <v>726</v>
      </c>
      <c r="D16" s="1" t="s">
        <v>726</v>
      </c>
      <c r="E16" s="1" t="s">
        <v>726</v>
      </c>
      <c r="F16" s="1" t="s">
        <v>726</v>
      </c>
      <c r="G16" s="1" t="s">
        <v>726</v>
      </c>
      <c r="H16" s="1" t="s">
        <v>726</v>
      </c>
      <c r="I16" s="1" t="s">
        <v>726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829</v>
      </c>
      <c r="B17" s="1" t="s">
        <v>161</v>
      </c>
      <c r="C17" s="1" t="s">
        <v>162</v>
      </c>
      <c r="D17" s="1" t="s">
        <v>163</v>
      </c>
      <c r="E17" s="1" t="s">
        <v>164</v>
      </c>
      <c r="F17" s="1" t="s">
        <v>165</v>
      </c>
      <c r="G17" s="1" t="s">
        <v>830</v>
      </c>
      <c r="H17" s="1" t="s">
        <v>831</v>
      </c>
      <c r="I17" s="1" t="s">
        <v>832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833</v>
      </c>
      <c r="B18" s="1" t="s">
        <v>726</v>
      </c>
      <c r="C18" s="1" t="s">
        <v>726</v>
      </c>
      <c r="D18" s="1" t="s">
        <v>726</v>
      </c>
      <c r="E18" s="1" t="s">
        <v>726</v>
      </c>
      <c r="F18" s="1" t="s">
        <v>726</v>
      </c>
      <c r="G18" s="1" t="s">
        <v>726</v>
      </c>
      <c r="H18" s="1" t="s">
        <v>726</v>
      </c>
      <c r="I18" s="1" t="s">
        <v>726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834</v>
      </c>
      <c r="B19" s="1" t="s">
        <v>835</v>
      </c>
      <c r="C19" s="1" t="s">
        <v>836</v>
      </c>
      <c r="D19" s="1" t="s">
        <v>837</v>
      </c>
      <c r="E19" s="1" t="s">
        <v>838</v>
      </c>
      <c r="F19" s="1" t="s">
        <v>839</v>
      </c>
      <c r="G19" s="1" t="s">
        <v>840</v>
      </c>
      <c r="H19" s="1" t="s">
        <v>841</v>
      </c>
      <c r="I19" s="1" t="s">
        <v>842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843</v>
      </c>
      <c r="B20" s="1" t="s">
        <v>844</v>
      </c>
      <c r="C20" s="1" t="s">
        <v>845</v>
      </c>
      <c r="D20" s="1" t="s">
        <v>846</v>
      </c>
      <c r="E20" s="1" t="s">
        <v>847</v>
      </c>
      <c r="F20" s="1" t="s">
        <v>848</v>
      </c>
      <c r="G20" s="1" t="s">
        <v>849</v>
      </c>
      <c r="H20" s="1" t="s">
        <v>850</v>
      </c>
      <c r="I20" s="1" t="s">
        <v>851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852</v>
      </c>
      <c r="B21" s="1" t="s">
        <v>844</v>
      </c>
      <c r="C21" s="1" t="s">
        <v>845</v>
      </c>
      <c r="D21" s="1" t="s">
        <v>846</v>
      </c>
      <c r="E21" s="1" t="s">
        <v>853</v>
      </c>
      <c r="F21" s="1" t="s">
        <v>854</v>
      </c>
      <c r="G21" s="1" t="s">
        <v>855</v>
      </c>
      <c r="H21" s="1" t="s">
        <v>856</v>
      </c>
      <c r="I21" s="1" t="s">
        <v>857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858</v>
      </c>
      <c r="B22" s="1" t="s">
        <v>859</v>
      </c>
      <c r="C22" s="1" t="s">
        <v>860</v>
      </c>
      <c r="D22" s="1" t="s">
        <v>861</v>
      </c>
      <c r="E22" s="1" t="s">
        <v>862</v>
      </c>
      <c r="F22" s="1" t="s">
        <v>863</v>
      </c>
      <c r="G22" s="1" t="s">
        <v>845</v>
      </c>
      <c r="H22" s="1" t="s">
        <v>864</v>
      </c>
      <c r="I22" s="1" t="s">
        <v>865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866</v>
      </c>
      <c r="B23" s="1" t="s">
        <v>867</v>
      </c>
      <c r="C23" s="1" t="s">
        <v>868</v>
      </c>
      <c r="D23" s="1" t="s">
        <v>869</v>
      </c>
      <c r="E23" s="1" t="s">
        <v>870</v>
      </c>
      <c r="F23" s="1" t="s">
        <v>871</v>
      </c>
      <c r="G23" s="1" t="s">
        <v>872</v>
      </c>
      <c r="H23" s="1" t="s">
        <v>873</v>
      </c>
      <c r="I23" s="1" t="s">
        <v>874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875</v>
      </c>
      <c r="B24" s="1" t="s">
        <v>876</v>
      </c>
      <c r="C24" s="1" t="s">
        <v>877</v>
      </c>
      <c r="D24" s="1" t="s">
        <v>878</v>
      </c>
      <c r="E24" s="1" t="s">
        <v>879</v>
      </c>
      <c r="F24" s="1" t="s">
        <v>880</v>
      </c>
      <c r="G24" s="1" t="s">
        <v>881</v>
      </c>
      <c r="H24" s="1" t="s">
        <v>881</v>
      </c>
      <c r="I24" s="1" t="s">
        <v>881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882</v>
      </c>
      <c r="B25" s="1" t="s">
        <v>883</v>
      </c>
      <c r="C25" s="1" t="s">
        <v>884</v>
      </c>
      <c r="D25" s="1" t="s">
        <v>885</v>
      </c>
      <c r="E25" s="1" t="s">
        <v>886</v>
      </c>
      <c r="F25" s="1" t="s">
        <v>887</v>
      </c>
      <c r="G25" s="1" t="s">
        <v>888</v>
      </c>
      <c r="H25" s="1" t="s">
        <v>888</v>
      </c>
      <c r="I25" s="1" t="s">
        <v>726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889</v>
      </c>
      <c r="B26" s="1" t="s">
        <v>890</v>
      </c>
      <c r="C26" s="1" t="s">
        <v>891</v>
      </c>
      <c r="D26" s="1" t="s">
        <v>892</v>
      </c>
      <c r="E26" s="1" t="s">
        <v>893</v>
      </c>
      <c r="F26" s="1" t="s">
        <v>894</v>
      </c>
      <c r="G26" s="1" t="s">
        <v>726</v>
      </c>
      <c r="H26" s="1" t="s">
        <v>726</v>
      </c>
      <c r="I26" s="1" t="s">
        <v>726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895</v>
      </c>
      <c r="B2" s="1" t="s">
        <v>896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897</v>
      </c>
      <c r="B3" s="1" t="s">
        <v>898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899</v>
      </c>
      <c r="B4" s="1" t="s">
        <v>900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901</v>
      </c>
      <c r="B5" s="1" t="s">
        <v>902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903</v>
      </c>
      <c r="B6" s="1" t="s">
        <v>904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905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906</v>
      </c>
      <c r="B8" s="1" t="s">
        <v>907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908</v>
      </c>
      <c r="B9" s="4" t="s">
        <v>909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910</v>
      </c>
      <c r="B10" s="1" t="s">
        <v>911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912</v>
      </c>
      <c r="B11" s="1" t="s">
        <v>913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914</v>
      </c>
      <c r="B12" s="1" t="s">
        <v>911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915</v>
      </c>
      <c r="B13" s="1" t="s">
        <v>916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917</v>
      </c>
      <c r="B14" s="1" t="s">
        <v>918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919</v>
      </c>
      <c r="B15" s="1" t="s">
        <v>916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920</v>
      </c>
      <c r="B16" s="1" t="s">
        <v>921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922</v>
      </c>
      <c r="B17" s="1">
        <v>550.0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923</v>
      </c>
      <c r="B18" s="1" t="s">
        <v>924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925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926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927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928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929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930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931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932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933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934</v>
      </c>
      <c r="B28" s="1">
        <v>29.45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935</v>
      </c>
      <c r="B29" s="1">
        <v>28.61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936</v>
      </c>
      <c r="B30" s="1">
        <v>28.445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937</v>
      </c>
      <c r="B31" s="1">
        <v>29.64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938</v>
      </c>
      <c r="B32" s="1">
        <v>29.45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939</v>
      </c>
      <c r="B33" s="1">
        <v>28.61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940</v>
      </c>
      <c r="B34" s="1">
        <v>28.445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941</v>
      </c>
      <c r="B35" s="1">
        <v>29.64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942</v>
      </c>
      <c r="B36" s="1">
        <v>1.086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943</v>
      </c>
      <c r="B37" s="1">
        <v>-8.121022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944</v>
      </c>
      <c r="B38" s="1">
        <v>1967936.0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945</v>
      </c>
      <c r="B39" s="1">
        <v>1967936.0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946</v>
      </c>
      <c r="B40" s="1">
        <v>1941680.0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947</v>
      </c>
      <c r="B41" s="1">
        <v>1342890.0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948</v>
      </c>
      <c r="B42" s="1">
        <v>1342890.0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949</v>
      </c>
      <c r="B43" s="1">
        <v>29.02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950</v>
      </c>
      <c r="B44" s="1">
        <v>29.17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951</v>
      </c>
      <c r="B45" s="1">
        <v>1000.0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952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953</v>
      </c>
      <c r="B47" s="1">
        <v>5.495828992E9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954</v>
      </c>
      <c r="B48" s="1">
        <v>21.62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955</v>
      </c>
      <c r="B49" s="1">
        <v>41.04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956</v>
      </c>
      <c r="B50" s="1">
        <v>25.23743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957</v>
      </c>
      <c r="B51" s="1">
        <v>26.4932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958</v>
      </c>
      <c r="B52" s="1">
        <v>26.60075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959</v>
      </c>
      <c r="B53" s="1" t="s">
        <v>960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961</v>
      </c>
      <c r="B54" s="1">
        <v>6.970778624E9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962</v>
      </c>
      <c r="B55" s="1">
        <v>-2.01529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963</v>
      </c>
      <c r="B56" s="1">
        <v>1.28174774E8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964</v>
      </c>
      <c r="B57" s="1">
        <v>1.8899E8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965</v>
      </c>
      <c r="B58" s="1">
        <v>1.712413E7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966</v>
      </c>
      <c r="B59" s="1">
        <v>1.7187425E7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967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968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969</v>
      </c>
      <c r="B62" s="1">
        <v>0.09060001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970</v>
      </c>
      <c r="B63" s="1">
        <v>0.029089998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971</v>
      </c>
      <c r="B64" s="1">
        <v>0.94121003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972</v>
      </c>
      <c r="B65" s="1">
        <v>6.66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973</v>
      </c>
      <c r="B66" s="1">
        <v>0.1391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974</v>
      </c>
      <c r="B67" s="1">
        <v>1.91394E8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975</v>
      </c>
      <c r="B68" s="1">
        <v>-6.508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976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977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978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979</v>
      </c>
      <c r="B72" s="1">
        <v>-4.3886E8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980</v>
      </c>
      <c r="B73" s="1">
        <v>-2.42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981</v>
      </c>
      <c r="B74" s="1">
        <v>-3.06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982</v>
      </c>
      <c r="B75" s="1">
        <v>32.011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983</v>
      </c>
      <c r="B76" s="1">
        <v>-13.671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984</v>
      </c>
      <c r="B77" s="1">
        <v>-0.22618413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985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986</v>
      </c>
      <c r="B79" s="1" t="s">
        <v>987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988</v>
      </c>
      <c r="B80" s="1" t="s">
        <v>989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990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991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992</v>
      </c>
      <c r="B83" s="1" t="s">
        <v>993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994</v>
      </c>
      <c r="B84" s="1" t="s">
        <v>993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995</v>
      </c>
      <c r="B85" s="1">
        <v>1.5616422E9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996</v>
      </c>
      <c r="B86" s="1" t="s">
        <v>997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998</v>
      </c>
      <c r="B87" s="1" t="s">
        <v>999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1000</v>
      </c>
      <c r="B88" s="1" t="s">
        <v>1001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1002</v>
      </c>
      <c r="B89" s="1" t="s">
        <v>1003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1004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1005</v>
      </c>
      <c r="B91" s="1">
        <v>29.08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1006</v>
      </c>
      <c r="B92" s="1">
        <v>70.0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1007</v>
      </c>
      <c r="B93" s="1">
        <v>36.4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1008</v>
      </c>
      <c r="B94" s="1">
        <v>49.42667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1009</v>
      </c>
      <c r="B95" s="1">
        <v>48.0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1010</v>
      </c>
      <c r="B96" s="1">
        <v>1.58824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1011</v>
      </c>
      <c r="B97" s="1" t="s">
        <v>1012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1013</v>
      </c>
      <c r="B98" s="1">
        <v>15.0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1014</v>
      </c>
      <c r="B99" s="1">
        <v>2.66324E8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1015</v>
      </c>
      <c r="B100" s="1">
        <v>1.409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1016</v>
      </c>
      <c r="B101" s="1">
        <v>-5.09903008E8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1017</v>
      </c>
      <c r="B102" s="1">
        <v>1.729748992E9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1018</v>
      </c>
      <c r="B103" s="1">
        <v>1.932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1019</v>
      </c>
      <c r="B104" s="1">
        <v>3.193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1020</v>
      </c>
      <c r="B105" s="1">
        <v>2.17764992E8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1021</v>
      </c>
      <c r="B106" s="1">
        <v>1.194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1022</v>
      </c>
      <c r="B107" s="1">
        <v>-0.48883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1023</v>
      </c>
      <c r="B108" s="1">
        <v>-3.6511712E8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1024</v>
      </c>
      <c r="B109" s="1">
        <v>-4.50219008E8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1025</v>
      </c>
      <c r="B110" s="1">
        <v>-0.332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1026</v>
      </c>
      <c r="B111" s="1">
        <v>0.98902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1027</v>
      </c>
      <c r="B112" s="1">
        <v>-2.34153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1028</v>
      </c>
      <c r="B113" s="1">
        <v>-68.49524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1029</v>
      </c>
      <c r="B114" s="1" t="s">
        <v>960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1030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-107.0</v>
      </c>
      <c r="D3" s="1">
        <v>-136.0</v>
      </c>
      <c r="E3" s="1">
        <v>-226.0</v>
      </c>
      <c r="F3" s="1">
        <v>-272.0</v>
      </c>
      <c r="G3" s="1">
        <v>-236.0</v>
      </c>
      <c r="H3" s="1">
        <v>-198.0</v>
      </c>
      <c r="I3" s="1">
        <f>IF(H3*FORECAST(I2,B3:H3,B2:H2)&gt;0,FORECAST(I2,B3:H3,B2:H2),H3)*$X$1</f>
        <v>-309</v>
      </c>
      <c r="J3" s="1">
        <f>IF(I3*FORECAST(J2,B3:I3,B2:I2)&gt;0,FORECAST(J2,B3:I3,B2:I2),I3)*$X$1</f>
        <v>-344.2857143</v>
      </c>
      <c r="K3" s="1">
        <f>IF(J3*FORECAST(K2,B3:J3,B2:J2)&gt;0,FORECAST(K2,B3:J3,B2:J2),J3)*$X$1</f>
        <v>-379.5714286</v>
      </c>
      <c r="L3" s="1">
        <f>IF(K3*FORECAST(L2,B3:K3,B2:K2)&gt;0,FORECAST(L2,B3:K3,B2:K2),K3)*$X$1</f>
        <v>-414.8571429</v>
      </c>
      <c r="M3" s="1">
        <f>IF(L3*FORECAST(M2,B3:L3,B2:L2)&gt;0,FORECAST(M2,B3:L3,B2:L2),L3)*$X$1</f>
        <v>-450.1428571</v>
      </c>
      <c r="N3" s="1">
        <f>IF(M3*FORECAST(N2,B3:M3,B2:M2)&gt;0,FORECAST(N2,B3:M3,B2:M2),M3)*$X$1</f>
        <v>-485.4285714</v>
      </c>
      <c r="O3" s="1">
        <f>IF(N3*FORECAST(O2,B3:N3,B2:N2)&gt;0,FORECAST(O2,B3:N3,B2:N2),N3)*$X$1</f>
        <v>-520.7142857</v>
      </c>
      <c r="P3" s="5">
        <f>IF(O3*FORECAST(P2,B3:O3,B2:O2)&gt;0,FORECAST(P2,B3:O3,B2:O2),O3)*$X$1</f>
        <v>-556</v>
      </c>
      <c r="Q3" s="5">
        <f>IF(P3*FORECAST(Q2,B3:P3,B2:P2)&gt;0,FORECAST(Q2,B3:P3,B2:P2),P3)*$X$1</f>
        <v>-591.2857143</v>
      </c>
      <c r="R3" s="5">
        <f>IF(Q3*FORECAST(R2,B3:Q3,B2:Q2)&gt;0,FORECAST(R2,B3:Q3,B2:Q2),Q3)*$X$1</f>
        <v>-626.5714286</v>
      </c>
      <c r="S3" s="5">
        <f>IF(R3*FORECAST(S2,B3:R3,B2:R2)&gt;0,FORECAST(S2,B3:R3,B2:R2),R3)*$X$1</f>
        <v>-661.8571429</v>
      </c>
      <c r="T3" s="5">
        <f>IF(S3*FORECAST(T2,B3:S3,B2:S2)&gt;0,FORECAST(T2,B3:S3,B2:S2),S3)*$X$1</f>
        <v>-697.1428571</v>
      </c>
      <c r="U3" s="2"/>
      <c r="V3" s="2"/>
      <c r="W3" s="2"/>
      <c r="X3" s="2"/>
      <c r="Y3" s="2"/>
      <c r="Z3" s="2"/>
    </row>
    <row r="4">
      <c r="A4" s="3" t="s">
        <v>121</v>
      </c>
      <c r="B4" s="1">
        <v>-92.0</v>
      </c>
      <c r="C4" s="1">
        <v>-382.0</v>
      </c>
      <c r="D4" s="1">
        <v>-485.0</v>
      </c>
      <c r="E4" s="1">
        <v>-110.0</v>
      </c>
      <c r="F4" s="1">
        <v>891.0</v>
      </c>
      <c r="G4" s="1">
        <v>1250.0</v>
      </c>
      <c r="H4" s="1">
        <v>1300.0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1031</v>
      </c>
      <c r="B5" s="1">
        <v>16.0</v>
      </c>
      <c r="C5" s="1">
        <v>17.0</v>
      </c>
      <c r="D5" s="1">
        <v>105.0</v>
      </c>
      <c r="E5" s="1">
        <v>118.0</v>
      </c>
      <c r="F5" s="1">
        <v>144.0</v>
      </c>
      <c r="G5" s="1">
        <v>147.0</v>
      </c>
      <c r="H5" s="1">
        <v>163.0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1032</v>
      </c>
      <c r="L7" s="1">
        <f>IF(T3*FORECAST(T2,B3:T3,B2:T2)&gt;0,FORECAST(T2,B3:T3,B2:T2),S3)*$X$1 * (1+0.02)/(0.0874-0.02)</f>
        <v>-10550.23315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1033</v>
      </c>
      <c r="L8" s="6">
        <f t="array" ref="L8">NPV(0.0874,J3:T3)</f>
        <v>-3386.671657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1034</v>
      </c>
      <c r="L9" s="6">
        <f t="array" ref="L9">NPV(0.0874,J16:T16)</f>
        <v>-4197.391144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1035</v>
      </c>
      <c r="L10" s="6">
        <f>L8 + L9</f>
        <v>-7584.062801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1300.0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1036</v>
      </c>
      <c r="L12" s="6">
        <f>L10 - L11</f>
        <v>-8884.062801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1037</v>
      </c>
      <c r="L13" s="1">
        <v>163.0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-54.50345277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-10550.23315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-43.0</v>
      </c>
      <c r="C3" s="1">
        <v>-169.0</v>
      </c>
      <c r="D3" s="1">
        <v>-289.0</v>
      </c>
      <c r="E3" s="1">
        <v>-505.0</v>
      </c>
      <c r="F3" s="1">
        <v>-586.0</v>
      </c>
      <c r="G3" s="1">
        <v>-485.0</v>
      </c>
      <c r="H3" s="1">
        <v>-653.0</v>
      </c>
      <c r="I3" s="1">
        <f>IF(H3*FORECAST(I2,B3:H3,B2:H2)&gt;0,FORECAST(I2,B3:H3,B2:H2),H3)*$X$1</f>
        <v>-784.1428571</v>
      </c>
      <c r="J3" s="1">
        <f>IF(I3*FORECAST(J2,B3:I3,B2:I2)&gt;0,FORECAST(J2,B3:I3,B2:I2),I3)*$X$1</f>
        <v>-882.6785714</v>
      </c>
      <c r="K3" s="1">
        <f>IF(J3*FORECAST(K2,B3:J3,B2:J2)&gt;0,FORECAST(K2,B3:J3,B2:J2),J3)*$X$1</f>
        <v>-981.2142857</v>
      </c>
      <c r="L3" s="1">
        <f>IF(K3*FORECAST(L2,B3:K3,B2:K2)&gt;0,FORECAST(L2,B3:K3,B2:K2),K3)*$X$1</f>
        <v>-1079.75</v>
      </c>
      <c r="M3" s="1">
        <f>IF(L3*FORECAST(M2,B3:L3,B2:L2)&gt;0,FORECAST(M2,B3:L3,B2:L2),L3)*$X$1</f>
        <v>-1178.285714</v>
      </c>
      <c r="N3" s="1">
        <f>IF(M3*FORECAST(N2,B3:M3,B2:M2)&gt;0,FORECAST(N2,B3:M3,B2:M2),M3)*$X$1</f>
        <v>-1276.821429</v>
      </c>
      <c r="O3" s="1">
        <f>IF(N3*FORECAST(O2,B3:N3,B2:N2)&gt;0,FORECAST(O2,B3:N3,B2:N2),N3)*$X$1</f>
        <v>-1375.357143</v>
      </c>
      <c r="P3" s="5">
        <f>IF(O3*FORECAST(P2,B3:O3,B2:O2)&gt;0,FORECAST(P2,B3:O3,B2:O2),O3)*$X$1</f>
        <v>-1473.892857</v>
      </c>
      <c r="Q3" s="5">
        <f>IF(P3*FORECAST(Q2,B3:P3,B2:P2)&gt;0,FORECAST(Q2,B3:P3,B2:P2),P3)*$X$1</f>
        <v>-1572.428571</v>
      </c>
      <c r="R3" s="5">
        <f>IF(Q3*FORECAST(R2,B3:Q3,B2:Q2)&gt;0,FORECAST(R2,B3:Q3,B2:Q2),Q3)*$X$1</f>
        <v>-1670.964286</v>
      </c>
      <c r="S3" s="5">
        <f>IF(R3*FORECAST(S2,B3:R3,B2:R2)&gt;0,FORECAST(S2,B3:R3,B2:R2),R3)*$X$1</f>
        <v>-1769.5</v>
      </c>
      <c r="T3" s="5">
        <f>IF(S3*FORECAST(T2,B3:S3,B2:S2)&gt;0,FORECAST(T2,B3:S3,B2:S2),S3)*$X$1</f>
        <v>-1868.035714</v>
      </c>
      <c r="U3" s="2"/>
      <c r="V3" s="2"/>
      <c r="W3" s="2"/>
      <c r="X3" s="2"/>
      <c r="Y3" s="2"/>
      <c r="Z3" s="2"/>
    </row>
    <row r="4">
      <c r="A4" s="3" t="s">
        <v>121</v>
      </c>
      <c r="B4" s="1">
        <v>-92.0</v>
      </c>
      <c r="C4" s="1">
        <v>-382.0</v>
      </c>
      <c r="D4" s="1">
        <v>-485.0</v>
      </c>
      <c r="E4" s="1">
        <v>-110.0</v>
      </c>
      <c r="F4" s="1">
        <v>891.0</v>
      </c>
      <c r="G4" s="1">
        <v>1250.0</v>
      </c>
      <c r="H4" s="1">
        <v>1300.0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1031</v>
      </c>
      <c r="B5" s="1">
        <v>16.0</v>
      </c>
      <c r="C5" s="1">
        <v>17.0</v>
      </c>
      <c r="D5" s="1">
        <v>105.0</v>
      </c>
      <c r="E5" s="1">
        <v>118.0</v>
      </c>
      <c r="F5" s="1">
        <v>144.0</v>
      </c>
      <c r="G5" s="1">
        <v>147.0</v>
      </c>
      <c r="H5" s="1">
        <v>163.0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1032</v>
      </c>
      <c r="L7" s="1">
        <f>IF(T3*FORECAST(T2,B3:T3,B2:T2)&gt;0,FORECAST(T2,B3:T3,B2:T2),S3)*$X$1 * (1+0.02)/(0.0874-0.02)</f>
        <v>-28269.97669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1033</v>
      </c>
      <c r="L8" s="6">
        <f t="array" ref="L8">NPV(0.0874,J3:T3)</f>
        <v>-8914.807995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1034</v>
      </c>
      <c r="L9" s="6">
        <f t="array" ref="L9">NPV(0.0874,J16:T16)</f>
        <v>-11247.15901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1035</v>
      </c>
      <c r="L10" s="6">
        <f>L8 + L9</f>
        <v>-20161.967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1300.0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1036</v>
      </c>
      <c r="L12" s="6">
        <f>L10 - L11</f>
        <v>-21461.967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1037</v>
      </c>
      <c r="L13" s="1">
        <v>163.0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-131.6685092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-28269.97669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