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<sst xmlns="http://schemas.openxmlformats.org/spreadsheetml/2006/main" count="1884" uniqueCount="1608">
  <si>
    <t>ticker</t>
  </si>
  <si>
    <t>AZUL</t>
  </si>
  <si>
    <t>nombre</t>
  </si>
  <si>
    <t>AZUL S A</t>
  </si>
  <si>
    <t>empresa</t>
  </si>
  <si>
    <t>Airlines</t>
  </si>
  <si>
    <t>Open</t>
  </si>
  <si>
    <t>Target Price</t>
  </si>
  <si>
    <t>Upside</t>
  </si>
  <si>
    <t>1717.91%</t>
  </si>
  <si>
    <t>Country</t>
  </si>
  <si>
    <t>Brazil</t>
  </si>
  <si>
    <t>Market Cap</t>
  </si>
  <si>
    <t>Book Value</t>
  </si>
  <si>
    <t>Pe ratio</t>
  </si>
  <si>
    <t>Dividend Ratio</t>
  </si>
  <si>
    <t>No encontrado</t>
  </si>
  <si>
    <t>Net Debt Growth</t>
  </si>
  <si>
    <t>-41.22%</t>
  </si>
  <si>
    <t>Total Assets Growth</t>
  </si>
  <si>
    <t>-20.41%</t>
  </si>
  <si>
    <t>Net Property, Plant and Equipment Growth</t>
  </si>
  <si>
    <t>-30.17%</t>
  </si>
  <si>
    <t>EBITDA Growth</t>
  </si>
  <si>
    <t>114.08%</t>
  </si>
  <si>
    <t>Fiscal Period: December</t>
  </si>
  <si>
    <t>Net Income</t>
  </si>
  <si>
    <t>Depreciation &amp; Amortization - CF</t>
  </si>
  <si>
    <t>Depreciation &amp; Amortization, Total</t>
  </si>
  <si>
    <t>Amortization of Deferred Charges, Total - (CF)</t>
  </si>
  <si>
    <t>(Gain) Loss From Sale Of Asset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</si>
  <si>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</si>
  <si>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</si>
  <si>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</si>
  <si>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</si>
  <si>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</si>
  <si>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</si>
  <si>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</si>
  <si>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</si>
  <si>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</si>
  <si>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</si>
  <si>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</si>
  <si>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</si>
  <si>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</si>
  <si>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</si>
  <si>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</si>
  <si>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</si>
  <si>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</si>
  <si>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</si>
  <si>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</si>
  <si>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</si>
  <si>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</si>
  <si>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</si>
  <si>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</si>
  <si>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</si>
  <si>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</si>
  <si>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</si>
  <si>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</si>
  <si>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</si>
  <si>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</si>
  <si>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</si>
  <si>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</si>
  <si>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</si>
  <si>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</si>
  <si>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</si>
  <si>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</si>
  <si>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</si>
  <si>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</si>
  <si>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</si>
  <si>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</si>
  <si>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</si>
  <si>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</si>
  <si>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</si>
  <si>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</si>
  <si>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</si>
  <si>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</si>
  <si>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</si>
  <si>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</si>
  <si>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</si>
  <si>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</si>
  <si>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</si>
  <si>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</si>
  <si>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</si>
  <si>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</si>
  <si>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</si>
  <si>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</si>
  <si>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</si>
  <si>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</si>
  <si>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</si>
  <si>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</si>
  <si>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</si>
  <si>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</si>
  <si>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</si>
  <si>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</si>
  <si>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</si>
  <si>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</si>
  <si>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</si>
  <si>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</si>
  <si>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</si>
  <si>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</si>
  <si>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</si>
  <si>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</si>
  <si>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</si>
  <si>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</si>
  <si>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</si>
  <si>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</si>
  <si>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</si>
  <si>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</si>
  <si>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</si>
  <si>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</si>
  <si>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</si>
  <si>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</si>
  <si>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</si>
  <si>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</si>
  <si>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</si>
  <si>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</si>
  <si>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</si>
  <si>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</si>
  <si>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</si>
  <si>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2.11</t>
  </si>
  <si>
    <t>-1.88</t>
  </si>
  <si>
    <t>3.75</t>
  </si>
  <si>
    <t>8.48</t>
  </si>
  <si>
    <t>9.34</t>
  </si>
  <si>
    <t>-10.3</t>
  </si>
  <si>
    <t>-41.16</t>
  </si>
  <si>
    <t>-53.03</t>
  </si>
  <si>
    <t>-54.67</t>
  </si>
  <si>
    <t>-61.35</t>
  </si>
  <si>
    <t>Tangible Book Value</t>
  </si>
  <si>
    <t>Tangible Book Value Per Share</t>
  </si>
  <si>
    <t>-2.4</t>
  </si>
  <si>
    <t>-6.31</t>
  </si>
  <si>
    <t>0.22</t>
  </si>
  <si>
    <t>5.61</t>
  </si>
  <si>
    <t>6.34</t>
  </si>
  <si>
    <t>-13.49</t>
  </si>
  <si>
    <t>-44.56</t>
  </si>
  <si>
    <t>-56.96</t>
  </si>
  <si>
    <t>-58.78</t>
  </si>
  <si>
    <t>-65.56</t>
  </si>
  <si>
    <t>Total Debt</t>
  </si>
  <si>
    <t>Net Debt</t>
  </si>
  <si>
    <t>Debt Equivalent Oper. Leases</t>
  </si>
  <si>
    <t>Account Code - Inventory Valuation</t>
  </si>
  <si>
    <t>Inventories - Raw Materials, Total</t>
  </si>
  <si>
    <t>Inventories - Others</t>
  </si>
  <si>
    <t>Buildings, Total</t>
  </si>
  <si>
    <t>Machinery, Total</t>
  </si>
  <si>
    <t>Full Time Employees</t>
  </si>
  <si>
    <t>Accumulated Allowance for Doubtful Accounts (Supple)</t>
  </si>
  <si>
    <t>Revenues</t>
  </si>
  <si>
    <t>Other Revenues, Total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</si>
  <si>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</si>
  <si>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</si>
  <si>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</si>
  <si>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</si>
  <si>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</si>
  <si>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</si>
  <si>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</si>
  <si>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</si>
  <si>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</si>
  <si>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</si>
  <si>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</si>
  <si>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</si>
  <si>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</si>
  <si>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</si>
  <si>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</si>
  <si>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</si>
  <si>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</si>
  <si>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</si>
  <si>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</si>
  <si>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</si>
  <si>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</si>
  <si>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</si>
  <si>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</si>
  <si>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</si>
  <si>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</si>
  <si>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</si>
  <si>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</si>
  <si>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</si>
  <si>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-0.35</t>
  </si>
  <si>
    <t>-5.42</t>
  </si>
  <si>
    <t>-0.55</t>
  </si>
  <si>
    <t>1.68</t>
  </si>
  <si>
    <t>1.24</t>
  </si>
  <si>
    <t>-7.05</t>
  </si>
  <si>
    <t>-31.67</t>
  </si>
  <si>
    <t>-12.19</t>
  </si>
  <si>
    <t>-2.08</t>
  </si>
  <si>
    <t>-6.85</t>
  </si>
  <si>
    <t>Basic EPS - Continuing Operations</t>
  </si>
  <si>
    <t>Basic Weighted Average Shares Outstanding</t>
  </si>
  <si>
    <t>Net EPS - Diluted</t>
  </si>
  <si>
    <t>1.64</t>
  </si>
  <si>
    <t>1.23</t>
  </si>
  <si>
    <t>Diluted EPS - Continuing Operations</t>
  </si>
  <si>
    <t>Diluted Weighted Average Shares Outstanding</t>
  </si>
  <si>
    <t>Normalized Basic EPS</t>
  </si>
  <si>
    <t>-0.22</t>
  </si>
  <si>
    <t>-3.26</t>
  </si>
  <si>
    <t>-1.37</t>
  </si>
  <si>
    <t>1.19</t>
  </si>
  <si>
    <t>1.15</t>
  </si>
  <si>
    <t>-0.65</t>
  </si>
  <si>
    <t>-21.62</t>
  </si>
  <si>
    <t>-9.56</t>
  </si>
  <si>
    <t>-3.28</t>
  </si>
  <si>
    <t>-3.66</t>
  </si>
  <si>
    <t>Normalized Diluted EPS</t>
  </si>
  <si>
    <t>1.16</t>
  </si>
  <si>
    <t>1.13</t>
  </si>
  <si>
    <t>-0.64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</si>
  <si>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</si>
  <si>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</si>
  <si>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</si>
  <si>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</si>
  <si>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</si>
  <si>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</si>
  <si>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</si>
  <si>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25.64</t>
  </si>
  <si>
    <t>0.23</t>
  </si>
  <si>
    <t>815.01</t>
  </si>
  <si>
    <t>11.51</t>
  </si>
  <si>
    <t>30.2</t>
  </si>
  <si>
    <t>5.25</t>
  </si>
  <si>
    <t>2.19</t>
  </si>
  <si>
    <t>-1.69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</si>
  <si>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</si>
  <si>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</si>
  <si>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</si>
  <si>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</si>
  <si>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</si>
  <si>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Advertising Expense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</si>
  <si>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</si>
  <si>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</si>
  <si>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</si>
  <si>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</si>
  <si>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</si>
  <si>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</si>
  <si>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COGS (Total)</t>
  </si>
  <si>
    <t>Stock-Based Comp., Other (Total)</t>
  </si>
  <si>
    <t>Total Stock-Based Compensation</t>
  </si>
  <si>
    <t>Profitability</t>
  </si>
  <si>
    <t>Return on Assets</t>
  </si>
  <si>
    <t>4.45</t>
  </si>
  <si>
    <t>-1.12</t>
  </si>
  <si>
    <t>2.06</t>
  </si>
  <si>
    <t>5.72</t>
  </si>
  <si>
    <t>5.19</t>
  </si>
  <si>
    <t>3.4</t>
  </si>
  <si>
    <t>-7.7</t>
  </si>
  <si>
    <t>-3.72</t>
  </si>
  <si>
    <t>1.1</t>
  </si>
  <si>
    <t>4.51</t>
  </si>
  <si>
    <t>Return on Total Capital</t>
  </si>
  <si>
    <t>6.86</t>
  </si>
  <si>
    <t>-1.82</t>
  </si>
  <si>
    <t>9.39</t>
  </si>
  <si>
    <t>8.59</t>
  </si>
  <si>
    <t>5.21</t>
  </si>
  <si>
    <t>-14.77</t>
  </si>
  <si>
    <t>-9.74</t>
  </si>
  <si>
    <t>3.48</t>
  </si>
  <si>
    <t>16.86</t>
  </si>
  <si>
    <t>Return On Equity %</t>
  </si>
  <si>
    <t>-14.57</t>
  </si>
  <si>
    <t>-41.43</t>
  </si>
  <si>
    <t>27.59</t>
  </si>
  <si>
    <t>14.02</t>
  </si>
  <si>
    <t>102.93</t>
  </si>
  <si>
    <t>122.65</t>
  </si>
  <si>
    <t>25.94</t>
  </si>
  <si>
    <t>3.87</t>
  </si>
  <si>
    <t>11.8</t>
  </si>
  <si>
    <t>Return on Common Equity</t>
  </si>
  <si>
    <t>Margin Analysis</t>
  </si>
  <si>
    <t>Gross Profit Margin %</t>
  </si>
  <si>
    <t>18.62</t>
  </si>
  <si>
    <t>10.58</t>
  </si>
  <si>
    <t>20.66</t>
  </si>
  <si>
    <t>25.47</t>
  </si>
  <si>
    <t>22.61</t>
  </si>
  <si>
    <t>43.11</t>
  </si>
  <si>
    <t>-8.22</t>
  </si>
  <si>
    <t>7.78</t>
  </si>
  <si>
    <t>10.55</t>
  </si>
  <si>
    <t>16.87</t>
  </si>
  <si>
    <t>SG&amp;A Margin</t>
  </si>
  <si>
    <t>11.35</t>
  </si>
  <si>
    <t>12.6</t>
  </si>
  <si>
    <t>4.14</t>
  </si>
  <si>
    <t>3.97</t>
  </si>
  <si>
    <t>4.03</t>
  </si>
  <si>
    <t>3.88</t>
  </si>
  <si>
    <t>21.16</t>
  </si>
  <si>
    <t>7.55</t>
  </si>
  <si>
    <t>6.74</t>
  </si>
  <si>
    <t>7.13</t>
  </si>
  <si>
    <t>EBITDA Margin %</t>
  </si>
  <si>
    <t>10.39</t>
  </si>
  <si>
    <t>7.97</t>
  </si>
  <si>
    <t>14.36</t>
  </si>
  <si>
    <t>13.09</t>
  </si>
  <si>
    <t>10.33</t>
  </si>
  <si>
    <t>-32.62</t>
  </si>
  <si>
    <t>-7.53</t>
  </si>
  <si>
    <t>3.9</t>
  </si>
  <si>
    <t>9.4</t>
  </si>
  <si>
    <t>EBITA Margin %</t>
  </si>
  <si>
    <t>7.27</t>
  </si>
  <si>
    <t>-2.02</t>
  </si>
  <si>
    <t>4.01</t>
  </si>
  <si>
    <t>10.03</t>
  </si>
  <si>
    <t>8.39</t>
  </si>
  <si>
    <t>-37.54</t>
  </si>
  <si>
    <t>-10.23</t>
  </si>
  <si>
    <t>2.05</t>
  </si>
  <si>
    <t>7.63</t>
  </si>
  <si>
    <t>EBIT Margin %</t>
  </si>
  <si>
    <t>Income From Continuing Operations Margin %</t>
  </si>
  <si>
    <t>-17.18</t>
  </si>
  <si>
    <t>-1.89</t>
  </si>
  <si>
    <t>6.79</t>
  </si>
  <si>
    <t>4.59</t>
  </si>
  <si>
    <t>-188.62</t>
  </si>
  <si>
    <t>-42.23</t>
  </si>
  <si>
    <t>-4.53</t>
  </si>
  <si>
    <t>-12.83</t>
  </si>
  <si>
    <t>Net Income Margin %</t>
  </si>
  <si>
    <t>Net Avail. For Common Margin %</t>
  </si>
  <si>
    <t>Normalized Net Income Margin</t>
  </si>
  <si>
    <t>-0.71</t>
  </si>
  <si>
    <t>-10.35</t>
  </si>
  <si>
    <t>-4.71</t>
  </si>
  <si>
    <t>4.82</t>
  </si>
  <si>
    <t>4.24</t>
  </si>
  <si>
    <t>-1.93</t>
  </si>
  <si>
    <t>-128.77</t>
  </si>
  <si>
    <t>-33.14</t>
  </si>
  <si>
    <t>-7.15</t>
  </si>
  <si>
    <t>Levered Free Cash Flow Margin</t>
  </si>
  <si>
    <t>-0.33</t>
  </si>
  <si>
    <t>-18.52</t>
  </si>
  <si>
    <t>-1.52</t>
  </si>
  <si>
    <t>-4.96</t>
  </si>
  <si>
    <t>3.78</t>
  </si>
  <si>
    <t>2.91</t>
  </si>
  <si>
    <t>19.49</t>
  </si>
  <si>
    <t>-23.42</t>
  </si>
  <si>
    <t>-8.03</t>
  </si>
  <si>
    <t>5.8</t>
  </si>
  <si>
    <t>Unlevered Free Cash Flow Margin</t>
  </si>
  <si>
    <t>3.59</t>
  </si>
  <si>
    <t>-14.01</t>
  </si>
  <si>
    <t>4.22</t>
  </si>
  <si>
    <t>-1.25</t>
  </si>
  <si>
    <t>5.79</t>
  </si>
  <si>
    <t>9.6</t>
  </si>
  <si>
    <t>45.32</t>
  </si>
  <si>
    <t>-0.84</t>
  </si>
  <si>
    <t>8.5</t>
  </si>
  <si>
    <t>21.18</t>
  </si>
  <si>
    <t>Asset Turnover</t>
  </si>
  <si>
    <t>0.98</t>
  </si>
  <si>
    <t>0.89</t>
  </si>
  <si>
    <t>0.82</t>
  </si>
  <si>
    <t>0.83</t>
  </si>
  <si>
    <t>0.65</t>
  </si>
  <si>
    <t>0.33</t>
  </si>
  <si>
    <t>0.58</t>
  </si>
  <si>
    <t>0.86</t>
  </si>
  <si>
    <t>0.95</t>
  </si>
  <si>
    <t>Fixed Assets Turnover</t>
  </si>
  <si>
    <t>2.31</t>
  </si>
  <si>
    <t>2.12</t>
  </si>
  <si>
    <t>1.96</t>
  </si>
  <si>
    <t>2.39</t>
  </si>
  <si>
    <t>2.88</t>
  </si>
  <si>
    <t>1.37</t>
  </si>
  <si>
    <t>0.73</t>
  </si>
  <si>
    <t>1.41</t>
  </si>
  <si>
    <t>1.85</t>
  </si>
  <si>
    <t>1.82</t>
  </si>
  <si>
    <t>Receivables Turnover (Average Receivables)</t>
  </si>
  <si>
    <t>12.12</t>
  </si>
  <si>
    <t>10.57</t>
  </si>
  <si>
    <t>10.78</t>
  </si>
  <si>
    <t>10.4</t>
  </si>
  <si>
    <t>9.23</t>
  </si>
  <si>
    <t>5.13</t>
  </si>
  <si>
    <t>9.62</t>
  </si>
  <si>
    <t>9.9</t>
  </si>
  <si>
    <t>11.49</t>
  </si>
  <si>
    <t>Inventory Turnover (Average Inventory)</t>
  </si>
  <si>
    <t>54.57</t>
  </si>
  <si>
    <t>61.99</t>
  </si>
  <si>
    <t>53.04</t>
  </si>
  <si>
    <t>45.1</t>
  </si>
  <si>
    <t>40.42</t>
  </si>
  <si>
    <t>28.24</t>
  </si>
  <si>
    <t>18.74</t>
  </si>
  <si>
    <t>18.88</t>
  </si>
  <si>
    <t>22.05</t>
  </si>
  <si>
    <t>16.55</t>
  </si>
  <si>
    <t>Short Term Liquidity</t>
  </si>
  <si>
    <t>Current Ratio</t>
  </si>
  <si>
    <t>0.64</t>
  </si>
  <si>
    <t>0.46</t>
  </si>
  <si>
    <t>0.53</t>
  </si>
  <si>
    <t>0.99</t>
  </si>
  <si>
    <t>0.87</t>
  </si>
  <si>
    <t>0.6</t>
  </si>
  <si>
    <t>0.5</t>
  </si>
  <si>
    <t>0.32</t>
  </si>
  <si>
    <t>0.34</t>
  </si>
  <si>
    <t>Quick Ratio</t>
  </si>
  <si>
    <t>0.56</t>
  </si>
  <si>
    <t>0.45</t>
  </si>
  <si>
    <t>0.85</t>
  </si>
  <si>
    <t>0.75</t>
  </si>
  <si>
    <t>0.42</t>
  </si>
  <si>
    <t>0.37</t>
  </si>
  <si>
    <t>0.19</t>
  </si>
  <si>
    <t>Operating Cash Flow to Current Liabilities</t>
  </si>
  <si>
    <t>0.1</t>
  </si>
  <si>
    <t>-0.09</t>
  </si>
  <si>
    <t>0.09</t>
  </si>
  <si>
    <t>0.11</t>
  </si>
  <si>
    <t>0.38</t>
  </si>
  <si>
    <t>-0.03</t>
  </si>
  <si>
    <t>0.16</t>
  </si>
  <si>
    <t>Days Sales Outstanding (Average Receivables)</t>
  </si>
  <si>
    <t>30.13</t>
  </si>
  <si>
    <t>34.54</t>
  </si>
  <si>
    <t>33.96</t>
  </si>
  <si>
    <t>35.1</t>
  </si>
  <si>
    <t>39.55</t>
  </si>
  <si>
    <t>38.02</t>
  </si>
  <si>
    <t>71.36</t>
  </si>
  <si>
    <t>37.92</t>
  </si>
  <si>
    <t>36.87</t>
  </si>
  <si>
    <t>31.76</t>
  </si>
  <si>
    <t>Days Outstanding Inventory (Average Inventory)</t>
  </si>
  <si>
    <t>6.69</t>
  </si>
  <si>
    <t>5.89</t>
  </si>
  <si>
    <t>6.9</t>
  </si>
  <si>
    <t>8.09</t>
  </si>
  <si>
    <t>9.03</t>
  </si>
  <si>
    <t>12.92</t>
  </si>
  <si>
    <t>19.53</t>
  </si>
  <si>
    <t>19.33</t>
  </si>
  <si>
    <t>Average Days Payable Outstanding</t>
  </si>
  <si>
    <t>60.86</t>
  </si>
  <si>
    <t>63.02</t>
  </si>
  <si>
    <t>71.95</t>
  </si>
  <si>
    <t>62.02</t>
  </si>
  <si>
    <t>54.23</t>
  </si>
  <si>
    <t>74.01</t>
  </si>
  <si>
    <t>104.06</t>
  </si>
  <si>
    <t>78.12</t>
  </si>
  <si>
    <t>50.18</t>
  </si>
  <si>
    <t>55.97</t>
  </si>
  <si>
    <t>Cash Conversion Cycle (Average Days)</t>
  </si>
  <si>
    <t>-24.04</t>
  </si>
  <si>
    <t>-22.6</t>
  </si>
  <si>
    <t>-31.09</t>
  </si>
  <si>
    <t>-18.83</t>
  </si>
  <si>
    <t>-5.65</t>
  </si>
  <si>
    <t>-23.07</t>
  </si>
  <si>
    <t>-13.18</t>
  </si>
  <si>
    <t>-20.86</t>
  </si>
  <si>
    <t>3.24</t>
  </si>
  <si>
    <t>-2.15</t>
  </si>
  <si>
    <t>Long Term Solvency</t>
  </si>
  <si>
    <t>Total Debt/Equity</t>
  </si>
  <si>
    <t>847.33</t>
  </si>
  <si>
    <t>407.11</t>
  </si>
  <si>
    <t>123.16</t>
  </si>
  <si>
    <t>122.29</t>
  </si>
  <si>
    <t>-451.09</t>
  </si>
  <si>
    <t>-141.63</t>
  </si>
  <si>
    <t>-137.46</t>
  </si>
  <si>
    <t>-127.21</t>
  </si>
  <si>
    <t>-125.94</t>
  </si>
  <si>
    <t>Total Debt / Total Capital</t>
  </si>
  <si>
    <t>89.44</t>
  </si>
  <si>
    <t>108.26</t>
  </si>
  <si>
    <t>80.28</t>
  </si>
  <si>
    <t>55.19</t>
  </si>
  <si>
    <t>55.01</t>
  </si>
  <si>
    <t>128.48</t>
  </si>
  <si>
    <t>340.2</t>
  </si>
  <si>
    <t>366.97</t>
  </si>
  <si>
    <t>467.53</t>
  </si>
  <si>
    <t>485.57</t>
  </si>
  <si>
    <t>LT Debt/Equity</t>
  </si>
  <si>
    <t>646.24</t>
  </si>
  <si>
    <t>-908.19</t>
  </si>
  <si>
    <t>304.32</t>
  </si>
  <si>
    <t>103.11</t>
  </si>
  <si>
    <t>106.55</t>
  </si>
  <si>
    <t>-385.27</t>
  </si>
  <si>
    <t>-118.39</t>
  </si>
  <si>
    <t>-112.35</t>
  </si>
  <si>
    <t>-95.96</t>
  </si>
  <si>
    <t>-101.95</t>
  </si>
  <si>
    <t>Long-Term Debt / Total Capital</t>
  </si>
  <si>
    <t>68.22</t>
  </si>
  <si>
    <t>74.99</t>
  </si>
  <si>
    <t>60.01</t>
  </si>
  <si>
    <t>46.2</t>
  </si>
  <si>
    <t>47.93</t>
  </si>
  <si>
    <t>109.74</t>
  </si>
  <si>
    <t>284.37</t>
  </si>
  <si>
    <t>299.95</t>
  </si>
  <si>
    <t>352.7</t>
  </si>
  <si>
    <t>393.09</t>
  </si>
  <si>
    <t>Total Liabilities / Total Assets</t>
  </si>
  <si>
    <t>93.32</t>
  </si>
  <si>
    <t>88.07</t>
  </si>
  <si>
    <t>72.53</t>
  </si>
  <si>
    <t>73.17</t>
  </si>
  <si>
    <t>118.33</t>
  </si>
  <si>
    <t>189.58</t>
  </si>
  <si>
    <t>198.92</t>
  </si>
  <si>
    <t>201.53</t>
  </si>
  <si>
    <t>203.87</t>
  </si>
  <si>
    <t>EBIT / Interest Expense</t>
  </si>
  <si>
    <t>-0.28</t>
  </si>
  <si>
    <t>0.44</t>
  </si>
  <si>
    <t>2.77</t>
  </si>
  <si>
    <t>0.77</t>
  </si>
  <si>
    <t>-0.91</t>
  </si>
  <si>
    <t>0.08</t>
  </si>
  <si>
    <t>0.31</t>
  </si>
  <si>
    <t>EBITDA / Interest Expense</t>
  </si>
  <si>
    <t>1.66</t>
  </si>
  <si>
    <t>2.42</t>
  </si>
  <si>
    <t>3.62</t>
  </si>
  <si>
    <t>2.02</t>
  </si>
  <si>
    <t>-0.18</t>
  </si>
  <si>
    <t>0.12</t>
  </si>
  <si>
    <t>0.54</t>
  </si>
  <si>
    <t>0.78</t>
  </si>
  <si>
    <t>(EBITDA - Capex) / Interest Expense</t>
  </si>
  <si>
    <t>0.43</t>
  </si>
  <si>
    <t>-2.6</t>
  </si>
  <si>
    <t>0.15</t>
  </si>
  <si>
    <t>1.34</t>
  </si>
  <si>
    <t>0.88</t>
  </si>
  <si>
    <t>-0.06</t>
  </si>
  <si>
    <t>0.24</t>
  </si>
  <si>
    <t>0.61</t>
  </si>
  <si>
    <t>Total Debt / EBITDA</t>
  </si>
  <si>
    <t>5.85</t>
  </si>
  <si>
    <t>71.74</t>
  </si>
  <si>
    <t>7.68</t>
  </si>
  <si>
    <t>3.12</t>
  </si>
  <si>
    <t>3.23</t>
  </si>
  <si>
    <t>6.3</t>
  </si>
  <si>
    <t>-46.69</t>
  </si>
  <si>
    <t>59.76</t>
  </si>
  <si>
    <t>7.38</t>
  </si>
  <si>
    <t>Net Debt / EBITDA</t>
  </si>
  <si>
    <t>4.33</t>
  </si>
  <si>
    <t>61.9</t>
  </si>
  <si>
    <t>5.99</t>
  </si>
  <si>
    <t>1.51</t>
  </si>
  <si>
    <t>5.62</t>
  </si>
  <si>
    <t>-39.33</t>
  </si>
  <si>
    <t>52.29</t>
  </si>
  <si>
    <t>10.25</t>
  </si>
  <si>
    <t>Total Debt / (EBITDA - Capex)</t>
  </si>
  <si>
    <t>22.72</t>
  </si>
  <si>
    <t>-4.38</t>
  </si>
  <si>
    <t>45.66</t>
  </si>
  <si>
    <t>6.59</t>
  </si>
  <si>
    <t>8.72</t>
  </si>
  <si>
    <t>14.52</t>
  </si>
  <si>
    <t>-25.95</t>
  </si>
  <si>
    <t>-124.38</t>
  </si>
  <si>
    <t>23.28</t>
  </si>
  <si>
    <t>9.48</t>
  </si>
  <si>
    <t>Net Debt / (EBITDA - Capex)</t>
  </si>
  <si>
    <t>16.81</t>
  </si>
  <si>
    <t>-3.78</t>
  </si>
  <si>
    <t>35.61</t>
  </si>
  <si>
    <t>3.19</t>
  </si>
  <si>
    <t>4.92</t>
  </si>
  <si>
    <t>12.96</t>
  </si>
  <si>
    <t>-21.86</t>
  </si>
  <si>
    <t>-108.84</t>
  </si>
  <si>
    <t>8.81</t>
  </si>
  <si>
    <t>Growth Over Prior Year</t>
  </si>
  <si>
    <t>Total Revenues, 1 Yr. Growth %</t>
  </si>
  <si>
    <t>10.87</t>
  </si>
  <si>
    <t>7.84</t>
  </si>
  <si>
    <t>6.58</t>
  </si>
  <si>
    <t>16.79</t>
  </si>
  <si>
    <t>17.51</t>
  </si>
  <si>
    <t>26.34</t>
  </si>
  <si>
    <t>-49.8</t>
  </si>
  <si>
    <t>73.67</t>
  </si>
  <si>
    <t>59.87</t>
  </si>
  <si>
    <t>16.34</t>
  </si>
  <si>
    <t>Gross Profit, 1 Yr. Growth %</t>
  </si>
  <si>
    <t>-16.57</t>
  </si>
  <si>
    <t>-38.73</t>
  </si>
  <si>
    <t>73.93</t>
  </si>
  <si>
    <t>49.51</t>
  </si>
  <si>
    <t>4.32</t>
  </si>
  <si>
    <t>31.11</t>
  </si>
  <si>
    <t>-115.88</t>
  </si>
  <si>
    <t>-264.33</t>
  </si>
  <si>
    <t>116.97</t>
  </si>
  <si>
    <t>85.99</t>
  </si>
  <si>
    <t>EBITDA, 1 Yr. Growth %</t>
  </si>
  <si>
    <t>-8.2</t>
  </si>
  <si>
    <t>-88.12</t>
  </si>
  <si>
    <t>96.85</t>
  </si>
  <si>
    <t>9.31</t>
  </si>
  <si>
    <t>-32.5</t>
  </si>
  <si>
    <t>-197.42</t>
  </si>
  <si>
    <t>-59.9</t>
  </si>
  <si>
    <t>-182.81</t>
  </si>
  <si>
    <t>179.95</t>
  </si>
  <si>
    <t>EBITA, 1 Yr. Growth %</t>
  </si>
  <si>
    <t>-9.86</t>
  </si>
  <si>
    <t>-129.93</t>
  </si>
  <si>
    <t>-229.33</t>
  </si>
  <si>
    <t>220.53</t>
  </si>
  <si>
    <t>15.27</t>
  </si>
  <si>
    <t>-33.32</t>
  </si>
  <si>
    <t>-226.72</t>
  </si>
  <si>
    <t>-52.66</t>
  </si>
  <si>
    <t>-132.01</t>
  </si>
  <si>
    <t>333.17</t>
  </si>
  <si>
    <t>EBIT, 1 Yr. Growth %</t>
  </si>
  <si>
    <t>Earnings From Cont. Operations, 1 Yr. Growth %</t>
  </si>
  <si>
    <t>-414.04</t>
  </si>
  <si>
    <t>-88.25</t>
  </si>
  <si>
    <t>-518.83</t>
  </si>
  <si>
    <t>-20.56</t>
  </si>
  <si>
    <t>350.87</t>
  </si>
  <si>
    <t>-61.11</t>
  </si>
  <si>
    <t>-82.85</t>
  </si>
  <si>
    <t>229.54</t>
  </si>
  <si>
    <t>Net Income, 1 Yr. Growth %</t>
  </si>
  <si>
    <t>Normalized Net Income, 1 Yr. Growth %</t>
  </si>
  <si>
    <t>-168.95</t>
  </si>
  <si>
    <t>-54.97</t>
  </si>
  <si>
    <t>18.77</t>
  </si>
  <si>
    <t>-39.09</t>
  </si>
  <si>
    <t>-55.31</t>
  </si>
  <si>
    <t>-65.49</t>
  </si>
  <si>
    <t>11.47</t>
  </si>
  <si>
    <t>Diluted EPS Before Extra, 1 Yr. Growth %</t>
  </si>
  <si>
    <t>-399.79</t>
  </si>
  <si>
    <t>-89.82</t>
  </si>
  <si>
    <t>-397.34</t>
  </si>
  <si>
    <t>274.49</t>
  </si>
  <si>
    <t>349.27</t>
  </si>
  <si>
    <t>-61.51</t>
  </si>
  <si>
    <t>-82.94</t>
  </si>
  <si>
    <t>229.33</t>
  </si>
  <si>
    <t>Accounts Receivable, 1 Yr. Growth %</t>
  </si>
  <si>
    <t>8.21</t>
  </si>
  <si>
    <t>-4.16</t>
  </si>
  <si>
    <t>45.06</t>
  </si>
  <si>
    <t>16.91</t>
  </si>
  <si>
    <t>-19.51</t>
  </si>
  <si>
    <t>7.53</t>
  </si>
  <si>
    <t>74.49</t>
  </si>
  <si>
    <t>-40.03</t>
  </si>
  <si>
    <t>Inventory, 1 Yr. Growth %</t>
  </si>
  <si>
    <t>3.68</t>
  </si>
  <si>
    <t>4.94</t>
  </si>
  <si>
    <t>15.85</t>
  </si>
  <si>
    <t>33.08</t>
  </si>
  <si>
    <t>30.34</t>
  </si>
  <si>
    <t>54.33</t>
  </si>
  <si>
    <t>42.06</t>
  </si>
  <si>
    <t>26.19</t>
  </si>
  <si>
    <t>20.96</t>
  </si>
  <si>
    <t>Net Property, Plant and Equip., 1 Yr. Growth %</t>
  </si>
  <si>
    <t>-6.34</t>
  </si>
  <si>
    <t>42.78</t>
  </si>
  <si>
    <t>-3.92</t>
  </si>
  <si>
    <t>-4.88</t>
  </si>
  <si>
    <t>-0.01</t>
  </si>
  <si>
    <t>29.92</t>
  </si>
  <si>
    <t>-33.27</t>
  </si>
  <si>
    <t>24.64</t>
  </si>
  <si>
    <t>19.31</t>
  </si>
  <si>
    <t>17.17</t>
  </si>
  <si>
    <t>Total Assets, 1 Yr. Growth %</t>
  </si>
  <si>
    <t>11.16</t>
  </si>
  <si>
    <t>7.16</t>
  </si>
  <si>
    <t>22.81</t>
  </si>
  <si>
    <t>14.31</t>
  </si>
  <si>
    <t>19.28</t>
  </si>
  <si>
    <t>-17.73</t>
  </si>
  <si>
    <t>17.34</t>
  </si>
  <si>
    <t>1.01</t>
  </si>
  <si>
    <t>9.68</t>
  </si>
  <si>
    <t>Tangible Book Value, 1 Yr. Growth %</t>
  </si>
  <si>
    <t>16.49</t>
  </si>
  <si>
    <t>177.44</t>
  </si>
  <si>
    <t>-104.51</t>
  </si>
  <si>
    <t>14.66</t>
  </si>
  <si>
    <t>112.62</t>
  </si>
  <si>
    <t>232.54</t>
  </si>
  <si>
    <t>28.54</t>
  </si>
  <si>
    <t>3.77</t>
  </si>
  <si>
    <t>11.54</t>
  </si>
  <si>
    <t>Common Equity, 1 Yr. Growth %</t>
  </si>
  <si>
    <t>-12.56</t>
  </si>
  <si>
    <t>-194.16</t>
  </si>
  <si>
    <t>-355.5</t>
  </si>
  <si>
    <t>182.8</t>
  </si>
  <si>
    <t>11.65</t>
  </si>
  <si>
    <t>302.05</t>
  </si>
  <si>
    <t>29.57</t>
  </si>
  <si>
    <t>12.21</t>
  </si>
  <si>
    <t>Cash From Operations, 1 Yr. Growth %</t>
  </si>
  <si>
    <t>-51.64</t>
  </si>
  <si>
    <t>-224.7</t>
  </si>
  <si>
    <t>-98.57</t>
  </si>
  <si>
    <t>447.51</t>
  </si>
  <si>
    <t>49.93</t>
  </si>
  <si>
    <t>47.01</t>
  </si>
  <si>
    <t>-62.38</t>
  </si>
  <si>
    <t>-131.82</t>
  </si>
  <si>
    <t>-884.67</t>
  </si>
  <si>
    <t>41.13</t>
  </si>
  <si>
    <t>Capital Expenditures, 1 Yr. Growth %</t>
  </si>
  <si>
    <t>20.34</t>
  </si>
  <si>
    <t>178.35</t>
  </si>
  <si>
    <t>-64.53</t>
  </si>
  <si>
    <t>52.8</t>
  </si>
  <si>
    <t>28.01</t>
  </si>
  <si>
    <t>31.43</t>
  </si>
  <si>
    <t>-75.97</t>
  </si>
  <si>
    <t>81.97</t>
  </si>
  <si>
    <t>100.63</t>
  </si>
  <si>
    <t>-35.86</t>
  </si>
  <si>
    <t>Levered Free Cash Flow, 1 Yr. Growth %</t>
  </si>
  <si>
    <t>-105.32</t>
  </si>
  <si>
    <t>-92.35</t>
  </si>
  <si>
    <t>361.11</t>
  </si>
  <si>
    <t>-193.55</t>
  </si>
  <si>
    <t>-66.89</t>
  </si>
  <si>
    <t>41.46</t>
  </si>
  <si>
    <t>-316.04</t>
  </si>
  <si>
    <t>-42.59</t>
  </si>
  <si>
    <t>-185.33</t>
  </si>
  <si>
    <t>Unlevered Free Cash Flow, 1 Yr. Growth %</t>
  </si>
  <si>
    <t>-60.43</t>
  </si>
  <si>
    <t>-520.91</t>
  </si>
  <si>
    <t>-130.39</t>
  </si>
  <si>
    <t>-130.43</t>
  </si>
  <si>
    <t>-551.36</t>
  </si>
  <si>
    <t>-32.03</t>
  </si>
  <si>
    <t>66.64</t>
  </si>
  <si>
    <t>-103.25</t>
  </si>
  <si>
    <t>188.8</t>
  </si>
  <si>
    <t>Compound Annual Growth Rate Over Two Years</t>
  </si>
  <si>
    <t>Total Revenues, 2 Yr. CAGR %</t>
  </si>
  <si>
    <t>46.14</t>
  </si>
  <si>
    <t>7.21</t>
  </si>
  <si>
    <t>11.57</t>
  </si>
  <si>
    <t>17.15</t>
  </si>
  <si>
    <t>21.86</t>
  </si>
  <si>
    <t>-20.36</t>
  </si>
  <si>
    <t>-6.63</t>
  </si>
  <si>
    <t>66.63</t>
  </si>
  <si>
    <t>36.38</t>
  </si>
  <si>
    <t>Gross Profit, 2 Yr. CAGR %</t>
  </si>
  <si>
    <t>48.36</t>
  </si>
  <si>
    <t>-28.5</t>
  </si>
  <si>
    <t>4.63</t>
  </si>
  <si>
    <t>58.22</t>
  </si>
  <si>
    <t>22.54</t>
  </si>
  <si>
    <t>23.62</t>
  </si>
  <si>
    <t>-64.58</t>
  </si>
  <si>
    <t>-48.91</t>
  </si>
  <si>
    <t>88.82</t>
  </si>
  <si>
    <t>100.88</t>
  </si>
  <si>
    <t>EBITDA, 2 Yr. CAGR %</t>
  </si>
  <si>
    <t>135.02</t>
  </si>
  <si>
    <t>-66.97</t>
  </si>
  <si>
    <t>-6.22</t>
  </si>
  <si>
    <t>511.44</t>
  </si>
  <si>
    <t>50.97</t>
  </si>
  <si>
    <t>-27.9</t>
  </si>
  <si>
    <t>3.46</t>
  </si>
  <si>
    <t>-37.49</t>
  </si>
  <si>
    <t>-42.37</t>
  </si>
  <si>
    <t>52.31</t>
  </si>
  <si>
    <t>EBITA, 2 Yr. CAGR %</t>
  </si>
  <si>
    <t>598.89</t>
  </si>
  <si>
    <t>-48.06</t>
  </si>
  <si>
    <t>-18.93</t>
  </si>
  <si>
    <t>85.88</t>
  </si>
  <si>
    <t>102.16</t>
  </si>
  <si>
    <t>-10.91</t>
  </si>
  <si>
    <t>22.39</t>
  </si>
  <si>
    <t>-22.55</t>
  </si>
  <si>
    <t>-61.08</t>
  </si>
  <si>
    <t>17.75</t>
  </si>
  <si>
    <t>EBIT, 2 Yr. CAGR %</t>
  </si>
  <si>
    <t>Earnings From Cont. Operations, 2 Yr. CAGR %</t>
  </si>
  <si>
    <t>-38.3</t>
  </si>
  <si>
    <t>620.42</t>
  </si>
  <si>
    <t>39.36</t>
  </si>
  <si>
    <t>-29.84</t>
  </si>
  <si>
    <t>82.41</t>
  </si>
  <si>
    <t>137.92</t>
  </si>
  <si>
    <t>312.83</t>
  </si>
  <si>
    <t>32.41</t>
  </si>
  <si>
    <t>-74.18</t>
  </si>
  <si>
    <t>-24.83</t>
  </si>
  <si>
    <t>Net Income, 2 Yr. CAGR %</t>
  </si>
  <si>
    <t>Normalized Net Income, 2 Yr. CAGR %</t>
  </si>
  <si>
    <t>-37.9</t>
  </si>
  <si>
    <t>228.22</t>
  </si>
  <si>
    <t>147.88</t>
  </si>
  <si>
    <t>-27.94</t>
  </si>
  <si>
    <t>146.86</t>
  </si>
  <si>
    <t>-3.65</t>
  </si>
  <si>
    <t>351.45</t>
  </si>
  <si>
    <t>282.73</t>
  </si>
  <si>
    <t>-60.73</t>
  </si>
  <si>
    <t>-37.98</t>
  </si>
  <si>
    <t>Diluted EPS Before Extra, 2 Yr. CAGR %</t>
  </si>
  <si>
    <t>-47.74</t>
  </si>
  <si>
    <t>585.12</t>
  </si>
  <si>
    <t>26.24</t>
  </si>
  <si>
    <t>-44.99</t>
  </si>
  <si>
    <t>49.33</t>
  </si>
  <si>
    <t>128.93</t>
  </si>
  <si>
    <t>310.13</t>
  </si>
  <si>
    <t>31.5</t>
  </si>
  <si>
    <t>-74.37</t>
  </si>
  <si>
    <t>-25.04</t>
  </si>
  <si>
    <t>Accounts Receivable, 2 Yr. CAGR %</t>
  </si>
  <si>
    <t>26.98</t>
  </si>
  <si>
    <t>1.84</t>
  </si>
  <si>
    <t>8.26</t>
  </si>
  <si>
    <t>26.01</t>
  </si>
  <si>
    <t>12.98</t>
  </si>
  <si>
    <t>-6.51</t>
  </si>
  <si>
    <t>-6.96</t>
  </si>
  <si>
    <t>36.98</t>
  </si>
  <si>
    <t>2.3</t>
  </si>
  <si>
    <t>Inventory, 2 Yr. CAGR %</t>
  </si>
  <si>
    <t>14.71</t>
  </si>
  <si>
    <t>4.31</t>
  </si>
  <si>
    <t>10.26</t>
  </si>
  <si>
    <t>27.55</t>
  </si>
  <si>
    <t>36.7</t>
  </si>
  <si>
    <t>31.7</t>
  </si>
  <si>
    <t>41.83</t>
  </si>
  <si>
    <t>48.07</t>
  </si>
  <si>
    <t>33.89</t>
  </si>
  <si>
    <t>33.56</t>
  </si>
  <si>
    <t>Net Property, Plant and Equip., 2 Yr. CAGR %</t>
  </si>
  <si>
    <t>-0.15</t>
  </si>
  <si>
    <t>15.64</t>
  </si>
  <si>
    <t>17.13</t>
  </si>
  <si>
    <t>-5.44</t>
  </si>
  <si>
    <t>-3.91</t>
  </si>
  <si>
    <t>19.48</t>
  </si>
  <si>
    <t>-6.89</t>
  </si>
  <si>
    <t>-8.8</t>
  </si>
  <si>
    <t>21.95</t>
  </si>
  <si>
    <t>18.24</t>
  </si>
  <si>
    <t>Total Assets, 2 Yr. CAGR %</t>
  </si>
  <si>
    <t>14.59</t>
  </si>
  <si>
    <t>18.18</t>
  </si>
  <si>
    <t>16.03</t>
  </si>
  <si>
    <t>14.72</t>
  </si>
  <si>
    <t>18.49</t>
  </si>
  <si>
    <t>17.45</t>
  </si>
  <si>
    <t>-0.94</t>
  </si>
  <si>
    <t>-1.74</t>
  </si>
  <si>
    <t>8.87</t>
  </si>
  <si>
    <t>5.26</t>
  </si>
  <si>
    <t>Tangible Book Value, 2 Yr. CAGR %</t>
  </si>
  <si>
    <t>-3.94</t>
  </si>
  <si>
    <t>79.78</t>
  </si>
  <si>
    <t>-64.61</t>
  </si>
  <si>
    <t>501.37</t>
  </si>
  <si>
    <t>84.59</t>
  </si>
  <si>
    <t>165.91</t>
  </si>
  <si>
    <t>106.75</t>
  </si>
  <si>
    <t>15.49</t>
  </si>
  <si>
    <t>7.58</t>
  </si>
  <si>
    <t>Common Equity, 2 Yr. CAGR %</t>
  </si>
  <si>
    <t>8.93</t>
  </si>
  <si>
    <t>-9.26</t>
  </si>
  <si>
    <t>55.11</t>
  </si>
  <si>
    <t>168.8</t>
  </si>
  <si>
    <t>77.69</t>
  </si>
  <si>
    <t>200.02</t>
  </si>
  <si>
    <t>250.75</t>
  </si>
  <si>
    <t>128.24</t>
  </si>
  <si>
    <t>15.91</t>
  </si>
  <si>
    <t>7.86</t>
  </si>
  <si>
    <t>Cash From Operations, 2 Yr. CAGR %</t>
  </si>
  <si>
    <t>306.97</t>
  </si>
  <si>
    <t>-22.34</t>
  </si>
  <si>
    <t>-86.63</t>
  </si>
  <si>
    <t>-13.79</t>
  </si>
  <si>
    <t>186.51</t>
  </si>
  <si>
    <t>59.94</t>
  </si>
  <si>
    <t>-25.63</t>
  </si>
  <si>
    <t>-65.4</t>
  </si>
  <si>
    <t>58.01</t>
  </si>
  <si>
    <t>232.77</t>
  </si>
  <si>
    <t>Capital Expenditures, 2 Yr. CAGR %</t>
  </si>
  <si>
    <t>1.53</t>
  </si>
  <si>
    <t>83.02</t>
  </si>
  <si>
    <t>-0.63</t>
  </si>
  <si>
    <t>-29.72</t>
  </si>
  <si>
    <t>39.86</t>
  </si>
  <si>
    <t>43.34</t>
  </si>
  <si>
    <t>-43.81</t>
  </si>
  <si>
    <t>-33.88</t>
  </si>
  <si>
    <t>91.07</t>
  </si>
  <si>
    <t>13.44</t>
  </si>
  <si>
    <t>Levered Free Cash Flow, 2 Yr. CAGR %</t>
  </si>
  <si>
    <t>107.05</t>
  </si>
  <si>
    <t>78.78</t>
  </si>
  <si>
    <t>47.08</t>
  </si>
  <si>
    <t>-47.85</t>
  </si>
  <si>
    <t>38.32</t>
  </si>
  <si>
    <t>139.55</t>
  </si>
  <si>
    <t>5.59</t>
  </si>
  <si>
    <t>71.83</t>
  </si>
  <si>
    <t>8.84</t>
  </si>
  <si>
    <t>-30.57</t>
  </si>
  <si>
    <t>Unlevered Free Cash Flow, 2 Yr. CAGR %</t>
  </si>
  <si>
    <t>53.19</t>
  </si>
  <si>
    <t>29.06</t>
  </si>
  <si>
    <t>19.1</t>
  </si>
  <si>
    <t>-68.64</t>
  </si>
  <si>
    <t>38.45</t>
  </si>
  <si>
    <t>29.33</t>
  </si>
  <si>
    <t>26.92</t>
  </si>
  <si>
    <t>-76.84</t>
  </si>
  <si>
    <t>-27.51</t>
  </si>
  <si>
    <t>600.34</t>
  </si>
  <si>
    <t>Compound Annual Growth Rate Over Three Years</t>
  </si>
  <si>
    <t>Total Revenues, 3 Yr. CAGR %</t>
  </si>
  <si>
    <t>49.95</t>
  </si>
  <si>
    <t>32.06</t>
  </si>
  <si>
    <t>8.42</t>
  </si>
  <si>
    <t>10.31</t>
  </si>
  <si>
    <t>13.51</t>
  </si>
  <si>
    <t>19.71</t>
  </si>
  <si>
    <t>-9.33</t>
  </si>
  <si>
    <t>3.27</t>
  </si>
  <si>
    <t>11.7</t>
  </si>
  <si>
    <t>47.82</t>
  </si>
  <si>
    <t>Gross Profit, 3 Yr. CAGR %</t>
  </si>
  <si>
    <t>10.48</t>
  </si>
  <si>
    <t>2.09</t>
  </si>
  <si>
    <t>16.36</t>
  </si>
  <si>
    <t>37.71</t>
  </si>
  <si>
    <t>52.97</t>
  </si>
  <si>
    <t>-47.31</t>
  </si>
  <si>
    <t>-40.92</t>
  </si>
  <si>
    <t>-17.27</t>
  </si>
  <si>
    <t>87.87</t>
  </si>
  <si>
    <t>EBITDA, 3 Yr. CAGR %</t>
  </si>
  <si>
    <t>77.19</t>
  </si>
  <si>
    <t>-13.09</t>
  </si>
  <si>
    <t>-6.82</t>
  </si>
  <si>
    <t>22.8</t>
  </si>
  <si>
    <t>242.12</t>
  </si>
  <si>
    <t>30.98</t>
  </si>
  <si>
    <t>-6.23</t>
  </si>
  <si>
    <t>-24.56</t>
  </si>
  <si>
    <t>-31.35</t>
  </si>
  <si>
    <t>-2.38</t>
  </si>
  <si>
    <t>EBITA, 3 Yr. CAGR %</t>
  </si>
  <si>
    <t>156.21</t>
  </si>
  <si>
    <t>144.51</t>
  </si>
  <si>
    <t>-17.05</t>
  </si>
  <si>
    <t>28.2</t>
  </si>
  <si>
    <t>54.72</t>
  </si>
  <si>
    <t>62.27</t>
  </si>
  <si>
    <t>21.26</t>
  </si>
  <si>
    <t>-10.83</t>
  </si>
  <si>
    <t>-42.31</t>
  </si>
  <si>
    <t>-13.1</t>
  </si>
  <si>
    <t>EBIT, 3 Yr. CAGR %</t>
  </si>
  <si>
    <t>Earnings From Cont. Operations, 3 Yr. CAGR %</t>
  </si>
  <si>
    <t>-14.88</t>
  </si>
  <si>
    <t>84.61</t>
  </si>
  <si>
    <t>82.7</t>
  </si>
  <si>
    <t>101.11</t>
  </si>
  <si>
    <t>-26.88</t>
  </si>
  <si>
    <t>166.96</t>
  </si>
  <si>
    <t>194.43</t>
  </si>
  <si>
    <t>87.84</t>
  </si>
  <si>
    <t>-33.01</t>
  </si>
  <si>
    <t>-39.66</t>
  </si>
  <si>
    <t>Net Income, 3 Yr. CAGR %</t>
  </si>
  <si>
    <t>Normalized Net Income, 3 Yr. CAGR %</t>
  </si>
  <si>
    <t>-14.32</t>
  </si>
  <si>
    <t>73.55</t>
  </si>
  <si>
    <t>94.41</t>
  </si>
  <si>
    <t>-18.74</t>
  </si>
  <si>
    <t>51.4</t>
  </si>
  <si>
    <t>214.36</t>
  </si>
  <si>
    <t>108.84</t>
  </si>
  <si>
    <t>71.62</t>
  </si>
  <si>
    <t>-44.4</t>
  </si>
  <si>
    <t>Diluted EPS Before Extra, 3 Yr. CAGR %</t>
  </si>
  <si>
    <t>62.32</t>
  </si>
  <si>
    <t>68.42</t>
  </si>
  <si>
    <t>67.96</t>
  </si>
  <si>
    <t>133.81</t>
  </si>
  <si>
    <t>186.6</t>
  </si>
  <si>
    <t>86.38</t>
  </si>
  <si>
    <t>-33.42</t>
  </si>
  <si>
    <t>-39.97</t>
  </si>
  <si>
    <t>Accounts Receivable, 3 Yr. CAGR %</t>
  </si>
  <si>
    <t>27.66</t>
  </si>
  <si>
    <t>12.69</t>
  </si>
  <si>
    <t>15.61</t>
  </si>
  <si>
    <t>14.58</t>
  </si>
  <si>
    <t>18.02</t>
  </si>
  <si>
    <t>0.91</t>
  </si>
  <si>
    <t>-2.04</t>
  </si>
  <si>
    <t>14.73</t>
  </si>
  <si>
    <t>Inventory, 3 Yr. CAGR %</t>
  </si>
  <si>
    <t>66.84</t>
  </si>
  <si>
    <t>8.02</t>
  </si>
  <si>
    <t>19.51</t>
  </si>
  <si>
    <t>29.37</t>
  </si>
  <si>
    <t>34.55</t>
  </si>
  <si>
    <t>38.85</t>
  </si>
  <si>
    <t>41.9</t>
  </si>
  <si>
    <t>40.39</t>
  </si>
  <si>
    <t>36.34</t>
  </si>
  <si>
    <t>Net Property, Plant and Equip., 3 Yr. CAGR %</t>
  </si>
  <si>
    <t>23.45</t>
  </si>
  <si>
    <t>12.5</t>
  </si>
  <si>
    <t>8.71</t>
  </si>
  <si>
    <t>9.28</t>
  </si>
  <si>
    <t>-3.67</t>
  </si>
  <si>
    <t>40.15</t>
  </si>
  <si>
    <t>-1.61</t>
  </si>
  <si>
    <t>2.61</t>
  </si>
  <si>
    <t>-0.26</t>
  </si>
  <si>
    <t>20.33</t>
  </si>
  <si>
    <t>Total Assets, 3 Yr. CAGR %</t>
  </si>
  <si>
    <t>18.16</t>
  </si>
  <si>
    <t>14.39</t>
  </si>
  <si>
    <t>18.25</t>
  </si>
  <si>
    <t>31.72</t>
  </si>
  <si>
    <t>-0.83</t>
  </si>
  <si>
    <t>9.14</t>
  </si>
  <si>
    <t>Tangible Book Value, 3 Yr. CAGR %</t>
  </si>
  <si>
    <t>125.37</t>
  </si>
  <si>
    <t>36.8</t>
  </si>
  <si>
    <t>-47.36</t>
  </si>
  <si>
    <t>58.07</t>
  </si>
  <si>
    <t>17.74</t>
  </si>
  <si>
    <t>326.52</t>
  </si>
  <si>
    <t>124.61</t>
  </si>
  <si>
    <t>108.69</t>
  </si>
  <si>
    <t>64.31</t>
  </si>
  <si>
    <t>14.16</t>
  </si>
  <si>
    <t>Common Equity, 3 Yr. CAGR %</t>
  </si>
  <si>
    <t>92.51</t>
  </si>
  <si>
    <t>3.76</t>
  </si>
  <si>
    <t>28.13</t>
  </si>
  <si>
    <t>89.49</t>
  </si>
  <si>
    <t>100.56</t>
  </si>
  <si>
    <t>52.01</t>
  </si>
  <si>
    <t>230.77</t>
  </si>
  <si>
    <t>151.68</t>
  </si>
  <si>
    <t>75.45</t>
  </si>
  <si>
    <t>Cash From Operations, 3 Yr. CAGR %</t>
  </si>
  <si>
    <t>71.9</t>
  </si>
  <si>
    <t>174.37</t>
  </si>
  <si>
    <t>-79.47</t>
  </si>
  <si>
    <t>-0.23</t>
  </si>
  <si>
    <t>3.67</t>
  </si>
  <si>
    <t>263.61</t>
  </si>
  <si>
    <t>-1.27</t>
  </si>
  <si>
    <t>-43.96</t>
  </si>
  <si>
    <t>-2.06</t>
  </si>
  <si>
    <t>52.17</t>
  </si>
  <si>
    <t>Capital Expenditures, 3 Yr. CAGR %</t>
  </si>
  <si>
    <t>-3.81</t>
  </si>
  <si>
    <t>42.09</t>
  </si>
  <si>
    <t>5.92</t>
  </si>
  <si>
    <t>-14.17</t>
  </si>
  <si>
    <t>54.69</t>
  </si>
  <si>
    <t>-20.97</t>
  </si>
  <si>
    <t>-16.86</t>
  </si>
  <si>
    <t>-4.28</t>
  </si>
  <si>
    <t>32.79</t>
  </si>
  <si>
    <t>Levered Free Cash Flow, 3 Yr. CAGR %</t>
  </si>
  <si>
    <t>-67.64</t>
  </si>
  <si>
    <t>536.1</t>
  </si>
  <si>
    <t>-34.6</t>
  </si>
  <si>
    <t>101.97</t>
  </si>
  <si>
    <t>-37.57</t>
  </si>
  <si>
    <t>168.35</t>
  </si>
  <si>
    <t>32.52</t>
  </si>
  <si>
    <t>17.42</t>
  </si>
  <si>
    <t>Unlevered Free Cash Flow, 3 Yr. CAGR %</t>
  </si>
  <si>
    <t>-25.64</t>
  </si>
  <si>
    <t>114.56</t>
  </si>
  <si>
    <t>-18.81</t>
  </si>
  <si>
    <t>-21.11</t>
  </si>
  <si>
    <t>-18.87</t>
  </si>
  <si>
    <t>58.41</t>
  </si>
  <si>
    <t>58.26</t>
  </si>
  <si>
    <t>-62.71</t>
  </si>
  <si>
    <t>-4.6</t>
  </si>
  <si>
    <t>15.04</t>
  </si>
  <si>
    <t>Compound Annual Growth Rate Over Five Years</t>
  </si>
  <si>
    <t>Total Revenues, 5 Yr. CAGR %</t>
  </si>
  <si>
    <t>48.34</t>
  </si>
  <si>
    <t>31.12</t>
  </si>
  <si>
    <t>23.44</t>
  </si>
  <si>
    <t>11.83</t>
  </si>
  <si>
    <t>14.54</t>
  </si>
  <si>
    <t>-1.7</t>
  </si>
  <si>
    <t>8.38</t>
  </si>
  <si>
    <t>15.66</t>
  </si>
  <si>
    <t>15.42</t>
  </si>
  <si>
    <t>Gross Profit, 5 Yr. CAGR %</t>
  </si>
  <si>
    <t>35.45</t>
  </si>
  <si>
    <t>31.75</t>
  </si>
  <si>
    <t>32.22</t>
  </si>
  <si>
    <t>9.83</t>
  </si>
  <si>
    <t>31.41</t>
  </si>
  <si>
    <t>-9.84</t>
  </si>
  <si>
    <t>-10.86</t>
  </si>
  <si>
    <t>-12.21</t>
  </si>
  <si>
    <t>-3.61</t>
  </si>
  <si>
    <t>EBITDA, 5 Yr. CAGR %</t>
  </si>
  <si>
    <t>105.28</t>
  </si>
  <si>
    <t>37.43</t>
  </si>
  <si>
    <t>59.27</t>
  </si>
  <si>
    <t>12.78</t>
  </si>
  <si>
    <t>14.35</t>
  </si>
  <si>
    <t>128.73</t>
  </si>
  <si>
    <t>7.4</t>
  </si>
  <si>
    <t>-22.82</t>
  </si>
  <si>
    <t>-0.08</t>
  </si>
  <si>
    <t>EBITA, 5 Yr. CAGR %</t>
  </si>
  <si>
    <t>19.96</t>
  </si>
  <si>
    <t>60.49</t>
  </si>
  <si>
    <t>150.75</t>
  </si>
  <si>
    <t>14.42</t>
  </si>
  <si>
    <t>18.75</t>
  </si>
  <si>
    <t>54.13</t>
  </si>
  <si>
    <t>35.36</t>
  </si>
  <si>
    <t>-23.03</t>
  </si>
  <si>
    <t>-0.34</t>
  </si>
  <si>
    <t>EBIT, 5 Yr. CAGR %</t>
  </si>
  <si>
    <t>Earnings From Cont. Operations, 5 Yr. CAGR %</t>
  </si>
  <si>
    <t>61.59</t>
  </si>
  <si>
    <t>25.37</t>
  </si>
  <si>
    <t>82.59</t>
  </si>
  <si>
    <t>105.83</t>
  </si>
  <si>
    <t>58.74</t>
  </si>
  <si>
    <t>101.67</t>
  </si>
  <si>
    <t>11.22</t>
  </si>
  <si>
    <t>30.22</t>
  </si>
  <si>
    <t>Net Income, 5 Yr. CAGR %</t>
  </si>
  <si>
    <t>Normalized Net Income, 5 Yr. CAGR %</t>
  </si>
  <si>
    <t>60.41</t>
  </si>
  <si>
    <t>36.67</t>
  </si>
  <si>
    <t>28.45</t>
  </si>
  <si>
    <t>45.22</t>
  </si>
  <si>
    <t>34.01</t>
  </si>
  <si>
    <t>59.19</t>
  </si>
  <si>
    <t>120.3</t>
  </si>
  <si>
    <t>28.5</t>
  </si>
  <si>
    <t>Diluted EPS Before Extra, 5 Yr. CAGR %</t>
  </si>
  <si>
    <t>48.68</t>
  </si>
  <si>
    <t>-7.31</t>
  </si>
  <si>
    <t>5.29</t>
  </si>
  <si>
    <t>60.51</t>
  </si>
  <si>
    <t>82.72</t>
  </si>
  <si>
    <t>42.34</t>
  </si>
  <si>
    <t>85.73</t>
  </si>
  <si>
    <t>9.11</t>
  </si>
  <si>
    <t>29.48</t>
  </si>
  <si>
    <t>Accounts Receivable, 5 Yr. CAGR %</t>
  </si>
  <si>
    <t>56.94</t>
  </si>
  <si>
    <t>16.62</t>
  </si>
  <si>
    <t>14.75</t>
  </si>
  <si>
    <t>25.74</t>
  </si>
  <si>
    <t>19.62</t>
  </si>
  <si>
    <t>8.96</t>
  </si>
  <si>
    <t>9.79</t>
  </si>
  <si>
    <t>14.03</t>
  </si>
  <si>
    <t>Inventory, 5 Yr. CAGR %</t>
  </si>
  <si>
    <t>55.47</t>
  </si>
  <si>
    <t>41.37</t>
  </si>
  <si>
    <t>17.57</t>
  </si>
  <si>
    <t>18.69</t>
  </si>
  <si>
    <t>24.25</t>
  </si>
  <si>
    <t>34.21</t>
  </si>
  <si>
    <t>39.8</t>
  </si>
  <si>
    <t>36.85</t>
  </si>
  <si>
    <t>38.51</t>
  </si>
  <si>
    <t>Net Property, Plant and Equip., 5 Yr. CAGR %</t>
  </si>
  <si>
    <t>20.88</t>
  </si>
  <si>
    <t>5.41</t>
  </si>
  <si>
    <t>4.09</t>
  </si>
  <si>
    <t>31.22</t>
  </si>
  <si>
    <t>12.2</t>
  </si>
  <si>
    <t>8.6</t>
  </si>
  <si>
    <t>Total Assets, 5 Yr. CAGR %</t>
  </si>
  <si>
    <t>44.98</t>
  </si>
  <si>
    <t>33.73</t>
  </si>
  <si>
    <t>16.77</t>
  </si>
  <si>
    <t>16.01</t>
  </si>
  <si>
    <t>25.21</t>
  </si>
  <si>
    <t>6.11</t>
  </si>
  <si>
    <t>4.99</t>
  </si>
  <si>
    <t>Tangible Book Value, 5 Yr. CAGR %</t>
  </si>
  <si>
    <t>50.98</t>
  </si>
  <si>
    <t>7.47</t>
  </si>
  <si>
    <t>29.52</t>
  </si>
  <si>
    <t>39.46</t>
  </si>
  <si>
    <t>57.58</t>
  </si>
  <si>
    <t>63.39</t>
  </si>
  <si>
    <t>219.26</t>
  </si>
  <si>
    <t>72.14</t>
  </si>
  <si>
    <t>60.1</t>
  </si>
  <si>
    <t>Common Equity, 5 Yr. CAGR %</t>
  </si>
  <si>
    <t>76.57</t>
  </si>
  <si>
    <t>51.84</t>
  </si>
  <si>
    <t>46.04</t>
  </si>
  <si>
    <t>53.24</t>
  </si>
  <si>
    <t>104.86</t>
  </si>
  <si>
    <t>78.84</t>
  </si>
  <si>
    <t>117.45</t>
  </si>
  <si>
    <t>79.33</t>
  </si>
  <si>
    <t>Cash From Operations, 5 Yr. CAGR %</t>
  </si>
  <si>
    <t>98.08</t>
  </si>
  <si>
    <t>-38.1</t>
  </si>
  <si>
    <t>75.08</t>
  </si>
  <si>
    <t>-6.36</t>
  </si>
  <si>
    <t>54.21</t>
  </si>
  <si>
    <t>19.68</t>
  </si>
  <si>
    <t>41.91</t>
  </si>
  <si>
    <t>19.17</t>
  </si>
  <si>
    <t>14.28</t>
  </si>
  <si>
    <t>Capital Expenditures, 5 Yr. CAGR %</t>
  </si>
  <si>
    <t>26.25</t>
  </si>
  <si>
    <t>-2.55</t>
  </si>
  <si>
    <t>15.19</t>
  </si>
  <si>
    <t>26.1</t>
  </si>
  <si>
    <t>-22.07</t>
  </si>
  <si>
    <t>10.1</t>
  </si>
  <si>
    <t>-5.86</t>
  </si>
  <si>
    <t>Levered Free Cash Flow, 5 Yr. CAGR %</t>
  </si>
  <si>
    <t>-29.19</t>
  </si>
  <si>
    <t>143.61</t>
  </si>
  <si>
    <t>-0.95</t>
  </si>
  <si>
    <t>47.96</t>
  </si>
  <si>
    <t>-4.65</t>
  </si>
  <si>
    <t>66.85</t>
  </si>
  <si>
    <t>85.76</t>
  </si>
  <si>
    <t>1.39</t>
  </si>
  <si>
    <t>Unlevered Free Cash Flow, 5 Yr. CAGR %</t>
  </si>
  <si>
    <t>-11.07</t>
  </si>
  <si>
    <t>1.9</t>
  </si>
  <si>
    <t>40.78</t>
  </si>
  <si>
    <t>21.29</t>
  </si>
  <si>
    <t>-21.23</t>
  </si>
  <si>
    <t>19.45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</si>
  <si>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</si>
  <si>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</si>
  <si>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</si>
  <si>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</si>
  <si>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</si>
  <si>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</si>
  <si>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</si>
  <si>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</si>
  <si>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</si>
  <si>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19,900</t>
  </si>
  <si>
    <t>13,435</t>
  </si>
  <si>
    <t>8,425</t>
  </si>
  <si>
    <t>3,831</t>
  </si>
  <si>
    <t>5,566</t>
  </si>
  <si>
    <t>1,440</t>
  </si>
  <si>
    <t>-</t>
  </si>
  <si>
    <t>Change</t>
  </si>
  <si>
    <t>-32.49%</t>
  </si>
  <si>
    <t>-37.29%</t>
  </si>
  <si>
    <t>-54.53%</t>
  </si>
  <si>
    <t>45.3%</t>
  </si>
  <si>
    <t>-74.12%</t>
  </si>
  <si>
    <t>0%</t>
  </si>
  <si>
    <t>Enterprise Value (EV)
                                    1</t>
  </si>
  <si>
    <t>34,065</t>
  </si>
  <si>
    <t>17,796</t>
  </si>
  <si>
    <t>30,259</t>
  </si>
  <si>
    <t>27,803</t>
  </si>
  <si>
    <t>26,114</t>
  </si>
  <si>
    <t>29,670</t>
  </si>
  <si>
    <t>29,845</t>
  </si>
  <si>
    <t>29,986</t>
  </si>
  <si>
    <t>-47.76%</t>
  </si>
  <si>
    <t>70.03%</t>
  </si>
  <si>
    <t>-8.12%</t>
  </si>
  <si>
    <t>-6.08%</t>
  </si>
  <si>
    <t>13.62%</t>
  </si>
  <si>
    <t>0.59%</t>
  </si>
  <si>
    <t>0.47%</t>
  </si>
  <si>
    <t>P/E ratio</t>
  </si>
  <si>
    <t>-8.31x</t>
  </si>
  <si>
    <t>-1.32x</t>
  </si>
  <si>
    <t>-2.07x</t>
  </si>
  <si>
    <t>-3.34x</t>
  </si>
  <si>
    <t>-7.93x</t>
  </si>
  <si>
    <t>-0.24x</t>
  </si>
  <si>
    <t>5.08x</t>
  </si>
  <si>
    <t>1.21x</t>
  </si>
  <si>
    <t>PBR</t>
  </si>
  <si>
    <t>-5.65x</t>
  </si>
  <si>
    <t>-0.95x</t>
  </si>
  <si>
    <t>-0.46x</t>
  </si>
  <si>
    <t>-0.19x</t>
  </si>
  <si>
    <t>-0.26x</t>
  </si>
  <si>
    <t>-0.06x</t>
  </si>
  <si>
    <t>PEG</t>
  </si>
  <si>
    <t>-0x</t>
  </si>
  <si>
    <t>0x</t>
  </si>
  <si>
    <t>0.2x</t>
  </si>
  <si>
    <t>Capitalization / Revenue</t>
  </si>
  <si>
    <t>1.74x</t>
  </si>
  <si>
    <t>1.17x</t>
  </si>
  <si>
    <t>0.84x</t>
  </si>
  <si>
    <t>0.24x</t>
  </si>
  <si>
    <t>0.3x</t>
  </si>
  <si>
    <t>0.07x</t>
  </si>
  <si>
    <t>0.06x</t>
  </si>
  <si>
    <t>EV / Revenue</t>
  </si>
  <si>
    <t>2.98x</t>
  </si>
  <si>
    <t>1.56x</t>
  </si>
  <si>
    <t>3.03x</t>
  </si>
  <si>
    <t>1.4x</t>
  </si>
  <si>
    <t>1.51x</t>
  </si>
  <si>
    <t>1.34x</t>
  </si>
  <si>
    <t>1.26x</t>
  </si>
  <si>
    <t>EV / EBITDA</t>
  </si>
  <si>
    <t>9.4x</t>
  </si>
  <si>
    <t>67.2x</t>
  </si>
  <si>
    <t>19x</t>
  </si>
  <si>
    <t>8.61x</t>
  </si>
  <si>
    <t>5.01x</t>
  </si>
  <si>
    <t>4.97x</t>
  </si>
  <si>
    <t>4.2x</t>
  </si>
  <si>
    <t>3.87x</t>
  </si>
  <si>
    <t>EV / EBIT</t>
  </si>
  <si>
    <t>16.8x</t>
  </si>
  <si>
    <t>-12.2x</t>
  </si>
  <si>
    <t>644x</t>
  </si>
  <si>
    <t>24.5x</t>
  </si>
  <si>
    <t>9.01x</t>
  </si>
  <si>
    <t>8.54x</t>
  </si>
  <si>
    <t>6.99x</t>
  </si>
  <si>
    <t>6.39x</t>
  </si>
  <si>
    <t>EV / FCF</t>
  </si>
  <si>
    <t>29.2x</t>
  </si>
  <si>
    <t>28.1x</t>
  </si>
  <si>
    <t>-32.4x</t>
  </si>
  <si>
    <t>28.2x</t>
  </si>
  <si>
    <t>9.91x</t>
  </si>
  <si>
    <t>74x</t>
  </si>
  <si>
    <t>273x</t>
  </si>
  <si>
    <t>78.6x</t>
  </si>
  <si>
    <t>FCF Yield</t>
  </si>
  <si>
    <t>3.42%</t>
  </si>
  <si>
    <t>3.56%</t>
  </si>
  <si>
    <t>-3.09%</t>
  </si>
  <si>
    <t>3.55%</t>
  </si>
  <si>
    <t>10.1%</t>
  </si>
  <si>
    <t>1.35%</t>
  </si>
  <si>
    <t>0.37%</t>
  </si>
  <si>
    <t>1.27%</t>
  </si>
  <si>
    <t>Dividend per Share
                                    2</t>
  </si>
  <si>
    <t>0.2459</t>
  </si>
  <si>
    <t>Rate of return</t>
  </si>
  <si>
    <t>5.94%</t>
  </si>
  <si>
    <t>EPS
                                    2</t>
  </si>
  <si>
    <t>-7.01</t>
  </si>
  <si>
    <t>-29.75</t>
  </si>
  <si>
    <t>-11.74</t>
  </si>
  <si>
    <t>-3.3</t>
  </si>
  <si>
    <t>-17.2</t>
  </si>
  <si>
    <t>0.8149</t>
  </si>
  <si>
    <t>3.431</t>
  </si>
  <si>
    <t>Distribution rate</t>
  </si>
  <si>
    <t>7.17%</t>
  </si>
  <si>
    <t>Net sales
                                    1</t>
  </si>
  <si>
    <t>11,442</t>
  </si>
  <si>
    <t>9,976</t>
  </si>
  <si>
    <t>15,948</t>
  </si>
  <si>
    <t>18,695</t>
  </si>
  <si>
    <t>19,699</t>
  </si>
  <si>
    <t>22,309</t>
  </si>
  <si>
    <t>23,869</t>
  </si>
  <si>
    <t>EBITDA
                                    1</t>
  </si>
  <si>
    <t>3,623</t>
  </si>
  <si>
    <t>264.8</t>
  </si>
  <si>
    <t>1,591</t>
  </si>
  <si>
    <t>3,230</t>
  </si>
  <si>
    <t>5,214</t>
  </si>
  <si>
    <t>5,973</t>
  </si>
  <si>
    <t>7,107</t>
  </si>
  <si>
    <t>7,756</t>
  </si>
  <si>
    <t>EBIT
                                    1</t>
  </si>
  <si>
    <t>2,031</t>
  </si>
  <si>
    <t>-1,462</t>
  </si>
  <si>
    <t>47</t>
  </si>
  <si>
    <t>1,136</t>
  </si>
  <si>
    <t>2,900</t>
  </si>
  <si>
    <t>3,474</t>
  </si>
  <si>
    <t>4,272</t>
  </si>
  <si>
    <t>4,696</t>
  </si>
  <si>
    <t>Net income
                                    1</t>
  </si>
  <si>
    <t>-2,403</t>
  </si>
  <si>
    <t>-10,180</t>
  </si>
  <si>
    <t>-4,768</t>
  </si>
  <si>
    <t>-1,380</t>
  </si>
  <si>
    <t>-700.3</t>
  </si>
  <si>
    <t>-5,910</t>
  </si>
  <si>
    <t>-264.6</t>
  </si>
  <si>
    <t>1,184</t>
  </si>
  <si>
    <t>Net Debt
                                    1</t>
  </si>
  <si>
    <t>14,165</t>
  </si>
  <si>
    <t>4,362</t>
  </si>
  <si>
    <t>21,834</t>
  </si>
  <si>
    <t>23,973</t>
  </si>
  <si>
    <t>20,548</t>
  </si>
  <si>
    <t>28,230</t>
  </si>
  <si>
    <t>28,405</t>
  </si>
  <si>
    <t>28,546</t>
  </si>
  <si>
    <t>Reference price
                                    2</t>
  </si>
  <si>
    <t>58.280</t>
  </si>
  <si>
    <t>39.300</t>
  </si>
  <si>
    <t>24.360</t>
  </si>
  <si>
    <t>11.010</t>
  </si>
  <si>
    <t>16.010</t>
  </si>
  <si>
    <t>4.140</t>
  </si>
  <si>
    <t>Nbr of stocks (in thousands)</t>
  </si>
  <si>
    <t>341,456</t>
  </si>
  <si>
    <t>341,846</t>
  </si>
  <si>
    <t>345,836</t>
  </si>
  <si>
    <t>347,914</t>
  </si>
  <si>
    <t>347,634</t>
  </si>
  <si>
    <t>347,872</t>
  </si>
  <si>
    <t>Announcement Date</t>
  </si>
  <si>
    <t>3/12/20</t>
  </si>
  <si>
    <t>3/4/21</t>
  </si>
  <si>
    <t>2/24/22</t>
  </si>
  <si>
    <t>3/6/23</t>
  </si>
  <si>
    <t>3/28/24</t>
  </si>
  <si>
    <t>address1</t>
  </si>
  <si>
    <t>Av. Marcos Penteado de UlhOa Rodrigues</t>
  </si>
  <si>
    <t>address2</t>
  </si>
  <si>
    <t>n. 939, 8th floor EdifIcio JatobA CondomAnio Castelo Branco Office Park TamborE</t>
  </si>
  <si>
    <t>city</t>
  </si>
  <si>
    <t>Barueri</t>
  </si>
  <si>
    <t>state</t>
  </si>
  <si>
    <t>SP</t>
  </si>
  <si>
    <t>country</t>
  </si>
  <si>
    <t>phone</t>
  </si>
  <si>
    <t>55 11 4831 2880</t>
  </si>
  <si>
    <t>website</t>
  </si>
  <si>
    <t>https://www.voeazul.com.br/ir</t>
  </si>
  <si>
    <t>industry</t>
  </si>
  <si>
    <t>industryKey</t>
  </si>
  <si>
    <t>airlines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</si>
  <si>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</si>
  <si>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</si>
  <si>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</si>
  <si>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</si>
  <si>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</si>
  <si>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</si>
  <si>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</si>
  <si>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Azul S.A., together with its subsidiaries, provides air transportation services in Brazil and internationally. As of December 31, 2023, the company operated approximately 1,000 daily departures to 160 destinations through a network of 300 non-stop routes with an operating fleet of 183 aircraft and a passenger contractual fleet of 189 aircraft. It is involved in the cargo or mail, passenger charter, intellectual property owner, frequent-flyer program, airline operations, travel packages, funding, and aircraft financing activities; and provision of maintenance and hangarage services for aircraft, engines, parts and pieces. The company was incorporated in 2008 and is headquartered in Barueri, Brazil.</t>
  </si>
  <si>
    <t>fullTimeEmployees</t>
  </si>
  <si>
    <t>companyOfficers</t>
  </si>
  <si>
    <t>[{'maxAge': 1, 'name': 'Mr. John Peter Rodgerson', 'age': 47, 'title': 'CEO &amp; Member of Board of Executive Officers', 'yearBorn': 1976, 'exercisedValue': 0, 'unexercisedValue': 0}, {'maxAge': 1, 'name': 'Mr. Alexandre Wagner Malfitani', 'age': 51, 'title': 'CFO, Investor Relations Officer &amp; Member of Board of Executive Officers', 'yearBorn': 1972, 'exercisedValue': 0, 'unexercisedValue': 0}, {'maxAge': 1, 'name': 'Mr. Abhi Manoj Shah', 'age': 45, 'title': 'Chief Revenue Officer &amp; Member of Board of Executive Officers', 'yearBorn': 1978, 'exercisedValue': 0, 'unexercisedValue': 0}, {'maxAge': 1, 'name': 'Mr. Antonio Flavio Torres Martins Costa', 'age': 72, 'title': 'Chief Technical Officer &amp; Member of Board of Executive Officers', 'yearBorn': 1951, 'exercisedValue': 0, 'unexercisedValue': 0}, {'maxAge': 1, 'name': 'Mr. Jason  Ward', 'title': 'Vice President of People &amp; Customers',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</si>
  <si>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</si>
  <si>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</si>
  <si>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</si>
  <si>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</si>
  <si>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</si>
  <si>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</si>
  <si>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</si>
  <si>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</si>
  <si>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</si>
  <si>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</si>
  <si>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</si>
  <si>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</si>
  <si>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</si>
  <si>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</si>
  <si>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</si>
  <si>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</si>
  <si>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</si>
  <si>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</si>
  <si>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</si>
  <si>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</si>
  <si>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</si>
  <si>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</si>
  <si>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</si>
  <si>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</si>
  <si>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</si>
  <si>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</si>
  <si>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</si>
  <si>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</si>
  <si>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</si>
  <si>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</si>
  <si>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</si>
  <si>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</si>
  <si>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</si>
  <si>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</si>
  <si>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</si>
  <si>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</si>
  <si>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</si>
  <si>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</si>
  <si>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heldPercentInstitutions</t>
  </si>
  <si>
    <t>shortRatio</t>
  </si>
  <si>
    <t>shortPercentOfFloat</t>
  </si>
  <si>
    <t>impliedSharesOutstanding</t>
  </si>
  <si>
    <t>bookValue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</si>
  <si>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</si>
  <si>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</si>
  <si>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</si>
  <si>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</si>
  <si>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</si>
  <si>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</si>
  <si>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</si>
  <si>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</si>
  <si>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</si>
  <si>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</si>
  <si>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</si>
  <si>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NYQ</t>
  </si>
  <si>
    <t>quoteType</t>
  </si>
  <si>
    <t>EQUITY</t>
  </si>
  <si>
    <t>symbol</t>
  </si>
  <si>
    <t>underlyingSymbol</t>
  </si>
  <si>
    <t>shortName</t>
  </si>
  <si>
    <t>Azul S.A.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</si>
  <si>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</si>
  <si>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</si>
  <si>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</si>
  <si>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</si>
  <si>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</si>
  <si>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</si>
  <si>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</si>
  <si>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db90d4ea-126a-38a5-947f-4e62bb21edee</t>
  </si>
  <si>
    <t>messageBoardId</t>
  </si>
  <si>
    <t>finmb_240867411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</si>
  <si>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</si>
  <si>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</si>
  <si>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</si>
  <si>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</si>
  <si>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</si>
  <si>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</si>
  <si>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</si>
  <si>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</si>
  <si>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</si>
  <si>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</si>
  <si>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</si>
  <si>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</si>
  <si>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</si>
  <si>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</si>
  <si>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</si>
  <si>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</si>
  <si>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revenuePerShare</t>
  </si>
  <si>
    <t>returnOnAssets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</si>
  <si>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</si>
  <si>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</si>
  <si>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</si>
  <si>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</si>
  <si>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</si>
  <si>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</si>
  <si>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</si>
  <si>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BRL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</si>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</sst>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oeazul.com.br/ir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2.01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36.54006858352248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2.42021344E8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-61.351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-3.3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-10.725</v>
      </c>
      <c r="C2" s="1">
        <v>-176.55</v>
      </c>
      <c r="D2" s="1">
        <v>-20.79</v>
      </c>
      <c r="E2" s="1">
        <v>87.28500000000001</v>
      </c>
      <c r="F2" s="1">
        <v>69.3</v>
      </c>
      <c r="G2" s="1">
        <v>-396.0</v>
      </c>
      <c r="H2" s="1">
        <v>-1786.95</v>
      </c>
      <c r="I2" s="1">
        <v>-694.65</v>
      </c>
      <c r="J2" s="1">
        <v>-119.13</v>
      </c>
      <c r="K2" s="1">
        <v>-392.7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29.865</v>
      </c>
      <c r="C3" s="1">
        <v>32.67</v>
      </c>
      <c r="D3" s="1">
        <v>43.56</v>
      </c>
      <c r="E3" s="1">
        <v>43.23</v>
      </c>
      <c r="F3" s="1">
        <v>46.2</v>
      </c>
      <c r="G3" s="1">
        <v>257.4</v>
      </c>
      <c r="H3" s="1">
        <v>285.45</v>
      </c>
      <c r="I3" s="1">
        <v>237.6</v>
      </c>
      <c r="J3" s="1">
        <v>323.4</v>
      </c>
      <c r="K3" s="1">
        <v>366.3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29.865</v>
      </c>
      <c r="C4" s="1">
        <v>32.67</v>
      </c>
      <c r="D4" s="1">
        <v>43.56</v>
      </c>
      <c r="E4" s="1">
        <v>43.23</v>
      </c>
      <c r="F4" s="1">
        <v>46.2</v>
      </c>
      <c r="G4" s="1">
        <v>257.4</v>
      </c>
      <c r="H4" s="1">
        <v>285.45</v>
      </c>
      <c r="I4" s="1">
        <v>237.6</v>
      </c>
      <c r="J4" s="1">
        <v>323.4</v>
      </c>
      <c r="K4" s="1">
        <v>366.3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2.64</v>
      </c>
      <c r="C5" s="1">
        <v>3.3</v>
      </c>
      <c r="D5" s="1">
        <v>5.94</v>
      </c>
      <c r="E5" s="1">
        <v>6.105</v>
      </c>
      <c r="F5" s="1">
        <v>11.055</v>
      </c>
      <c r="G5" s="1">
        <v>12.21</v>
      </c>
      <c r="H5" s="1">
        <v>12.87</v>
      </c>
      <c r="I5" s="1">
        <v>16.83</v>
      </c>
      <c r="J5" s="1">
        <v>27.06</v>
      </c>
      <c r="K5" s="1">
        <v>37.455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5.445</v>
      </c>
      <c r="C6" s="1">
        <v>-7.425000000000001</v>
      </c>
      <c r="D6" s="1">
        <v>-19.8</v>
      </c>
      <c r="E6" s="1">
        <v>-12.375</v>
      </c>
      <c r="F6" s="1">
        <v>23.76</v>
      </c>
      <c r="G6" s="1">
        <v>17.655</v>
      </c>
      <c r="H6" s="1">
        <v>0.0</v>
      </c>
      <c r="I6" s="1">
        <v>0.0</v>
      </c>
      <c r="J6" s="1">
        <v>24.255</v>
      </c>
      <c r="K6" s="1">
        <v>0.99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10.395</v>
      </c>
      <c r="E7" s="1">
        <v>6.930000000000001</v>
      </c>
      <c r="F7" s="1">
        <v>16.83</v>
      </c>
      <c r="G7" s="1">
        <v>338.25</v>
      </c>
      <c r="H7" s="1">
        <v>-125.07</v>
      </c>
      <c r="I7" s="1">
        <v>-178.2</v>
      </c>
      <c r="J7" s="1">
        <v>-181.5</v>
      </c>
      <c r="K7" s="1">
        <v>52.965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0.99</v>
      </c>
      <c r="C8" s="1">
        <v>1.485</v>
      </c>
      <c r="D8" s="1">
        <v>1.485</v>
      </c>
      <c r="E8" s="1">
        <v>4.62</v>
      </c>
      <c r="F8" s="1">
        <v>3.63</v>
      </c>
      <c r="G8" s="1">
        <v>2.805</v>
      </c>
      <c r="H8" s="1">
        <v>3.63</v>
      </c>
      <c r="I8" s="1">
        <v>2.805</v>
      </c>
      <c r="J8" s="1">
        <v>-2.97</v>
      </c>
      <c r="K8" s="1">
        <v>11.715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3.135</v>
      </c>
      <c r="C9" s="1">
        <v>0.495</v>
      </c>
      <c r="D9" s="1">
        <v>-0.33</v>
      </c>
      <c r="E9" s="1">
        <v>0.165</v>
      </c>
      <c r="F9" s="1">
        <v>0.8250000000000001</v>
      </c>
      <c r="G9" s="1">
        <v>0.165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28.215</v>
      </c>
      <c r="C10" s="1">
        <v>93.72</v>
      </c>
      <c r="D10" s="1">
        <v>-64.35000000000001</v>
      </c>
      <c r="E10" s="1">
        <v>-27.225</v>
      </c>
      <c r="F10" s="1">
        <v>-65.01</v>
      </c>
      <c r="G10" s="1">
        <v>157.74</v>
      </c>
      <c r="H10" s="1">
        <v>1448.7</v>
      </c>
      <c r="I10" s="1">
        <v>653.4</v>
      </c>
      <c r="J10" s="1">
        <v>142.56</v>
      </c>
      <c r="K10" s="1">
        <v>303.6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-36.3</v>
      </c>
      <c r="C11" s="1">
        <v>10.395</v>
      </c>
      <c r="D11" s="1">
        <v>-3.3</v>
      </c>
      <c r="E11" s="1">
        <v>-40.095</v>
      </c>
      <c r="F11" s="1">
        <v>-26.4</v>
      </c>
      <c r="G11" s="1">
        <v>-16.17</v>
      </c>
      <c r="H11" s="1">
        <v>56.43</v>
      </c>
      <c r="I11" s="1">
        <v>-44.55</v>
      </c>
      <c r="J11" s="1">
        <v>-183.15</v>
      </c>
      <c r="K11" s="1">
        <v>144.705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-0.66</v>
      </c>
      <c r="C12" s="1">
        <v>-0.495</v>
      </c>
      <c r="D12" s="1">
        <v>-2.805</v>
      </c>
      <c r="E12" s="1">
        <v>-6.105</v>
      </c>
      <c r="F12" s="1">
        <v>-8.745000000000001</v>
      </c>
      <c r="G12" s="1">
        <v>-12.87</v>
      </c>
      <c r="H12" s="1">
        <v>-7.260000000000001</v>
      </c>
      <c r="I12" s="1">
        <v>-46.035</v>
      </c>
      <c r="J12" s="1">
        <v>-130.185</v>
      </c>
      <c r="K12" s="1">
        <v>-501.6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31.02</v>
      </c>
      <c r="C13" s="1">
        <v>28.05</v>
      </c>
      <c r="D13" s="1">
        <v>-2.805</v>
      </c>
      <c r="E13" s="1">
        <v>-15.345</v>
      </c>
      <c r="F13" s="1">
        <v>50.325</v>
      </c>
      <c r="G13" s="1">
        <v>28.875</v>
      </c>
      <c r="H13" s="1">
        <v>122.76</v>
      </c>
      <c r="I13" s="1">
        <v>-45.87</v>
      </c>
      <c r="J13" s="1">
        <v>376.2</v>
      </c>
      <c r="K13" s="1">
        <v>462.0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36.3</v>
      </c>
      <c r="C14" s="1">
        <v>7.590000000000001</v>
      </c>
      <c r="D14" s="1">
        <v>11.715</v>
      </c>
      <c r="E14" s="1">
        <v>55.77</v>
      </c>
      <c r="F14" s="1">
        <v>53.13</v>
      </c>
      <c r="G14" s="1">
        <v>69.63000000000001</v>
      </c>
      <c r="H14" s="1">
        <v>65.175</v>
      </c>
      <c r="I14" s="1">
        <v>108.24</v>
      </c>
      <c r="J14" s="1">
        <v>217.8</v>
      </c>
      <c r="K14" s="1">
        <v>186.45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3.465</v>
      </c>
      <c r="C15" s="1">
        <v>-8.415000000000001</v>
      </c>
      <c r="D15" s="1">
        <v>-15.18</v>
      </c>
      <c r="E15" s="1">
        <v>-28.05</v>
      </c>
      <c r="F15" s="1">
        <v>-36.465</v>
      </c>
      <c r="G15" s="1">
        <v>-19.47</v>
      </c>
      <c r="H15" s="1">
        <v>23.1</v>
      </c>
      <c r="I15" s="1">
        <v>15.18</v>
      </c>
      <c r="J15" s="1">
        <v>-18.975</v>
      </c>
      <c r="K15" s="1">
        <v>-1.65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-4.29</v>
      </c>
      <c r="C16" s="1">
        <v>-0.495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-36.795</v>
      </c>
      <c r="C17" s="1">
        <v>-34.32</v>
      </c>
      <c r="D17" s="1">
        <v>55.27500000000001</v>
      </c>
      <c r="E17" s="1">
        <v>-26.235</v>
      </c>
      <c r="F17" s="1">
        <v>-65.67</v>
      </c>
      <c r="G17" s="1">
        <v>-11.385</v>
      </c>
      <c r="H17" s="1">
        <v>63.03</v>
      </c>
      <c r="I17" s="1">
        <v>-76.89</v>
      </c>
      <c r="J17" s="1">
        <v>-72.93</v>
      </c>
      <c r="K17" s="1">
        <v>-102.795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49.17</v>
      </c>
      <c r="C18" s="1">
        <v>-61.215</v>
      </c>
      <c r="D18" s="1">
        <v>-0.8250000000000001</v>
      </c>
      <c r="E18" s="1">
        <v>48.84</v>
      </c>
      <c r="F18" s="1">
        <v>73.095</v>
      </c>
      <c r="G18" s="1">
        <v>427.35</v>
      </c>
      <c r="H18" s="1">
        <v>161.04</v>
      </c>
      <c r="I18" s="1">
        <v>-51.315</v>
      </c>
      <c r="J18" s="1">
        <v>402.6</v>
      </c>
      <c r="K18" s="1">
        <v>567.6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-73.92</v>
      </c>
      <c r="C19" s="1">
        <v>-206.25</v>
      </c>
      <c r="D19" s="1">
        <v>-72.93</v>
      </c>
      <c r="E19" s="1">
        <v>-97.185</v>
      </c>
      <c r="F19" s="1">
        <v>-124.575</v>
      </c>
      <c r="G19" s="1">
        <v>-235.95</v>
      </c>
      <c r="H19" s="1">
        <v>-56.59500000000001</v>
      </c>
      <c r="I19" s="1">
        <v>-102.96</v>
      </c>
      <c r="J19" s="1">
        <v>-206.25</v>
      </c>
      <c r="K19" s="1">
        <v>-132.495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5.445</v>
      </c>
      <c r="C20" s="1">
        <v>40.92</v>
      </c>
      <c r="D20" s="1">
        <v>87.78</v>
      </c>
      <c r="E20" s="1">
        <v>29.205</v>
      </c>
      <c r="F20" s="1">
        <v>59.895</v>
      </c>
      <c r="G20" s="1">
        <v>9.735000000000001</v>
      </c>
      <c r="H20" s="1">
        <v>7.425000000000001</v>
      </c>
      <c r="I20" s="1">
        <v>0.0</v>
      </c>
      <c r="J20" s="1">
        <v>85.635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-6.27</v>
      </c>
      <c r="I21" s="1">
        <v>-3.3</v>
      </c>
      <c r="J21" s="1">
        <v>-4.95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-9.24</v>
      </c>
      <c r="F22" s="1">
        <v>-16.5</v>
      </c>
      <c r="G22" s="1">
        <v>-21.78</v>
      </c>
      <c r="H22" s="1">
        <v>-18.15</v>
      </c>
      <c r="I22" s="1">
        <v>-25.245</v>
      </c>
      <c r="J22" s="1">
        <v>-32.835</v>
      </c>
      <c r="K22" s="1">
        <v>-27.885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-62.20500000000001</v>
      </c>
      <c r="C23" s="1">
        <v>79.03500000000001</v>
      </c>
      <c r="D23" s="1">
        <v>-109.56</v>
      </c>
      <c r="E23" s="1">
        <v>-103.62</v>
      </c>
      <c r="F23" s="1">
        <v>89.76</v>
      </c>
      <c r="G23" s="1">
        <v>60.225</v>
      </c>
      <c r="H23" s="1">
        <v>6.765000000000001</v>
      </c>
      <c r="I23" s="1">
        <v>14.85</v>
      </c>
      <c r="J23" s="1">
        <v>0.165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0.0</v>
      </c>
      <c r="D24" s="1">
        <v>0.0</v>
      </c>
      <c r="E24" s="1">
        <v>0.0</v>
      </c>
      <c r="F24" s="1">
        <v>0.0</v>
      </c>
      <c r="G24" s="1">
        <v>-8.415000000000001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14.85</v>
      </c>
      <c r="C25" s="1">
        <v>-3.795</v>
      </c>
      <c r="D25" s="1">
        <v>-11.55</v>
      </c>
      <c r="E25" s="1">
        <v>19.965</v>
      </c>
      <c r="F25" s="1">
        <v>0.8250000000000001</v>
      </c>
      <c r="G25" s="1">
        <v>0.0</v>
      </c>
      <c r="H25" s="1">
        <v>0.0</v>
      </c>
      <c r="I25" s="1">
        <v>0.0</v>
      </c>
      <c r="J25" s="1">
        <v>52.965</v>
      </c>
      <c r="K25" s="1">
        <v>16.005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-115.665</v>
      </c>
      <c r="C26" s="1">
        <v>-89.595</v>
      </c>
      <c r="D26" s="1">
        <v>-106.26</v>
      </c>
      <c r="E26" s="1">
        <v>-161.04</v>
      </c>
      <c r="F26" s="1">
        <v>9.405000000000001</v>
      </c>
      <c r="G26" s="1">
        <v>-196.35</v>
      </c>
      <c r="H26" s="1">
        <v>-66.66</v>
      </c>
      <c r="I26" s="1">
        <v>-116.49</v>
      </c>
      <c r="J26" s="1">
        <v>-105.6</v>
      </c>
      <c r="K26" s="1">
        <v>-144.21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297.0</v>
      </c>
      <c r="C27" s="1">
        <v>316.8</v>
      </c>
      <c r="D27" s="1">
        <v>161.7</v>
      </c>
      <c r="E27" s="1">
        <v>328.35</v>
      </c>
      <c r="F27" s="1">
        <v>133.815</v>
      </c>
      <c r="G27" s="1">
        <v>100.485</v>
      </c>
      <c r="H27" s="1">
        <v>320.1</v>
      </c>
      <c r="I27" s="1">
        <v>509.85</v>
      </c>
      <c r="J27" s="1">
        <v>33.0</v>
      </c>
      <c r="K27" s="1">
        <v>780.45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297.0</v>
      </c>
      <c r="C28" s="1">
        <v>316.8</v>
      </c>
      <c r="D28" s="1">
        <v>161.7</v>
      </c>
      <c r="E28" s="1">
        <v>328.35</v>
      </c>
      <c r="F28" s="1">
        <v>133.815</v>
      </c>
      <c r="G28" s="1">
        <v>100.485</v>
      </c>
      <c r="H28" s="1">
        <v>320.1</v>
      </c>
      <c r="I28" s="1">
        <v>509.85</v>
      </c>
      <c r="J28" s="1">
        <v>33.0</v>
      </c>
      <c r="K28" s="1">
        <v>780.45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-134.97</v>
      </c>
      <c r="K29" s="1">
        <v>-137.115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-257.4</v>
      </c>
      <c r="C30" s="1">
        <v>-178.2</v>
      </c>
      <c r="D30" s="1">
        <v>-255.75</v>
      </c>
      <c r="E30" s="1">
        <v>-369.6</v>
      </c>
      <c r="F30" s="1">
        <v>-178.2</v>
      </c>
      <c r="G30" s="1">
        <v>-255.75</v>
      </c>
      <c r="H30" s="1">
        <v>-169.95</v>
      </c>
      <c r="I30" s="1">
        <v>-361.35</v>
      </c>
      <c r="J30" s="1">
        <v>-592.35</v>
      </c>
      <c r="K30" s="1">
        <v>-792.0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-257.4</v>
      </c>
      <c r="C31" s="1">
        <v>-178.2</v>
      </c>
      <c r="D31" s="1">
        <v>-255.75</v>
      </c>
      <c r="E31" s="1">
        <v>-369.6</v>
      </c>
      <c r="F31" s="1">
        <v>-178.2</v>
      </c>
      <c r="G31" s="1">
        <v>-255.75</v>
      </c>
      <c r="H31" s="1">
        <v>-169.95</v>
      </c>
      <c r="I31" s="1">
        <v>-361.35</v>
      </c>
      <c r="J31" s="1">
        <v>-727.6500000000001</v>
      </c>
      <c r="K31" s="1">
        <v>-928.95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0.495</v>
      </c>
      <c r="C32" s="1">
        <v>51.645</v>
      </c>
      <c r="D32" s="1">
        <v>242.55</v>
      </c>
      <c r="E32" s="1">
        <v>202.95</v>
      </c>
      <c r="F32" s="1">
        <v>7.755000000000001</v>
      </c>
      <c r="G32" s="1">
        <v>6.105</v>
      </c>
      <c r="H32" s="1">
        <v>3.795</v>
      </c>
      <c r="I32" s="1">
        <v>3.96</v>
      </c>
      <c r="J32" s="1">
        <v>3.795</v>
      </c>
      <c r="K32" s="1">
        <v>0.165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0.0</v>
      </c>
      <c r="C33" s="1">
        <v>0.0</v>
      </c>
      <c r="D33" s="1">
        <v>-51.315</v>
      </c>
      <c r="E33" s="1">
        <v>-7.755000000000001</v>
      </c>
      <c r="F33" s="1">
        <v>-1.98</v>
      </c>
      <c r="G33" s="1">
        <v>-1.98</v>
      </c>
      <c r="H33" s="1">
        <v>0.0</v>
      </c>
      <c r="I33" s="1">
        <v>-2.64</v>
      </c>
      <c r="J33" s="1">
        <v>-0.495</v>
      </c>
      <c r="K33" s="1">
        <v>-0.99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0.0</v>
      </c>
      <c r="C34" s="1">
        <v>0.0</v>
      </c>
      <c r="D34" s="1">
        <v>-4.95</v>
      </c>
      <c r="E34" s="1">
        <v>-12.045</v>
      </c>
      <c r="F34" s="1">
        <v>12.54</v>
      </c>
      <c r="G34" s="1">
        <v>0.0</v>
      </c>
      <c r="H34" s="1">
        <v>0.0</v>
      </c>
      <c r="I34" s="1">
        <v>-12.375</v>
      </c>
      <c r="J34" s="1">
        <v>-1.98</v>
      </c>
      <c r="K34" s="1">
        <v>-80.355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40.755</v>
      </c>
      <c r="C35" s="1">
        <v>191.4</v>
      </c>
      <c r="D35" s="1">
        <v>92.73</v>
      </c>
      <c r="E35" s="1">
        <v>141.405</v>
      </c>
      <c r="F35" s="1">
        <v>-26.565</v>
      </c>
      <c r="G35" s="1">
        <v>-150.81</v>
      </c>
      <c r="H35" s="1">
        <v>154.11</v>
      </c>
      <c r="I35" s="1">
        <v>137.61</v>
      </c>
      <c r="J35" s="1">
        <v>-693.0</v>
      </c>
      <c r="K35" s="1">
        <v>-229.35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0.0</v>
      </c>
      <c r="D36" s="1">
        <v>0.0</v>
      </c>
      <c r="E36" s="1">
        <v>5.94</v>
      </c>
      <c r="F36" s="1">
        <v>11.055</v>
      </c>
      <c r="G36" s="1">
        <v>-2.475</v>
      </c>
      <c r="H36" s="1">
        <v>-14.52</v>
      </c>
      <c r="I36" s="1">
        <v>31.68</v>
      </c>
      <c r="J36" s="1">
        <v>11.055</v>
      </c>
      <c r="K36" s="1">
        <v>9.24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-25.905</v>
      </c>
      <c r="C37" s="1">
        <v>40.92</v>
      </c>
      <c r="D37" s="1">
        <v>-14.355</v>
      </c>
      <c r="E37" s="1">
        <v>35.145</v>
      </c>
      <c r="F37" s="1">
        <v>67.155</v>
      </c>
      <c r="G37" s="1">
        <v>79.03500000000001</v>
      </c>
      <c r="H37" s="1">
        <v>234.3</v>
      </c>
      <c r="I37" s="1">
        <v>1.32</v>
      </c>
      <c r="J37" s="1">
        <v>-397.65</v>
      </c>
      <c r="K37" s="1">
        <v>202.95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36.465</v>
      </c>
      <c r="C39" s="1">
        <v>47.355</v>
      </c>
      <c r="D39" s="1">
        <v>56.59500000000001</v>
      </c>
      <c r="E39" s="1">
        <v>49.83000000000001</v>
      </c>
      <c r="F39" s="1">
        <v>35.475</v>
      </c>
      <c r="G39" s="1">
        <v>159.885</v>
      </c>
      <c r="H39" s="1">
        <v>79.2</v>
      </c>
      <c r="I39" s="1">
        <v>103.125</v>
      </c>
      <c r="J39" s="1">
        <v>193.05</v>
      </c>
      <c r="K39" s="1">
        <v>283.8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0.33</v>
      </c>
      <c r="H40" s="1">
        <v>4.95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1">
        <v>-3.135</v>
      </c>
      <c r="C41" s="1">
        <v>-191.4</v>
      </c>
      <c r="D41" s="1">
        <v>-16.665</v>
      </c>
      <c r="E41" s="1">
        <v>-63.69</v>
      </c>
      <c r="F41" s="1">
        <v>57.09</v>
      </c>
      <c r="G41" s="1">
        <v>54.78</v>
      </c>
      <c r="H41" s="1">
        <v>184.8</v>
      </c>
      <c r="I41" s="1">
        <v>-386.1</v>
      </c>
      <c r="J41" s="1">
        <v>-211.2</v>
      </c>
      <c r="K41" s="1">
        <v>178.2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34.32</v>
      </c>
      <c r="C42" s="1">
        <v>-144.705</v>
      </c>
      <c r="D42" s="1">
        <v>46.53</v>
      </c>
      <c r="E42" s="1">
        <v>-16.005</v>
      </c>
      <c r="F42" s="1">
        <v>87.45</v>
      </c>
      <c r="G42" s="1">
        <v>181.5</v>
      </c>
      <c r="H42" s="1">
        <v>429.0</v>
      </c>
      <c r="I42" s="1">
        <v>-13.695</v>
      </c>
      <c r="J42" s="1">
        <v>224.4</v>
      </c>
      <c r="K42" s="1">
        <v>648.45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-31.02</v>
      </c>
      <c r="C43" s="1">
        <v>-36.3</v>
      </c>
      <c r="D43" s="1">
        <v>-40.59</v>
      </c>
      <c r="E43" s="1">
        <v>51.975</v>
      </c>
      <c r="F43" s="1">
        <v>-76.39500000000001</v>
      </c>
      <c r="G43" s="1">
        <v>-66.66</v>
      </c>
      <c r="H43" s="1">
        <v>-420.75</v>
      </c>
      <c r="I43" s="1">
        <v>37.95</v>
      </c>
      <c r="J43" s="1">
        <v>-86.955</v>
      </c>
      <c r="K43" s="1">
        <v>-254.1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40.755</v>
      </c>
      <c r="C44" s="1">
        <v>139.92</v>
      </c>
      <c r="D44" s="1">
        <v>-93.885</v>
      </c>
      <c r="E44" s="1">
        <v>-41.91</v>
      </c>
      <c r="F44" s="1">
        <v>-45.21</v>
      </c>
      <c r="G44" s="1">
        <v>-154.77</v>
      </c>
      <c r="H44" s="1">
        <v>150.15</v>
      </c>
      <c r="I44" s="1">
        <v>148.83</v>
      </c>
      <c r="J44" s="1">
        <v>-694.65</v>
      </c>
      <c r="K44" s="1">
        <v>-148.665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70</v>
      </c>
      <c r="B3" s="1">
        <v>64.185</v>
      </c>
      <c r="C3" s="1">
        <v>105.105</v>
      </c>
      <c r="D3" s="1">
        <v>90.58500000000001</v>
      </c>
      <c r="E3" s="1">
        <v>125.73</v>
      </c>
      <c r="F3" s="1">
        <v>193.05</v>
      </c>
      <c r="G3" s="1">
        <v>272.25</v>
      </c>
      <c r="H3" s="1">
        <v>504.9</v>
      </c>
      <c r="I3" s="1">
        <v>506.55</v>
      </c>
      <c r="J3" s="1">
        <v>110.22</v>
      </c>
      <c r="K3" s="1">
        <v>313.5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71</v>
      </c>
      <c r="B4" s="1">
        <v>82.5</v>
      </c>
      <c r="C4" s="1">
        <v>4.785</v>
      </c>
      <c r="D4" s="1">
        <v>54.615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72</v>
      </c>
      <c r="B5" s="1">
        <v>4.785</v>
      </c>
      <c r="C5" s="1">
        <v>6.27</v>
      </c>
      <c r="D5" s="1">
        <v>2.805</v>
      </c>
      <c r="E5" s="1">
        <v>171.6</v>
      </c>
      <c r="F5" s="1">
        <v>85.305</v>
      </c>
      <c r="G5" s="1">
        <v>10.23</v>
      </c>
      <c r="H5" s="1">
        <v>15.015</v>
      </c>
      <c r="I5" s="1">
        <v>12.375</v>
      </c>
      <c r="J5" s="1">
        <v>4.455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73</v>
      </c>
      <c r="B6" s="1">
        <v>151.47</v>
      </c>
      <c r="C6" s="1">
        <v>116.325</v>
      </c>
      <c r="D6" s="1">
        <v>148.17</v>
      </c>
      <c r="E6" s="1">
        <v>297.0</v>
      </c>
      <c r="F6" s="1">
        <v>278.85</v>
      </c>
      <c r="G6" s="1">
        <v>282.15</v>
      </c>
      <c r="H6" s="1">
        <v>521.4</v>
      </c>
      <c r="I6" s="1">
        <v>519.75</v>
      </c>
      <c r="J6" s="1">
        <v>114.84</v>
      </c>
      <c r="K6" s="1">
        <v>313.5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74</v>
      </c>
      <c r="B7" s="1">
        <v>83.655</v>
      </c>
      <c r="C7" s="1">
        <v>90.42</v>
      </c>
      <c r="D7" s="1">
        <v>86.79</v>
      </c>
      <c r="E7" s="1">
        <v>125.73</v>
      </c>
      <c r="F7" s="1">
        <v>176.55</v>
      </c>
      <c r="G7" s="1">
        <v>204.6</v>
      </c>
      <c r="H7" s="1">
        <v>164.835</v>
      </c>
      <c r="I7" s="1">
        <v>176.55</v>
      </c>
      <c r="J7" s="1">
        <v>308.55</v>
      </c>
      <c r="K7" s="1">
        <v>184.8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75</v>
      </c>
      <c r="B8" s="1">
        <v>29.7</v>
      </c>
      <c r="C8" s="1">
        <v>23.925</v>
      </c>
      <c r="D8" s="1">
        <v>31.68</v>
      </c>
      <c r="E8" s="1">
        <v>43.725</v>
      </c>
      <c r="F8" s="1">
        <v>46.86</v>
      </c>
      <c r="G8" s="1">
        <v>23.1</v>
      </c>
      <c r="H8" s="1">
        <v>21.45</v>
      </c>
      <c r="I8" s="1">
        <v>14.685</v>
      </c>
      <c r="J8" s="1">
        <v>38.775</v>
      </c>
      <c r="K8" s="1">
        <v>36.13500000000001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76</v>
      </c>
      <c r="B9" s="1">
        <v>0.0</v>
      </c>
      <c r="C9" s="1">
        <v>0.0</v>
      </c>
      <c r="D9" s="1">
        <v>0.0</v>
      </c>
      <c r="E9" s="1">
        <v>12.045</v>
      </c>
      <c r="F9" s="1">
        <v>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77</v>
      </c>
      <c r="B10" s="1">
        <v>113.355</v>
      </c>
      <c r="C10" s="1">
        <v>114.345</v>
      </c>
      <c r="D10" s="1">
        <v>118.47</v>
      </c>
      <c r="E10" s="1">
        <v>181.5</v>
      </c>
      <c r="F10" s="1">
        <v>222.75</v>
      </c>
      <c r="G10" s="1">
        <v>227.7</v>
      </c>
      <c r="H10" s="1">
        <v>186.45</v>
      </c>
      <c r="I10" s="1">
        <v>191.4</v>
      </c>
      <c r="J10" s="1">
        <v>348.15</v>
      </c>
      <c r="K10" s="1">
        <v>221.1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78</v>
      </c>
      <c r="B11" s="1">
        <v>14.52</v>
      </c>
      <c r="C11" s="1">
        <v>15.18</v>
      </c>
      <c r="D11" s="1">
        <v>17.655</v>
      </c>
      <c r="E11" s="1">
        <v>24.75</v>
      </c>
      <c r="F11" s="1">
        <v>33.0</v>
      </c>
      <c r="G11" s="1">
        <v>43.065</v>
      </c>
      <c r="H11" s="1">
        <v>66.495</v>
      </c>
      <c r="I11" s="1">
        <v>94.38000000000001</v>
      </c>
      <c r="J11" s="1">
        <v>119.13</v>
      </c>
      <c r="K11" s="1">
        <v>168.3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79</v>
      </c>
      <c r="B12" s="1">
        <v>8.415000000000001</v>
      </c>
      <c r="C12" s="1">
        <v>17.655</v>
      </c>
      <c r="D12" s="1">
        <v>10.89</v>
      </c>
      <c r="E12" s="1">
        <v>18.15</v>
      </c>
      <c r="F12" s="1">
        <v>27.06</v>
      </c>
      <c r="G12" s="1">
        <v>22.935</v>
      </c>
      <c r="H12" s="1">
        <v>22.44</v>
      </c>
      <c r="I12" s="1">
        <v>40.26000000000001</v>
      </c>
      <c r="J12" s="1">
        <v>30.195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80</v>
      </c>
      <c r="B13" s="1">
        <v>13.2</v>
      </c>
      <c r="C13" s="1">
        <v>42.405</v>
      </c>
      <c r="D13" s="1">
        <v>19.965</v>
      </c>
      <c r="E13" s="1">
        <v>23.925</v>
      </c>
      <c r="F13" s="1">
        <v>19.47</v>
      </c>
      <c r="G13" s="1">
        <v>106.92</v>
      </c>
      <c r="H13" s="1">
        <v>97.845</v>
      </c>
      <c r="I13" s="1">
        <v>118.305</v>
      </c>
      <c r="J13" s="1">
        <v>191.4</v>
      </c>
      <c r="K13" s="1">
        <v>129.195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81</v>
      </c>
      <c r="B14" s="1">
        <v>300.3</v>
      </c>
      <c r="C14" s="1">
        <v>306.9</v>
      </c>
      <c r="D14" s="1">
        <v>315.15</v>
      </c>
      <c r="E14" s="1">
        <v>544.5</v>
      </c>
      <c r="F14" s="1">
        <v>580.8000000000001</v>
      </c>
      <c r="G14" s="1">
        <v>683.1</v>
      </c>
      <c r="H14" s="1">
        <v>894.3000000000001</v>
      </c>
      <c r="I14" s="1">
        <v>965.25</v>
      </c>
      <c r="J14" s="1">
        <v>803.5500000000001</v>
      </c>
      <c r="K14" s="1">
        <v>831.6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82</v>
      </c>
      <c r="B15" s="1">
        <v>516.45</v>
      </c>
      <c r="C15" s="1">
        <v>673.2</v>
      </c>
      <c r="D15" s="1">
        <v>663.135</v>
      </c>
      <c r="E15" s="1">
        <v>655.0500000000001</v>
      </c>
      <c r="F15" s="1">
        <v>683.1</v>
      </c>
      <c r="G15" s="1">
        <v>2951.85</v>
      </c>
      <c r="H15" s="1">
        <v>2333.1</v>
      </c>
      <c r="I15" s="1">
        <v>2788.5</v>
      </c>
      <c r="J15" s="1">
        <v>3271.95</v>
      </c>
      <c r="K15" s="1">
        <v>3507.9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83</v>
      </c>
      <c r="B16" s="1">
        <v>-114.84</v>
      </c>
      <c r="C16" s="1">
        <v>-100.32</v>
      </c>
      <c r="D16" s="1">
        <v>-111.705</v>
      </c>
      <c r="E16" s="1">
        <v>-131.505</v>
      </c>
      <c r="F16" s="1">
        <v>-159.225</v>
      </c>
      <c r="G16" s="1">
        <v>-1389.3</v>
      </c>
      <c r="H16" s="1">
        <v>-1290.3</v>
      </c>
      <c r="I16" s="1">
        <v>-1489.95</v>
      </c>
      <c r="J16" s="1">
        <v>-1720.95</v>
      </c>
      <c r="K16" s="1">
        <v>-1691.25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84</v>
      </c>
      <c r="B17" s="1">
        <v>400.95</v>
      </c>
      <c r="C17" s="1">
        <v>574.2</v>
      </c>
      <c r="D17" s="1">
        <v>551.1</v>
      </c>
      <c r="E17" s="1">
        <v>524.7</v>
      </c>
      <c r="F17" s="1">
        <v>524.7</v>
      </c>
      <c r="G17" s="1">
        <v>1562.55</v>
      </c>
      <c r="H17" s="1">
        <v>1042.8</v>
      </c>
      <c r="I17" s="1">
        <v>1300.2</v>
      </c>
      <c r="J17" s="1">
        <v>1551.0</v>
      </c>
      <c r="K17" s="1">
        <v>1816.65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85</v>
      </c>
      <c r="B18" s="1">
        <v>0.0</v>
      </c>
      <c r="C18" s="1">
        <v>0.0</v>
      </c>
      <c r="D18" s="1">
        <v>124.905</v>
      </c>
      <c r="E18" s="1">
        <v>137.94</v>
      </c>
      <c r="F18" s="1">
        <v>0.0</v>
      </c>
      <c r="G18" s="1">
        <v>26.565</v>
      </c>
      <c r="H18" s="1">
        <v>140.91</v>
      </c>
      <c r="I18" s="1">
        <v>149.655</v>
      </c>
      <c r="J18" s="1">
        <v>120.945</v>
      </c>
      <c r="K18" s="1">
        <v>128.7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86</v>
      </c>
      <c r="B19" s="1">
        <v>124.41</v>
      </c>
      <c r="C19" s="1">
        <v>124.41</v>
      </c>
      <c r="D19" s="1">
        <v>124.41</v>
      </c>
      <c r="E19" s="1">
        <v>124.41</v>
      </c>
      <c r="F19" s="1">
        <v>124.41</v>
      </c>
      <c r="G19" s="1">
        <v>124.41</v>
      </c>
      <c r="H19" s="1">
        <v>133.815</v>
      </c>
      <c r="I19" s="1">
        <v>148.665</v>
      </c>
      <c r="J19" s="1">
        <v>148.665</v>
      </c>
      <c r="K19" s="1">
        <v>148.665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87</v>
      </c>
      <c r="B20" s="1">
        <v>22.605</v>
      </c>
      <c r="C20" s="1">
        <v>28.05</v>
      </c>
      <c r="D20" s="1">
        <v>31.185</v>
      </c>
      <c r="E20" s="1">
        <v>34.155</v>
      </c>
      <c r="F20" s="1">
        <v>43.395</v>
      </c>
      <c r="G20" s="1">
        <v>55.11</v>
      </c>
      <c r="H20" s="1">
        <v>59.235</v>
      </c>
      <c r="I20" s="1">
        <v>75.405</v>
      </c>
      <c r="J20" s="1">
        <v>86.625</v>
      </c>
      <c r="K20" s="1">
        <v>92.73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33.66</v>
      </c>
      <c r="H21" s="1">
        <v>31.185</v>
      </c>
      <c r="I21" s="1">
        <v>32.67</v>
      </c>
      <c r="J21" s="1">
        <v>17.49</v>
      </c>
      <c r="K21" s="1">
        <v>2.64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</v>
      </c>
      <c r="B22" s="1">
        <v>0.0</v>
      </c>
      <c r="C22" s="1">
        <v>0.0</v>
      </c>
      <c r="D22" s="1">
        <v>1.485</v>
      </c>
      <c r="E22" s="1">
        <v>1.485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90</v>
      </c>
      <c r="B23" s="1">
        <v>179.85</v>
      </c>
      <c r="C23" s="1">
        <v>262.35</v>
      </c>
      <c r="D23" s="1">
        <v>237.6</v>
      </c>
      <c r="E23" s="1">
        <v>334.785</v>
      </c>
      <c r="F23" s="1">
        <v>673.2</v>
      </c>
      <c r="G23" s="1">
        <v>683.1</v>
      </c>
      <c r="H23" s="1">
        <v>303.6</v>
      </c>
      <c r="I23" s="1">
        <v>387.75</v>
      </c>
      <c r="J23" s="1">
        <v>361.35</v>
      </c>
      <c r="K23" s="1">
        <v>366.3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91</v>
      </c>
      <c r="B24" s="1">
        <v>1029.6</v>
      </c>
      <c r="C24" s="1">
        <v>1293.6</v>
      </c>
      <c r="D24" s="1">
        <v>1386.0</v>
      </c>
      <c r="E24" s="1">
        <v>1702.8</v>
      </c>
      <c r="F24" s="1">
        <v>1945.35</v>
      </c>
      <c r="G24" s="1">
        <v>3168.0</v>
      </c>
      <c r="H24" s="1">
        <v>2605.35</v>
      </c>
      <c r="I24" s="1">
        <v>3057.45</v>
      </c>
      <c r="J24" s="1">
        <v>3088.8</v>
      </c>
      <c r="K24" s="1">
        <v>3387.45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93</v>
      </c>
      <c r="B26" s="1">
        <v>145.53</v>
      </c>
      <c r="C26" s="1">
        <v>173.25</v>
      </c>
      <c r="D26" s="1">
        <v>169.95</v>
      </c>
      <c r="E26" s="1">
        <v>157.41</v>
      </c>
      <c r="F26" s="1">
        <v>193.05</v>
      </c>
      <c r="G26" s="1">
        <v>227.7</v>
      </c>
      <c r="H26" s="1">
        <v>369.6</v>
      </c>
      <c r="I26" s="1">
        <v>292.05</v>
      </c>
      <c r="J26" s="1">
        <v>400.95</v>
      </c>
      <c r="K26" s="1">
        <v>374.55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94</v>
      </c>
      <c r="B27" s="1">
        <v>34.155</v>
      </c>
      <c r="C27" s="1">
        <v>32.34</v>
      </c>
      <c r="D27" s="1">
        <v>35.805</v>
      </c>
      <c r="E27" s="1">
        <v>46.365</v>
      </c>
      <c r="F27" s="1">
        <v>47.685</v>
      </c>
      <c r="G27" s="1">
        <v>69.465</v>
      </c>
      <c r="H27" s="1">
        <v>76.89</v>
      </c>
      <c r="I27" s="1">
        <v>138.6</v>
      </c>
      <c r="J27" s="1">
        <v>231.0</v>
      </c>
      <c r="K27" s="1">
        <v>174.9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95</v>
      </c>
      <c r="B28" s="1">
        <v>44.55</v>
      </c>
      <c r="C28" s="1">
        <v>54.615</v>
      </c>
      <c r="D28" s="1">
        <v>7.260000000000001</v>
      </c>
      <c r="E28" s="1">
        <v>0.0</v>
      </c>
      <c r="F28" s="1">
        <v>26.895</v>
      </c>
      <c r="G28" s="1">
        <v>41.25</v>
      </c>
      <c r="H28" s="1">
        <v>26.07</v>
      </c>
      <c r="I28" s="1">
        <v>0.495</v>
      </c>
      <c r="J28" s="1">
        <v>124.245</v>
      </c>
      <c r="K28" s="1">
        <v>48.015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96</v>
      </c>
      <c r="B29" s="1">
        <v>93.22500000000001</v>
      </c>
      <c r="C29" s="1">
        <v>176.55</v>
      </c>
      <c r="D29" s="1">
        <v>127.215</v>
      </c>
      <c r="E29" s="1">
        <v>58.74</v>
      </c>
      <c r="F29" s="1">
        <v>25.74</v>
      </c>
      <c r="G29" s="1">
        <v>79.36500000000001</v>
      </c>
      <c r="H29" s="1">
        <v>141.57</v>
      </c>
      <c r="I29" s="1">
        <v>181.5</v>
      </c>
      <c r="J29" s="1">
        <v>191.4</v>
      </c>
      <c r="K29" s="1">
        <v>188.1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97</v>
      </c>
      <c r="B30" s="1">
        <v>0.33</v>
      </c>
      <c r="C30" s="1">
        <v>29.7</v>
      </c>
      <c r="D30" s="1">
        <v>35.31</v>
      </c>
      <c r="E30" s="1">
        <v>34.98</v>
      </c>
      <c r="F30" s="1">
        <v>29.535</v>
      </c>
      <c r="G30" s="1">
        <v>262.35</v>
      </c>
      <c r="H30" s="1">
        <v>374.55</v>
      </c>
      <c r="I30" s="1">
        <v>577.5</v>
      </c>
      <c r="J30" s="1">
        <v>664.95</v>
      </c>
      <c r="K30" s="1">
        <v>608.85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98</v>
      </c>
      <c r="B31" s="1">
        <v>13.695</v>
      </c>
      <c r="C31" s="1">
        <v>15.675</v>
      </c>
      <c r="D31" s="1">
        <v>10.56</v>
      </c>
      <c r="E31" s="1">
        <v>7.260000000000001</v>
      </c>
      <c r="F31" s="1">
        <v>9.405000000000001</v>
      </c>
      <c r="G31" s="1">
        <v>8.085</v>
      </c>
      <c r="H31" s="1">
        <v>9.075000000000001</v>
      </c>
      <c r="I31" s="1">
        <v>21.12</v>
      </c>
      <c r="J31" s="1">
        <v>32.01</v>
      </c>
      <c r="K31" s="1">
        <v>23.43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99</v>
      </c>
      <c r="B32" s="1">
        <v>137.28</v>
      </c>
      <c r="C32" s="1">
        <v>144.87</v>
      </c>
      <c r="D32" s="1">
        <v>156.585</v>
      </c>
      <c r="E32" s="1">
        <v>212.85</v>
      </c>
      <c r="F32" s="1">
        <v>275.55</v>
      </c>
      <c r="G32" s="1">
        <v>344.85</v>
      </c>
      <c r="H32" s="1">
        <v>410.85</v>
      </c>
      <c r="I32" s="1">
        <v>504.9</v>
      </c>
      <c r="J32" s="1">
        <v>683.1</v>
      </c>
      <c r="K32" s="1">
        <v>859.6500000000001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100</v>
      </c>
      <c r="B33" s="1">
        <v>1.98</v>
      </c>
      <c r="C33" s="1">
        <v>42.405</v>
      </c>
      <c r="D33" s="1">
        <v>53.13</v>
      </c>
      <c r="E33" s="1">
        <v>33.0</v>
      </c>
      <c r="F33" s="1">
        <v>61.71</v>
      </c>
      <c r="G33" s="1">
        <v>99.825</v>
      </c>
      <c r="H33" s="1">
        <v>277.2</v>
      </c>
      <c r="I33" s="1">
        <v>214.5</v>
      </c>
      <c r="J33" s="1">
        <v>157.575</v>
      </c>
      <c r="K33" s="1">
        <v>157.74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101</v>
      </c>
      <c r="B34" s="1">
        <v>470.25</v>
      </c>
      <c r="C34" s="1">
        <v>669.735</v>
      </c>
      <c r="D34" s="1">
        <v>597.3000000000001</v>
      </c>
      <c r="E34" s="1">
        <v>549.45</v>
      </c>
      <c r="F34" s="1">
        <v>669.735</v>
      </c>
      <c r="G34" s="1">
        <v>1131.9</v>
      </c>
      <c r="H34" s="1">
        <v>1684.65</v>
      </c>
      <c r="I34" s="1">
        <v>1932.15</v>
      </c>
      <c r="J34" s="1">
        <v>2484.9</v>
      </c>
      <c r="K34" s="1">
        <v>2433.75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102</v>
      </c>
      <c r="B35" s="1">
        <v>442.2</v>
      </c>
      <c r="C35" s="1">
        <v>402.6</v>
      </c>
      <c r="D35" s="1">
        <v>330.0</v>
      </c>
      <c r="E35" s="1">
        <v>333.3</v>
      </c>
      <c r="F35" s="1">
        <v>429.0</v>
      </c>
      <c r="G35" s="1">
        <v>501.6</v>
      </c>
      <c r="H35" s="1">
        <v>1072.5</v>
      </c>
      <c r="I35" s="1">
        <v>1518.0</v>
      </c>
      <c r="J35" s="1">
        <v>1267.2</v>
      </c>
      <c r="K35" s="1">
        <v>1696.2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103</v>
      </c>
      <c r="B36" s="1">
        <v>1.32</v>
      </c>
      <c r="C36" s="1">
        <v>184.8</v>
      </c>
      <c r="D36" s="1">
        <v>173.25</v>
      </c>
      <c r="E36" s="1">
        <v>149.16</v>
      </c>
      <c r="F36" s="1">
        <v>127.71</v>
      </c>
      <c r="G36" s="1">
        <v>1735.8</v>
      </c>
      <c r="H36" s="1">
        <v>1691.25</v>
      </c>
      <c r="I36" s="1">
        <v>1879.35</v>
      </c>
      <c r="J36" s="1">
        <v>1742.4</v>
      </c>
      <c r="K36" s="1">
        <v>1890.9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104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1.485</v>
      </c>
      <c r="I37" s="1">
        <v>0.8250000000000001</v>
      </c>
      <c r="J37" s="1">
        <v>1.155</v>
      </c>
      <c r="K37" s="1">
        <v>1.485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105</v>
      </c>
      <c r="B38" s="1">
        <v>8.25</v>
      </c>
      <c r="C38" s="1">
        <v>7.590000000000001</v>
      </c>
      <c r="D38" s="1">
        <v>29.865</v>
      </c>
      <c r="E38" s="1">
        <v>53.95500000000001</v>
      </c>
      <c r="F38" s="1">
        <v>73.26</v>
      </c>
      <c r="G38" s="1">
        <v>40.095</v>
      </c>
      <c r="H38" s="1">
        <v>0.0</v>
      </c>
      <c r="I38" s="1">
        <v>0.0</v>
      </c>
      <c r="J38" s="1">
        <v>0.0</v>
      </c>
      <c r="K38" s="1">
        <v>6.435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106</v>
      </c>
      <c r="B39" s="1">
        <v>37.62</v>
      </c>
      <c r="C39" s="1">
        <v>93.06</v>
      </c>
      <c r="D39" s="1">
        <v>90.75</v>
      </c>
      <c r="E39" s="1">
        <v>148.5</v>
      </c>
      <c r="F39" s="1">
        <v>125.07</v>
      </c>
      <c r="G39" s="1">
        <v>338.25</v>
      </c>
      <c r="H39" s="1">
        <v>490.05</v>
      </c>
      <c r="I39" s="1">
        <v>750.75</v>
      </c>
      <c r="J39" s="1">
        <v>730.95</v>
      </c>
      <c r="K39" s="1">
        <v>877.8000000000001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107</v>
      </c>
      <c r="B40" s="1">
        <v>960.3000000000001</v>
      </c>
      <c r="C40" s="1">
        <v>1357.95</v>
      </c>
      <c r="D40" s="1">
        <v>1221.0</v>
      </c>
      <c r="E40" s="1">
        <v>1234.2</v>
      </c>
      <c r="F40" s="1">
        <v>1423.95</v>
      </c>
      <c r="G40" s="1">
        <v>3748.8</v>
      </c>
      <c r="H40" s="1">
        <v>4940.1</v>
      </c>
      <c r="I40" s="1">
        <v>6083.55</v>
      </c>
      <c r="J40" s="1">
        <v>6225.450000000001</v>
      </c>
      <c r="K40" s="1">
        <v>6906.900000000001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108</v>
      </c>
      <c r="B41" s="1">
        <v>78.21000000000001</v>
      </c>
      <c r="C41" s="1">
        <v>79.03500000000001</v>
      </c>
      <c r="D41" s="1">
        <v>245.85</v>
      </c>
      <c r="E41" s="1">
        <v>356.4</v>
      </c>
      <c r="F41" s="1">
        <v>364.65</v>
      </c>
      <c r="G41" s="1">
        <v>369.6</v>
      </c>
      <c r="H41" s="1">
        <v>371.25</v>
      </c>
      <c r="I41" s="1">
        <v>377.85</v>
      </c>
      <c r="J41" s="1">
        <v>381.15</v>
      </c>
      <c r="K41" s="1">
        <v>381.15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109</v>
      </c>
      <c r="B42" s="1">
        <v>0.0</v>
      </c>
      <c r="C42" s="1">
        <v>0.0</v>
      </c>
      <c r="D42" s="1">
        <v>80.52000000000001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110</v>
      </c>
      <c r="B43" s="1">
        <v>-89.595</v>
      </c>
      <c r="C43" s="1">
        <v>-267.3</v>
      </c>
      <c r="D43" s="1">
        <v>-287.1</v>
      </c>
      <c r="E43" s="1">
        <v>-199.65</v>
      </c>
      <c r="F43" s="1">
        <v>-137.94</v>
      </c>
      <c r="G43" s="1">
        <v>-1240.8</v>
      </c>
      <c r="H43" s="1">
        <v>-3027.75</v>
      </c>
      <c r="I43" s="1">
        <v>-3722.4</v>
      </c>
      <c r="J43" s="1">
        <v>-3842.85</v>
      </c>
      <c r="K43" s="1">
        <v>-4235.55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111</v>
      </c>
      <c r="B44" s="1">
        <v>0.0</v>
      </c>
      <c r="C44" s="1">
        <v>0.0</v>
      </c>
      <c r="D44" s="1">
        <v>0.0</v>
      </c>
      <c r="E44" s="1">
        <v>-0.33</v>
      </c>
      <c r="F44" s="1">
        <v>-1.65</v>
      </c>
      <c r="G44" s="1">
        <v>-2.475</v>
      </c>
      <c r="H44" s="1">
        <v>-2.145</v>
      </c>
      <c r="I44" s="1">
        <v>-1.815</v>
      </c>
      <c r="J44" s="1">
        <v>-1.65</v>
      </c>
      <c r="K44" s="1">
        <v>-1.485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112</v>
      </c>
      <c r="B45" s="1">
        <v>80.025</v>
      </c>
      <c r="C45" s="1">
        <v>123.09</v>
      </c>
      <c r="D45" s="1">
        <v>126.885</v>
      </c>
      <c r="E45" s="1">
        <v>311.85</v>
      </c>
      <c r="F45" s="1">
        <v>297.0</v>
      </c>
      <c r="G45" s="1">
        <v>292.05</v>
      </c>
      <c r="H45" s="1">
        <v>325.05</v>
      </c>
      <c r="I45" s="1">
        <v>321.75</v>
      </c>
      <c r="J45" s="1">
        <v>326.7</v>
      </c>
      <c r="K45" s="1">
        <v>334.785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68.64</v>
      </c>
      <c r="C46" s="1">
        <v>-64.68</v>
      </c>
      <c r="D46" s="1">
        <v>165.0</v>
      </c>
      <c r="E46" s="1">
        <v>466.95</v>
      </c>
      <c r="F46" s="1">
        <v>521.4</v>
      </c>
      <c r="G46" s="1">
        <v>-580.8000000000001</v>
      </c>
      <c r="H46" s="1">
        <v>-2334.75</v>
      </c>
      <c r="I46" s="1">
        <v>-3024.45</v>
      </c>
      <c r="J46" s="1">
        <v>-3136.65</v>
      </c>
      <c r="K46" s="1">
        <v>-3519.45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68.64</v>
      </c>
      <c r="C47" s="1">
        <v>-64.68</v>
      </c>
      <c r="D47" s="1">
        <v>165.0</v>
      </c>
      <c r="E47" s="1">
        <v>466.95</v>
      </c>
      <c r="F47" s="1">
        <v>521.4</v>
      </c>
      <c r="G47" s="1">
        <v>-580.8000000000001</v>
      </c>
      <c r="H47" s="1">
        <v>-2334.75</v>
      </c>
      <c r="I47" s="1">
        <v>-3024.45</v>
      </c>
      <c r="J47" s="1">
        <v>-3136.65</v>
      </c>
      <c r="K47" s="1">
        <v>-3519.45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>
        <v>1029.6</v>
      </c>
      <c r="C48" s="1">
        <v>1293.6</v>
      </c>
      <c r="D48" s="1">
        <v>1386.0</v>
      </c>
      <c r="E48" s="1">
        <v>1702.8</v>
      </c>
      <c r="F48" s="1">
        <v>1945.35</v>
      </c>
      <c r="G48" s="1">
        <v>3168.0</v>
      </c>
      <c r="H48" s="1">
        <v>2605.35</v>
      </c>
      <c r="I48" s="1">
        <v>3057.45</v>
      </c>
      <c r="J48" s="1">
        <v>3088.8</v>
      </c>
      <c r="K48" s="1">
        <v>3387.45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116</v>
      </c>
      <c r="B50" s="1">
        <v>32.67</v>
      </c>
      <c r="C50" s="1">
        <v>34.485</v>
      </c>
      <c r="D50" s="1">
        <v>44.055</v>
      </c>
      <c r="E50" s="1">
        <v>55.11</v>
      </c>
      <c r="F50" s="1">
        <v>55.935</v>
      </c>
      <c r="G50" s="1">
        <v>56.43</v>
      </c>
      <c r="H50" s="1">
        <v>56.76000000000001</v>
      </c>
      <c r="I50" s="1">
        <v>57.09</v>
      </c>
      <c r="J50" s="1">
        <v>57.42</v>
      </c>
      <c r="K50" s="1">
        <v>57.42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117</v>
      </c>
      <c r="B51" s="1">
        <v>32.67</v>
      </c>
      <c r="C51" s="1">
        <v>34.485</v>
      </c>
      <c r="D51" s="1">
        <v>44.055</v>
      </c>
      <c r="E51" s="1">
        <v>55.11</v>
      </c>
      <c r="F51" s="1">
        <v>55.935</v>
      </c>
      <c r="G51" s="1">
        <v>56.43</v>
      </c>
      <c r="H51" s="1">
        <v>56.76000000000001</v>
      </c>
      <c r="I51" s="1">
        <v>57.09</v>
      </c>
      <c r="J51" s="1">
        <v>57.42</v>
      </c>
      <c r="K51" s="1">
        <v>57.42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118</v>
      </c>
      <c r="B52" s="1" t="s">
        <v>119</v>
      </c>
      <c r="C52" s="1" t="s">
        <v>120</v>
      </c>
      <c r="D52" s="1" t="s">
        <v>121</v>
      </c>
      <c r="E52" s="1" t="s">
        <v>122</v>
      </c>
      <c r="F52" s="1" t="s">
        <v>123</v>
      </c>
      <c r="G52" s="1" t="s">
        <v>124</v>
      </c>
      <c r="H52" s="1" t="s">
        <v>125</v>
      </c>
      <c r="I52" s="1" t="s">
        <v>126</v>
      </c>
      <c r="J52" s="1" t="s">
        <v>127</v>
      </c>
      <c r="K52" s="1" t="s">
        <v>128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-78.21000000000001</v>
      </c>
      <c r="C53" s="1">
        <v>-217.8</v>
      </c>
      <c r="D53" s="1">
        <v>9.735000000000001</v>
      </c>
      <c r="E53" s="1">
        <v>308.55</v>
      </c>
      <c r="F53" s="1">
        <v>354.75</v>
      </c>
      <c r="G53" s="1">
        <v>-760.6500000000001</v>
      </c>
      <c r="H53" s="1">
        <v>-2527.8</v>
      </c>
      <c r="I53" s="1">
        <v>-3248.85</v>
      </c>
      <c r="J53" s="1">
        <v>-3370.95</v>
      </c>
      <c r="K53" s="1">
        <v>-3760.35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 t="s">
        <v>131</v>
      </c>
      <c r="C54" s="1" t="s">
        <v>132</v>
      </c>
      <c r="D54" s="1" t="s">
        <v>133</v>
      </c>
      <c r="E54" s="1" t="s">
        <v>134</v>
      </c>
      <c r="F54" s="1" t="s">
        <v>135</v>
      </c>
      <c r="G54" s="1" t="s">
        <v>136</v>
      </c>
      <c r="H54" s="1" t="s">
        <v>137</v>
      </c>
      <c r="I54" s="1" t="s">
        <v>138</v>
      </c>
      <c r="J54" s="1" t="s">
        <v>139</v>
      </c>
      <c r="K54" s="1" t="s">
        <v>140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141</v>
      </c>
      <c r="B55" s="1">
        <v>582.45</v>
      </c>
      <c r="C55" s="1">
        <v>848.1</v>
      </c>
      <c r="D55" s="1">
        <v>673.2</v>
      </c>
      <c r="E55" s="1">
        <v>575.85</v>
      </c>
      <c r="F55" s="1">
        <v>638.5500000000001</v>
      </c>
      <c r="G55" s="1">
        <v>2618.55</v>
      </c>
      <c r="H55" s="1">
        <v>3306.6</v>
      </c>
      <c r="I55" s="1">
        <v>4158.0</v>
      </c>
      <c r="J55" s="1">
        <v>3989.7</v>
      </c>
      <c r="K55" s="1">
        <v>4431.900000000001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142</v>
      </c>
      <c r="B56" s="1">
        <v>430.65</v>
      </c>
      <c r="C56" s="1">
        <v>732.6</v>
      </c>
      <c r="D56" s="1">
        <v>524.7</v>
      </c>
      <c r="E56" s="1">
        <v>278.85</v>
      </c>
      <c r="F56" s="1">
        <v>359.7</v>
      </c>
      <c r="G56" s="1">
        <v>2336.4</v>
      </c>
      <c r="H56" s="1">
        <v>2785.2</v>
      </c>
      <c r="I56" s="1">
        <v>3638.25</v>
      </c>
      <c r="J56" s="1">
        <v>3874.2</v>
      </c>
      <c r="K56" s="1">
        <v>4118.400000000001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143</v>
      </c>
      <c r="B57" s="1">
        <v>909.1500000000001</v>
      </c>
      <c r="C57" s="1">
        <v>1546.05</v>
      </c>
      <c r="D57" s="1">
        <v>2116.95</v>
      </c>
      <c r="E57" s="1">
        <v>2196.15</v>
      </c>
      <c r="F57" s="1">
        <v>2712.6</v>
      </c>
      <c r="G57" s="1">
        <v>790.35</v>
      </c>
      <c r="H57" s="1">
        <v>124.245</v>
      </c>
      <c r="I57" s="1">
        <v>292.05</v>
      </c>
      <c r="J57" s="1">
        <v>268.95</v>
      </c>
      <c r="K57" s="1">
        <v>278.85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144</v>
      </c>
      <c r="B58" s="1">
        <v>0.0</v>
      </c>
      <c r="C58" s="1">
        <v>0.495</v>
      </c>
      <c r="D58" s="1">
        <v>0.495</v>
      </c>
      <c r="E58" s="1">
        <v>0.495</v>
      </c>
      <c r="F58" s="1">
        <v>0.495</v>
      </c>
      <c r="G58" s="1">
        <v>0.495</v>
      </c>
      <c r="H58" s="1">
        <v>0.495</v>
      </c>
      <c r="I58" s="1">
        <v>0.495</v>
      </c>
      <c r="J58" s="1">
        <v>0.495</v>
      </c>
      <c r="K58" s="1">
        <v>0.495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145</v>
      </c>
      <c r="B59" s="1">
        <v>16.83</v>
      </c>
      <c r="C59" s="1">
        <v>17.49</v>
      </c>
      <c r="D59" s="1">
        <v>20.295</v>
      </c>
      <c r="E59" s="1">
        <v>24.915</v>
      </c>
      <c r="F59" s="1">
        <v>34.155</v>
      </c>
      <c r="G59" s="1">
        <v>47.685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146</v>
      </c>
      <c r="B60" s="1">
        <v>0.33</v>
      </c>
      <c r="C60" s="1">
        <v>0.33</v>
      </c>
      <c r="D60" s="1">
        <v>0.33</v>
      </c>
      <c r="E60" s="1">
        <v>1.815</v>
      </c>
      <c r="F60" s="1">
        <v>1.485</v>
      </c>
      <c r="G60" s="1">
        <v>0.8250000000000001</v>
      </c>
      <c r="H60" s="1">
        <v>74.58</v>
      </c>
      <c r="I60" s="1">
        <v>100.815</v>
      </c>
      <c r="J60" s="1">
        <v>125.895</v>
      </c>
      <c r="K60" s="1">
        <v>139.755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147</v>
      </c>
      <c r="B61" s="1">
        <v>7.92</v>
      </c>
      <c r="C61" s="1">
        <v>10.065</v>
      </c>
      <c r="D61" s="1">
        <v>0.0</v>
      </c>
      <c r="E61" s="1">
        <v>0.0</v>
      </c>
      <c r="F61" s="1">
        <v>0.0</v>
      </c>
      <c r="G61" s="1">
        <v>0.0</v>
      </c>
      <c r="H61" s="1">
        <v>80.025</v>
      </c>
      <c r="I61" s="1">
        <v>83.655</v>
      </c>
      <c r="J61" s="1">
        <v>86.46000000000001</v>
      </c>
      <c r="K61" s="1">
        <v>91.575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148</v>
      </c>
      <c r="B62" s="1">
        <v>506.55</v>
      </c>
      <c r="C62" s="1">
        <v>660.0</v>
      </c>
      <c r="D62" s="1">
        <v>638.5500000000001</v>
      </c>
      <c r="E62" s="1">
        <v>628.65</v>
      </c>
      <c r="F62" s="1">
        <v>645.15</v>
      </c>
      <c r="G62" s="1">
        <v>480.15</v>
      </c>
      <c r="H62" s="1">
        <v>336.6</v>
      </c>
      <c r="I62" s="1">
        <v>399.3</v>
      </c>
      <c r="J62" s="1">
        <v>475.2</v>
      </c>
      <c r="K62" s="1">
        <v>473.55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149</v>
      </c>
      <c r="B63" s="1">
        <v>0.0</v>
      </c>
      <c r="C63" s="1">
        <v>0.0</v>
      </c>
      <c r="D63" s="1">
        <v>0.165</v>
      </c>
      <c r="E63" s="1">
        <v>0.165</v>
      </c>
      <c r="F63" s="1">
        <v>0.165</v>
      </c>
      <c r="G63" s="1">
        <v>0.165</v>
      </c>
      <c r="H63" s="1">
        <v>0.165</v>
      </c>
      <c r="I63" s="1">
        <v>0.165</v>
      </c>
      <c r="J63" s="1">
        <v>0.165</v>
      </c>
      <c r="K63" s="1">
        <v>0.165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150</v>
      </c>
      <c r="B64" s="1">
        <v>0.8250000000000001</v>
      </c>
      <c r="C64" s="1">
        <v>1.32</v>
      </c>
      <c r="D64" s="1">
        <v>0.8250000000000001</v>
      </c>
      <c r="E64" s="1">
        <v>0.99</v>
      </c>
      <c r="F64" s="1">
        <v>1.98</v>
      </c>
      <c r="G64" s="1">
        <v>2.31</v>
      </c>
      <c r="H64" s="1">
        <v>2.64</v>
      </c>
      <c r="I64" s="1">
        <v>2.805</v>
      </c>
      <c r="J64" s="1">
        <v>3.96</v>
      </c>
      <c r="K64" s="1">
        <v>4.455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151</v>
      </c>
      <c r="B2" s="1">
        <v>846.45</v>
      </c>
      <c r="C2" s="1">
        <v>920.7</v>
      </c>
      <c r="D2" s="1">
        <v>955.35</v>
      </c>
      <c r="E2" s="1">
        <v>1105.5</v>
      </c>
      <c r="F2" s="1">
        <v>1509.75</v>
      </c>
      <c r="G2" s="1">
        <v>1887.6</v>
      </c>
      <c r="H2" s="1">
        <v>947.1</v>
      </c>
      <c r="I2" s="1">
        <v>1646.7</v>
      </c>
      <c r="J2" s="1">
        <v>2407.35</v>
      </c>
      <c r="K2" s="1">
        <v>2842.95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152</v>
      </c>
      <c r="B3" s="1">
        <v>111.045</v>
      </c>
      <c r="C3" s="1">
        <v>112.695</v>
      </c>
      <c r="D3" s="1">
        <v>145.695</v>
      </c>
      <c r="E3" s="1">
        <v>179.85</v>
      </c>
      <c r="F3" s="1">
        <v>0.0</v>
      </c>
      <c r="G3" s="1">
        <v>0.0</v>
      </c>
      <c r="H3" s="1">
        <v>0.0</v>
      </c>
      <c r="I3" s="1">
        <v>0.0</v>
      </c>
      <c r="J3" s="1">
        <v>222.75</v>
      </c>
      <c r="K3" s="1">
        <v>219.45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153</v>
      </c>
      <c r="B4" s="1">
        <v>957.0</v>
      </c>
      <c r="C4" s="1">
        <v>1032.9</v>
      </c>
      <c r="D4" s="1">
        <v>1100.55</v>
      </c>
      <c r="E4" s="1">
        <v>1285.35</v>
      </c>
      <c r="F4" s="1">
        <v>1509.75</v>
      </c>
      <c r="G4" s="1">
        <v>1887.6</v>
      </c>
      <c r="H4" s="1">
        <v>947.1</v>
      </c>
      <c r="I4" s="1">
        <v>1646.7</v>
      </c>
      <c r="J4" s="1">
        <v>2631.75</v>
      </c>
      <c r="K4" s="1">
        <v>3060.75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154</v>
      </c>
      <c r="B5" s="1">
        <v>778.8000000000001</v>
      </c>
      <c r="C5" s="1">
        <v>924.0</v>
      </c>
      <c r="D5" s="1">
        <v>872.85</v>
      </c>
      <c r="E5" s="1">
        <v>958.6500000000001</v>
      </c>
      <c r="F5" s="1">
        <v>1168.2</v>
      </c>
      <c r="G5" s="1">
        <v>1074.15</v>
      </c>
      <c r="H5" s="1">
        <v>1026.3</v>
      </c>
      <c r="I5" s="1">
        <v>1518.0</v>
      </c>
      <c r="J5" s="1">
        <v>2352.9</v>
      </c>
      <c r="K5" s="1">
        <v>2544.3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155</v>
      </c>
      <c r="B6" s="1">
        <v>178.2</v>
      </c>
      <c r="C6" s="1">
        <v>109.23</v>
      </c>
      <c r="D6" s="1">
        <v>227.7</v>
      </c>
      <c r="E6" s="1">
        <v>326.7</v>
      </c>
      <c r="F6" s="1">
        <v>341.55</v>
      </c>
      <c r="G6" s="1">
        <v>813.45</v>
      </c>
      <c r="H6" s="1">
        <v>-77.88000000000001</v>
      </c>
      <c r="I6" s="1">
        <v>128.04</v>
      </c>
      <c r="J6" s="1">
        <v>277.2</v>
      </c>
      <c r="K6" s="1">
        <v>516.45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156</v>
      </c>
      <c r="B7" s="1">
        <v>108.57</v>
      </c>
      <c r="C7" s="1">
        <v>130.02</v>
      </c>
      <c r="D7" s="1">
        <v>45.54</v>
      </c>
      <c r="E7" s="1">
        <v>51.15000000000001</v>
      </c>
      <c r="F7" s="1">
        <v>60.88500000000001</v>
      </c>
      <c r="G7" s="1">
        <v>73.26</v>
      </c>
      <c r="H7" s="1">
        <v>201.3</v>
      </c>
      <c r="I7" s="1">
        <v>124.41</v>
      </c>
      <c r="J7" s="1">
        <v>176.55</v>
      </c>
      <c r="K7" s="1">
        <v>217.8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157</v>
      </c>
      <c r="B8" s="1">
        <v>0.0</v>
      </c>
      <c r="C8" s="1">
        <v>0.0</v>
      </c>
      <c r="D8" s="1">
        <v>49.665</v>
      </c>
      <c r="E8" s="1">
        <v>39.105</v>
      </c>
      <c r="F8" s="1">
        <v>49.5</v>
      </c>
      <c r="G8" s="1">
        <v>267.3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158</v>
      </c>
      <c r="B9" s="1">
        <v>0.0</v>
      </c>
      <c r="C9" s="1">
        <v>0.0</v>
      </c>
      <c r="D9" s="1">
        <v>88.11</v>
      </c>
      <c r="E9" s="1">
        <v>95.86500000000001</v>
      </c>
      <c r="F9" s="1">
        <v>79.53</v>
      </c>
      <c r="G9" s="1">
        <v>315.15</v>
      </c>
      <c r="H9" s="1">
        <v>77.385</v>
      </c>
      <c r="I9" s="1">
        <v>171.6</v>
      </c>
      <c r="J9" s="1">
        <v>46.53</v>
      </c>
      <c r="K9" s="1">
        <v>64.845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159</v>
      </c>
      <c r="B10" s="1">
        <v>108.57</v>
      </c>
      <c r="C10" s="1">
        <v>130.02</v>
      </c>
      <c r="D10" s="1">
        <v>183.15</v>
      </c>
      <c r="E10" s="1">
        <v>186.45</v>
      </c>
      <c r="F10" s="1">
        <v>189.75</v>
      </c>
      <c r="G10" s="1">
        <v>655.0500000000001</v>
      </c>
      <c r="H10" s="1">
        <v>277.2</v>
      </c>
      <c r="I10" s="1">
        <v>297.0</v>
      </c>
      <c r="J10" s="1">
        <v>224.4</v>
      </c>
      <c r="K10" s="1">
        <v>283.8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160</v>
      </c>
      <c r="B11" s="1">
        <v>69.63000000000001</v>
      </c>
      <c r="C11" s="1">
        <v>-20.79</v>
      </c>
      <c r="D11" s="1">
        <v>44.055</v>
      </c>
      <c r="E11" s="1">
        <v>141.405</v>
      </c>
      <c r="F11" s="1">
        <v>151.47</v>
      </c>
      <c r="G11" s="1">
        <v>158.4</v>
      </c>
      <c r="H11" s="1">
        <v>-356.4</v>
      </c>
      <c r="I11" s="1">
        <v>-168.3</v>
      </c>
      <c r="J11" s="1">
        <v>53.95500000000001</v>
      </c>
      <c r="K11" s="1">
        <v>234.3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161</v>
      </c>
      <c r="B12" s="1">
        <v>-60.06</v>
      </c>
      <c r="C12" s="1">
        <v>-74.415</v>
      </c>
      <c r="D12" s="1">
        <v>-101.145</v>
      </c>
      <c r="E12" s="1">
        <v>-76.23</v>
      </c>
      <c r="F12" s="1">
        <v>-54.78</v>
      </c>
      <c r="G12" s="1">
        <v>-206.25</v>
      </c>
      <c r="H12" s="1">
        <v>-391.05</v>
      </c>
      <c r="I12" s="1">
        <v>-594.0</v>
      </c>
      <c r="J12" s="1">
        <v>-704.5500000000001</v>
      </c>
      <c r="K12" s="1">
        <v>-765.6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162</v>
      </c>
      <c r="B13" s="1">
        <v>5.94</v>
      </c>
      <c r="C13" s="1">
        <v>6.600000000000001</v>
      </c>
      <c r="D13" s="1">
        <v>6.105</v>
      </c>
      <c r="E13" s="1">
        <v>13.2</v>
      </c>
      <c r="F13" s="1">
        <v>10.065</v>
      </c>
      <c r="G13" s="1">
        <v>6.930000000000001</v>
      </c>
      <c r="H13" s="1">
        <v>3.795</v>
      </c>
      <c r="I13" s="1">
        <v>19.965</v>
      </c>
      <c r="J13" s="1">
        <v>32.67</v>
      </c>
      <c r="K13" s="1">
        <v>15.015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163</v>
      </c>
      <c r="B14" s="1">
        <v>-53.95500000000001</v>
      </c>
      <c r="C14" s="1">
        <v>-67.65</v>
      </c>
      <c r="D14" s="1">
        <v>-95.04</v>
      </c>
      <c r="E14" s="1">
        <v>-63.03</v>
      </c>
      <c r="F14" s="1">
        <v>-44.55</v>
      </c>
      <c r="G14" s="1">
        <v>-198.0</v>
      </c>
      <c r="H14" s="1">
        <v>-387.75</v>
      </c>
      <c r="I14" s="1">
        <v>-574.2</v>
      </c>
      <c r="J14" s="1">
        <v>-673.2</v>
      </c>
      <c r="K14" s="1">
        <v>-750.75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164</v>
      </c>
      <c r="B15" s="1">
        <v>0.0</v>
      </c>
      <c r="C15" s="1">
        <v>0.0</v>
      </c>
      <c r="D15" s="1">
        <v>29.7</v>
      </c>
      <c r="E15" s="1">
        <v>9.405000000000001</v>
      </c>
      <c r="F15" s="1">
        <v>-32.175</v>
      </c>
      <c r="G15" s="1">
        <v>-64.68</v>
      </c>
      <c r="H15" s="1">
        <v>-709.5</v>
      </c>
      <c r="I15" s="1">
        <v>-237.6</v>
      </c>
      <c r="J15" s="1">
        <v>232.65</v>
      </c>
      <c r="K15" s="1">
        <v>268.95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165</v>
      </c>
      <c r="B16" s="1">
        <v>-26.565</v>
      </c>
      <c r="C16" s="1">
        <v>-82.5</v>
      </c>
      <c r="D16" s="1">
        <v>-61.71</v>
      </c>
      <c r="E16" s="1">
        <v>11.22</v>
      </c>
      <c r="F16" s="1">
        <v>27.555</v>
      </c>
      <c r="G16" s="1">
        <v>46.365</v>
      </c>
      <c r="H16" s="1">
        <v>-498.3</v>
      </c>
      <c r="I16" s="1">
        <v>108.57</v>
      </c>
      <c r="J16" s="1">
        <v>85.305</v>
      </c>
      <c r="K16" s="1">
        <v>-87.28500000000001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166</v>
      </c>
      <c r="B17" s="1">
        <v>-10.89</v>
      </c>
      <c r="C17" s="1">
        <v>-171.6</v>
      </c>
      <c r="D17" s="1">
        <v>-82.995</v>
      </c>
      <c r="E17" s="1">
        <v>99.165</v>
      </c>
      <c r="F17" s="1">
        <v>102.465</v>
      </c>
      <c r="G17" s="1">
        <v>-58.41</v>
      </c>
      <c r="H17" s="1">
        <v>-1951.95</v>
      </c>
      <c r="I17" s="1">
        <v>-872.85</v>
      </c>
      <c r="J17" s="1">
        <v>-301.95</v>
      </c>
      <c r="K17" s="1">
        <v>-334.785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167</v>
      </c>
      <c r="B18" s="1">
        <v>0.0</v>
      </c>
      <c r="C18" s="1">
        <v>0.0</v>
      </c>
      <c r="D18" s="1">
        <v>73.095</v>
      </c>
      <c r="E18" s="1">
        <v>-1.815</v>
      </c>
      <c r="F18" s="1">
        <v>61.71</v>
      </c>
      <c r="G18" s="1">
        <v>-4.455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168</v>
      </c>
      <c r="B19" s="1">
        <v>0.0</v>
      </c>
      <c r="C19" s="1">
        <v>0.0</v>
      </c>
      <c r="D19" s="1">
        <v>19.8</v>
      </c>
      <c r="E19" s="1">
        <v>12.375</v>
      </c>
      <c r="F19" s="1">
        <v>-23.76</v>
      </c>
      <c r="G19" s="1">
        <v>-17.655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169</v>
      </c>
      <c r="B20" s="1">
        <v>0.0</v>
      </c>
      <c r="C20" s="1">
        <v>0.0</v>
      </c>
      <c r="D20" s="1">
        <v>0.0</v>
      </c>
      <c r="E20" s="1">
        <v>0.0</v>
      </c>
      <c r="F20" s="1">
        <v>-32.01</v>
      </c>
      <c r="G20" s="1">
        <v>-338.25</v>
      </c>
      <c r="H20" s="1">
        <v>125.07</v>
      </c>
      <c r="I20" s="1">
        <v>178.2</v>
      </c>
      <c r="J20" s="1">
        <v>181.5</v>
      </c>
      <c r="K20" s="1">
        <v>40.59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170</v>
      </c>
      <c r="B21" s="1">
        <v>-3.465</v>
      </c>
      <c r="C21" s="1">
        <v>-6.765000000000001</v>
      </c>
      <c r="D21" s="1">
        <v>-6.930000000000001</v>
      </c>
      <c r="E21" s="1">
        <v>-10.89</v>
      </c>
      <c r="F21" s="1">
        <v>-8.91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171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-91.08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172</v>
      </c>
      <c r="B23" s="1">
        <v>-14.355</v>
      </c>
      <c r="C23" s="1">
        <v>-178.2</v>
      </c>
      <c r="D23" s="1">
        <v>2.805</v>
      </c>
      <c r="E23" s="1">
        <v>98.67</v>
      </c>
      <c r="F23" s="1">
        <v>99.33</v>
      </c>
      <c r="G23" s="1">
        <v>-419.1</v>
      </c>
      <c r="H23" s="1">
        <v>-1828.2</v>
      </c>
      <c r="I23" s="1">
        <v>-694.65</v>
      </c>
      <c r="J23" s="1">
        <v>-119.13</v>
      </c>
      <c r="K23" s="1">
        <v>-386.1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173</v>
      </c>
      <c r="B24" s="1">
        <v>-3.63</v>
      </c>
      <c r="C24" s="1">
        <v>-0.33</v>
      </c>
      <c r="D24" s="1">
        <v>23.76</v>
      </c>
      <c r="E24" s="1">
        <v>11.22</v>
      </c>
      <c r="F24" s="1">
        <v>30.03</v>
      </c>
      <c r="G24" s="1">
        <v>-21.945</v>
      </c>
      <c r="H24" s="1">
        <v>-40.095</v>
      </c>
      <c r="I24" s="1">
        <v>0.0</v>
      </c>
      <c r="J24" s="1">
        <v>0.0</v>
      </c>
      <c r="K24" s="1">
        <v>6.435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174</v>
      </c>
      <c r="B25" s="1">
        <v>-10.725</v>
      </c>
      <c r="C25" s="1">
        <v>-176.55</v>
      </c>
      <c r="D25" s="1">
        <v>-20.79</v>
      </c>
      <c r="E25" s="1">
        <v>87.28500000000001</v>
      </c>
      <c r="F25" s="1">
        <v>69.3</v>
      </c>
      <c r="G25" s="1">
        <v>-396.0</v>
      </c>
      <c r="H25" s="1">
        <v>-1786.95</v>
      </c>
      <c r="I25" s="1">
        <v>-694.65</v>
      </c>
      <c r="J25" s="1">
        <v>-119.13</v>
      </c>
      <c r="K25" s="1">
        <v>-392.7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175</v>
      </c>
      <c r="B26" s="1">
        <v>-10.725</v>
      </c>
      <c r="C26" s="1">
        <v>-176.55</v>
      </c>
      <c r="D26" s="1">
        <v>-20.79</v>
      </c>
      <c r="E26" s="1">
        <v>87.28500000000001</v>
      </c>
      <c r="F26" s="1">
        <v>69.3</v>
      </c>
      <c r="G26" s="1">
        <v>-396.0</v>
      </c>
      <c r="H26" s="1">
        <v>-1786.95</v>
      </c>
      <c r="I26" s="1">
        <v>-694.65</v>
      </c>
      <c r="J26" s="1">
        <v>-119.13</v>
      </c>
      <c r="K26" s="1">
        <v>-392.7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176</v>
      </c>
      <c r="B27" s="1">
        <v>-10.725</v>
      </c>
      <c r="C27" s="1">
        <v>-176.55</v>
      </c>
      <c r="D27" s="1">
        <v>-20.79</v>
      </c>
      <c r="E27" s="1">
        <v>87.28500000000001</v>
      </c>
      <c r="F27" s="1">
        <v>69.3</v>
      </c>
      <c r="G27" s="1">
        <v>-396.0</v>
      </c>
      <c r="H27" s="1">
        <v>-1786.95</v>
      </c>
      <c r="I27" s="1">
        <v>-694.65</v>
      </c>
      <c r="J27" s="1">
        <v>-119.13</v>
      </c>
      <c r="K27" s="1">
        <v>-392.7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177</v>
      </c>
      <c r="B28" s="1">
        <v>-10.725</v>
      </c>
      <c r="C28" s="1">
        <v>-176.55</v>
      </c>
      <c r="D28" s="1">
        <v>-20.79</v>
      </c>
      <c r="E28" s="1">
        <v>87.28500000000001</v>
      </c>
      <c r="F28" s="1">
        <v>69.3</v>
      </c>
      <c r="G28" s="1">
        <v>-396.0</v>
      </c>
      <c r="H28" s="1">
        <v>-1786.95</v>
      </c>
      <c r="I28" s="1">
        <v>-694.65</v>
      </c>
      <c r="J28" s="1">
        <v>-119.13</v>
      </c>
      <c r="K28" s="1">
        <v>-392.7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178</v>
      </c>
      <c r="B29" s="1">
        <v>-10.725</v>
      </c>
      <c r="C29" s="1">
        <v>-176.55</v>
      </c>
      <c r="D29" s="1">
        <v>-20.79</v>
      </c>
      <c r="E29" s="1">
        <v>87.28500000000001</v>
      </c>
      <c r="F29" s="1">
        <v>69.3</v>
      </c>
      <c r="G29" s="1">
        <v>-396.0</v>
      </c>
      <c r="H29" s="1">
        <v>-1786.95</v>
      </c>
      <c r="I29" s="1">
        <v>-694.65</v>
      </c>
      <c r="J29" s="1">
        <v>-119.13</v>
      </c>
      <c r="K29" s="1">
        <v>-392.7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179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180</v>
      </c>
      <c r="B31" s="1" t="s">
        <v>181</v>
      </c>
      <c r="C31" s="1" t="s">
        <v>182</v>
      </c>
      <c r="D31" s="1" t="s">
        <v>183</v>
      </c>
      <c r="E31" s="1" t="s">
        <v>184</v>
      </c>
      <c r="F31" s="1" t="s">
        <v>185</v>
      </c>
      <c r="G31" s="1" t="s">
        <v>186</v>
      </c>
      <c r="H31" s="1" t="s">
        <v>187</v>
      </c>
      <c r="I31" s="1" t="s">
        <v>188</v>
      </c>
      <c r="J31" s="1" t="s">
        <v>189</v>
      </c>
      <c r="K31" s="1" t="s">
        <v>190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191</v>
      </c>
      <c r="B32" s="1" t="s">
        <v>181</v>
      </c>
      <c r="C32" s="1" t="s">
        <v>182</v>
      </c>
      <c r="D32" s="1" t="s">
        <v>183</v>
      </c>
      <c r="E32" s="1" t="s">
        <v>184</v>
      </c>
      <c r="F32" s="1" t="s">
        <v>185</v>
      </c>
      <c r="G32" s="1" t="s">
        <v>186</v>
      </c>
      <c r="H32" s="1" t="s">
        <v>187</v>
      </c>
      <c r="I32" s="1" t="s">
        <v>188</v>
      </c>
      <c r="J32" s="1" t="s">
        <v>189</v>
      </c>
      <c r="K32" s="1" t="s">
        <v>190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192</v>
      </c>
      <c r="B33" s="1">
        <v>188.0</v>
      </c>
      <c r="C33" s="1">
        <v>198.0</v>
      </c>
      <c r="D33" s="1">
        <v>229.0</v>
      </c>
      <c r="E33" s="1">
        <v>316.0</v>
      </c>
      <c r="F33" s="1">
        <v>338.0</v>
      </c>
      <c r="G33" s="1">
        <v>341.0</v>
      </c>
      <c r="H33" s="1">
        <v>342.0</v>
      </c>
      <c r="I33" s="1">
        <v>346.0</v>
      </c>
      <c r="J33" s="1">
        <v>348.0</v>
      </c>
      <c r="K33" s="1">
        <v>348.0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193</v>
      </c>
      <c r="B34" s="1" t="s">
        <v>181</v>
      </c>
      <c r="C34" s="1" t="s">
        <v>182</v>
      </c>
      <c r="D34" s="1" t="s">
        <v>183</v>
      </c>
      <c r="E34" s="1" t="s">
        <v>194</v>
      </c>
      <c r="F34" s="1" t="s">
        <v>195</v>
      </c>
      <c r="G34" s="1" t="s">
        <v>186</v>
      </c>
      <c r="H34" s="1" t="s">
        <v>187</v>
      </c>
      <c r="I34" s="1" t="s">
        <v>188</v>
      </c>
      <c r="J34" s="1" t="s">
        <v>189</v>
      </c>
      <c r="K34" s="1" t="s">
        <v>190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196</v>
      </c>
      <c r="B35" s="1" t="s">
        <v>181</v>
      </c>
      <c r="C35" s="1" t="s">
        <v>182</v>
      </c>
      <c r="D35" s="1" t="s">
        <v>183</v>
      </c>
      <c r="E35" s="1" t="s">
        <v>194</v>
      </c>
      <c r="F35" s="1" t="s">
        <v>195</v>
      </c>
      <c r="G35" s="1" t="s">
        <v>186</v>
      </c>
      <c r="H35" s="1" t="s">
        <v>187</v>
      </c>
      <c r="I35" s="1" t="s">
        <v>188</v>
      </c>
      <c r="J35" s="1" t="s">
        <v>189</v>
      </c>
      <c r="K35" s="1" t="s">
        <v>190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197</v>
      </c>
      <c r="B36" s="1">
        <v>188.0</v>
      </c>
      <c r="C36" s="1">
        <v>198.0</v>
      </c>
      <c r="D36" s="1">
        <v>229.0</v>
      </c>
      <c r="E36" s="1">
        <v>323.0</v>
      </c>
      <c r="F36" s="1">
        <v>343.0</v>
      </c>
      <c r="G36" s="1">
        <v>343.0</v>
      </c>
      <c r="H36" s="1">
        <v>342.0</v>
      </c>
      <c r="I36" s="1">
        <v>346.0</v>
      </c>
      <c r="J36" s="1">
        <v>348.0</v>
      </c>
      <c r="K36" s="1">
        <v>348.0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198</v>
      </c>
      <c r="B37" s="1" t="s">
        <v>199</v>
      </c>
      <c r="C37" s="1" t="s">
        <v>200</v>
      </c>
      <c r="D37" s="1" t="s">
        <v>201</v>
      </c>
      <c r="E37" s="1" t="s">
        <v>202</v>
      </c>
      <c r="F37" s="1" t="s">
        <v>203</v>
      </c>
      <c r="G37" s="1" t="s">
        <v>204</v>
      </c>
      <c r="H37" s="1" t="s">
        <v>205</v>
      </c>
      <c r="I37" s="1" t="s">
        <v>206</v>
      </c>
      <c r="J37" s="1" t="s">
        <v>207</v>
      </c>
      <c r="K37" s="1" t="s">
        <v>208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209</v>
      </c>
      <c r="B38" s="1" t="s">
        <v>199</v>
      </c>
      <c r="C38" s="1" t="s">
        <v>200</v>
      </c>
      <c r="D38" s="1" t="s">
        <v>201</v>
      </c>
      <c r="E38" s="1" t="s">
        <v>210</v>
      </c>
      <c r="F38" s="1" t="s">
        <v>211</v>
      </c>
      <c r="G38" s="1" t="s">
        <v>212</v>
      </c>
      <c r="H38" s="1" t="s">
        <v>205</v>
      </c>
      <c r="I38" s="1" t="s">
        <v>206</v>
      </c>
      <c r="J38" s="1" t="s">
        <v>207</v>
      </c>
      <c r="K38" s="1" t="s">
        <v>208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213</v>
      </c>
      <c r="B39" s="1">
        <v>3.0</v>
      </c>
      <c r="C39" s="1">
        <v>3.0</v>
      </c>
      <c r="D39" s="1">
        <v>3.0</v>
      </c>
      <c r="E39" s="1">
        <v>3.0</v>
      </c>
      <c r="F39" s="1">
        <v>3.0</v>
      </c>
      <c r="G39" s="1">
        <v>3.0</v>
      </c>
      <c r="H39" s="1">
        <v>3.0</v>
      </c>
      <c r="I39" s="1">
        <v>3.0</v>
      </c>
      <c r="J39" s="1">
        <v>3.0</v>
      </c>
      <c r="K39" s="1">
        <v>3.0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62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214</v>
      </c>
      <c r="B41" s="1">
        <v>99.495</v>
      </c>
      <c r="C41" s="1">
        <v>11.715</v>
      </c>
      <c r="D41" s="1">
        <v>87.61500000000001</v>
      </c>
      <c r="E41" s="1">
        <v>184.8</v>
      </c>
      <c r="F41" s="1">
        <v>198.0</v>
      </c>
      <c r="G41" s="1">
        <v>194.7</v>
      </c>
      <c r="H41" s="1">
        <v>-308.55</v>
      </c>
      <c r="I41" s="1">
        <v>-124.08</v>
      </c>
      <c r="J41" s="1">
        <v>102.63</v>
      </c>
      <c r="K41" s="1">
        <v>287.1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215</v>
      </c>
      <c r="B42" s="1">
        <v>69.63000000000001</v>
      </c>
      <c r="C42" s="1">
        <v>-20.79</v>
      </c>
      <c r="D42" s="1">
        <v>44.055</v>
      </c>
      <c r="E42" s="1">
        <v>141.405</v>
      </c>
      <c r="F42" s="1">
        <v>151.47</v>
      </c>
      <c r="G42" s="1">
        <v>158.4</v>
      </c>
      <c r="H42" s="1">
        <v>-356.4</v>
      </c>
      <c r="I42" s="1">
        <v>-168.3</v>
      </c>
      <c r="J42" s="1">
        <v>53.95500000000001</v>
      </c>
      <c r="K42" s="1">
        <v>234.3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216</v>
      </c>
      <c r="B43" s="1">
        <v>69.63000000000001</v>
      </c>
      <c r="C43" s="1">
        <v>-20.79</v>
      </c>
      <c r="D43" s="1">
        <v>44.055</v>
      </c>
      <c r="E43" s="1">
        <v>141.405</v>
      </c>
      <c r="F43" s="1">
        <v>151.47</v>
      </c>
      <c r="G43" s="1">
        <v>158.4</v>
      </c>
      <c r="H43" s="1">
        <v>-356.4</v>
      </c>
      <c r="I43" s="1">
        <v>-168.3</v>
      </c>
      <c r="J43" s="1">
        <v>53.95500000000001</v>
      </c>
      <c r="K43" s="1">
        <v>234.3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217</v>
      </c>
      <c r="B44" s="1">
        <v>212.85</v>
      </c>
      <c r="C44" s="1">
        <v>204.6</v>
      </c>
      <c r="D44" s="1">
        <v>353.1</v>
      </c>
      <c r="E44" s="1">
        <v>458.7</v>
      </c>
      <c r="F44" s="1">
        <v>536.25</v>
      </c>
      <c r="G44" s="1">
        <v>293.7</v>
      </c>
      <c r="H44" s="1">
        <v>-293.7</v>
      </c>
      <c r="I44" s="1">
        <v>-87.45</v>
      </c>
      <c r="J44" s="1">
        <v>136.29</v>
      </c>
      <c r="K44" s="1">
        <v>323.4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218</v>
      </c>
      <c r="B45" s="1">
        <v>957.0</v>
      </c>
      <c r="C45" s="1">
        <v>1032.9</v>
      </c>
      <c r="D45" s="1">
        <v>1100.55</v>
      </c>
      <c r="E45" s="1">
        <v>1285.35</v>
      </c>
      <c r="F45" s="1">
        <v>1509.75</v>
      </c>
      <c r="G45" s="1">
        <v>1887.6</v>
      </c>
      <c r="H45" s="1">
        <v>947.1</v>
      </c>
      <c r="I45" s="1">
        <v>1646.7</v>
      </c>
      <c r="J45" s="1">
        <v>2631.75</v>
      </c>
      <c r="K45" s="1">
        <v>3060.75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219</v>
      </c>
      <c r="B46" s="1" t="s">
        <v>220</v>
      </c>
      <c r="C46" s="1" t="s">
        <v>221</v>
      </c>
      <c r="D46" s="1" t="s">
        <v>222</v>
      </c>
      <c r="E46" s="1" t="s">
        <v>223</v>
      </c>
      <c r="F46" s="1" t="s">
        <v>224</v>
      </c>
      <c r="G46" s="1" t="s">
        <v>225</v>
      </c>
      <c r="H46" s="1" t="s">
        <v>226</v>
      </c>
      <c r="I46" s="1">
        <v>0.0</v>
      </c>
      <c r="J46" s="1">
        <v>0.0</v>
      </c>
      <c r="K46" s="1" t="s">
        <v>227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228</v>
      </c>
      <c r="B47" s="1">
        <v>0.66</v>
      </c>
      <c r="C47" s="1">
        <v>0.165</v>
      </c>
      <c r="D47" s="1">
        <v>-1.32</v>
      </c>
      <c r="E47" s="1">
        <v>-0.33</v>
      </c>
      <c r="F47" s="1">
        <v>1.815</v>
      </c>
      <c r="G47" s="1">
        <v>0.33</v>
      </c>
      <c r="H47" s="1">
        <v>0.165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229</v>
      </c>
      <c r="B48" s="1">
        <v>-4.29</v>
      </c>
      <c r="C48" s="1">
        <v>-0.495</v>
      </c>
      <c r="D48" s="1">
        <v>25.245</v>
      </c>
      <c r="E48" s="1">
        <v>11.715</v>
      </c>
      <c r="F48" s="1">
        <v>28.215</v>
      </c>
      <c r="G48" s="1">
        <v>-22.275</v>
      </c>
      <c r="H48" s="1">
        <v>-40.095</v>
      </c>
      <c r="I48" s="1">
        <v>0.0</v>
      </c>
      <c r="J48" s="1">
        <v>0.0</v>
      </c>
      <c r="K48" s="1">
        <v>6.435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230</v>
      </c>
      <c r="B49" s="1">
        <v>-6.765000000000001</v>
      </c>
      <c r="C49" s="1">
        <v>-106.92</v>
      </c>
      <c r="D49" s="1">
        <v>-51.81</v>
      </c>
      <c r="E49" s="1">
        <v>62.04000000000001</v>
      </c>
      <c r="F49" s="1">
        <v>64.02</v>
      </c>
      <c r="G49" s="1">
        <v>-36.465</v>
      </c>
      <c r="H49" s="1">
        <v>-1221.0</v>
      </c>
      <c r="I49" s="1">
        <v>-546.15</v>
      </c>
      <c r="J49" s="1">
        <v>-188.1</v>
      </c>
      <c r="K49" s="1">
        <v>-209.55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231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181.5</v>
      </c>
      <c r="H50" s="1">
        <v>303.6</v>
      </c>
      <c r="I50" s="1">
        <v>433.95</v>
      </c>
      <c r="J50" s="1">
        <v>455.4</v>
      </c>
      <c r="K50" s="1">
        <v>447.15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232</v>
      </c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233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0.0</v>
      </c>
      <c r="H52" s="1">
        <v>54.45</v>
      </c>
      <c r="I52" s="1">
        <v>66.66</v>
      </c>
      <c r="J52" s="1">
        <v>115.335</v>
      </c>
      <c r="K52" s="1">
        <v>128.535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234</v>
      </c>
      <c r="B53" s="1">
        <v>41.91</v>
      </c>
      <c r="C53" s="1">
        <v>44.88</v>
      </c>
      <c r="D53" s="1">
        <v>45.54</v>
      </c>
      <c r="E53" s="1">
        <v>51.15000000000001</v>
      </c>
      <c r="F53" s="1">
        <v>60.88500000000001</v>
      </c>
      <c r="G53" s="1">
        <v>73.26</v>
      </c>
      <c r="H53" s="1">
        <v>57.91500000000001</v>
      </c>
      <c r="I53" s="1">
        <v>70.125</v>
      </c>
      <c r="J53" s="1">
        <v>118.965</v>
      </c>
      <c r="K53" s="1">
        <v>135.3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235</v>
      </c>
      <c r="B54" s="1">
        <v>66.66</v>
      </c>
      <c r="C54" s="1">
        <v>81.675</v>
      </c>
      <c r="D54" s="1">
        <v>0.0</v>
      </c>
      <c r="E54" s="1">
        <v>0.0</v>
      </c>
      <c r="F54" s="1">
        <v>0.0</v>
      </c>
      <c r="G54" s="1">
        <v>0.0</v>
      </c>
      <c r="H54" s="1">
        <v>142.56</v>
      </c>
      <c r="I54" s="1">
        <v>54.285</v>
      </c>
      <c r="J54" s="1">
        <v>58.41</v>
      </c>
      <c r="K54" s="1">
        <v>82.83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236</v>
      </c>
      <c r="B55" s="1">
        <v>113.685</v>
      </c>
      <c r="C55" s="1">
        <v>193.05</v>
      </c>
      <c r="D55" s="1">
        <v>264.0</v>
      </c>
      <c r="E55" s="1">
        <v>273.9</v>
      </c>
      <c r="F55" s="1">
        <v>338.25</v>
      </c>
      <c r="G55" s="1">
        <v>98.83500000000001</v>
      </c>
      <c r="H55" s="1">
        <v>15.51</v>
      </c>
      <c r="I55" s="1">
        <v>36.63</v>
      </c>
      <c r="J55" s="1">
        <v>33.495</v>
      </c>
      <c r="K55" s="1">
        <v>34.98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237</v>
      </c>
      <c r="B56" s="1">
        <v>97.35000000000001</v>
      </c>
      <c r="C56" s="1">
        <v>160.875</v>
      </c>
      <c r="D56" s="1">
        <v>282.15</v>
      </c>
      <c r="E56" s="1">
        <v>267.3</v>
      </c>
      <c r="F56" s="1">
        <v>244.2</v>
      </c>
      <c r="G56" s="1">
        <v>71.11500000000001</v>
      </c>
      <c r="H56" s="1">
        <v>16.335</v>
      </c>
      <c r="I56" s="1">
        <v>46.365</v>
      </c>
      <c r="J56" s="1">
        <v>46.695</v>
      </c>
      <c r="K56" s="1">
        <v>50.985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238</v>
      </c>
      <c r="B57" s="1">
        <v>16.17</v>
      </c>
      <c r="C57" s="1">
        <v>32.505</v>
      </c>
      <c r="D57" s="1">
        <v>-16.83</v>
      </c>
      <c r="E57" s="1">
        <v>6.27</v>
      </c>
      <c r="F57" s="1">
        <v>94.71000000000001</v>
      </c>
      <c r="G57" s="1">
        <v>27.72</v>
      </c>
      <c r="H57" s="1">
        <v>-0.8250000000000001</v>
      </c>
      <c r="I57" s="1">
        <v>-9.57</v>
      </c>
      <c r="J57" s="1">
        <v>-13.035</v>
      </c>
      <c r="K57" s="1">
        <v>-16.005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239</v>
      </c>
      <c r="B58" s="1">
        <v>58.245</v>
      </c>
      <c r="C58" s="1">
        <v>106.26</v>
      </c>
      <c r="D58" s="1">
        <v>116.985</v>
      </c>
      <c r="E58" s="1">
        <v>104.115</v>
      </c>
      <c r="F58" s="1">
        <v>87.28500000000001</v>
      </c>
      <c r="G58" s="1">
        <v>58.41</v>
      </c>
      <c r="H58" s="1">
        <v>0.0</v>
      </c>
      <c r="I58" s="1">
        <v>0.0</v>
      </c>
      <c r="J58" s="1">
        <v>101.64</v>
      </c>
      <c r="K58" s="1">
        <v>148.17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240</v>
      </c>
      <c r="B59" s="1">
        <v>0.0</v>
      </c>
      <c r="C59" s="1">
        <v>0.0</v>
      </c>
      <c r="D59" s="1">
        <v>1.485</v>
      </c>
      <c r="E59" s="1">
        <v>4.62</v>
      </c>
      <c r="F59" s="1">
        <v>3.63</v>
      </c>
      <c r="G59" s="1">
        <v>5.28</v>
      </c>
      <c r="H59" s="1">
        <v>0.0</v>
      </c>
      <c r="I59" s="1">
        <v>0.0</v>
      </c>
      <c r="J59" s="1">
        <v>0.0</v>
      </c>
      <c r="K59" s="1">
        <v>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241</v>
      </c>
      <c r="B60" s="1">
        <v>0.99</v>
      </c>
      <c r="C60" s="1">
        <v>1.485</v>
      </c>
      <c r="D60" s="1">
        <v>0.0</v>
      </c>
      <c r="E60" s="1">
        <v>0.0</v>
      </c>
      <c r="F60" s="1">
        <v>0.0</v>
      </c>
      <c r="G60" s="1">
        <v>0.0</v>
      </c>
      <c r="H60" s="1">
        <v>8.415000000000001</v>
      </c>
      <c r="I60" s="1">
        <v>2.805</v>
      </c>
      <c r="J60" s="1">
        <v>-2.97</v>
      </c>
      <c r="K60" s="1">
        <v>11.715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242</v>
      </c>
      <c r="B61" s="1">
        <v>0.99</v>
      </c>
      <c r="C61" s="1">
        <v>1.485</v>
      </c>
      <c r="D61" s="1">
        <v>1.485</v>
      </c>
      <c r="E61" s="1">
        <v>4.62</v>
      </c>
      <c r="F61" s="1">
        <v>3.63</v>
      </c>
      <c r="G61" s="1">
        <v>5.28</v>
      </c>
      <c r="H61" s="1">
        <v>8.415000000000001</v>
      </c>
      <c r="I61" s="1">
        <v>2.805</v>
      </c>
      <c r="J61" s="1">
        <v>-2.97</v>
      </c>
      <c r="K61" s="1">
        <v>11.715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244</v>
      </c>
      <c r="B3" s="1" t="s">
        <v>245</v>
      </c>
      <c r="C3" s="1" t="s">
        <v>246</v>
      </c>
      <c r="D3" s="1" t="s">
        <v>247</v>
      </c>
      <c r="E3" s="1" t="s">
        <v>248</v>
      </c>
      <c r="F3" s="1" t="s">
        <v>249</v>
      </c>
      <c r="G3" s="1" t="s">
        <v>250</v>
      </c>
      <c r="H3" s="1" t="s">
        <v>251</v>
      </c>
      <c r="I3" s="1" t="s">
        <v>252</v>
      </c>
      <c r="J3" s="1" t="s">
        <v>253</v>
      </c>
      <c r="K3" s="1" t="s">
        <v>254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255</v>
      </c>
      <c r="B4" s="1" t="s">
        <v>256</v>
      </c>
      <c r="C4" s="1" t="s">
        <v>257</v>
      </c>
      <c r="D4" s="1" t="s">
        <v>250</v>
      </c>
      <c r="E4" s="1" t="s">
        <v>258</v>
      </c>
      <c r="F4" s="1" t="s">
        <v>259</v>
      </c>
      <c r="G4" s="1" t="s">
        <v>260</v>
      </c>
      <c r="H4" s="1" t="s">
        <v>261</v>
      </c>
      <c r="I4" s="1" t="s">
        <v>262</v>
      </c>
      <c r="J4" s="1" t="s">
        <v>263</v>
      </c>
      <c r="K4" s="1" t="s">
        <v>264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265</v>
      </c>
      <c r="B5" s="1" t="s">
        <v>266</v>
      </c>
      <c r="C5" s="1">
        <v>0.0</v>
      </c>
      <c r="D5" s="1" t="s">
        <v>267</v>
      </c>
      <c r="E5" s="1" t="s">
        <v>268</v>
      </c>
      <c r="F5" s="1" t="s">
        <v>269</v>
      </c>
      <c r="G5" s="1" t="s">
        <v>270</v>
      </c>
      <c r="H5" s="1" t="s">
        <v>271</v>
      </c>
      <c r="I5" s="1" t="s">
        <v>272</v>
      </c>
      <c r="J5" s="1" t="s">
        <v>273</v>
      </c>
      <c r="K5" s="1" t="s">
        <v>274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275</v>
      </c>
      <c r="B6" s="1" t="s">
        <v>266</v>
      </c>
      <c r="C6" s="1">
        <v>0.0</v>
      </c>
      <c r="D6" s="1" t="s">
        <v>267</v>
      </c>
      <c r="E6" s="1" t="s">
        <v>268</v>
      </c>
      <c r="F6" s="1" t="s">
        <v>269</v>
      </c>
      <c r="G6" s="1" t="s">
        <v>270</v>
      </c>
      <c r="H6" s="1" t="s">
        <v>271</v>
      </c>
      <c r="I6" s="1" t="s">
        <v>272</v>
      </c>
      <c r="J6" s="1" t="s">
        <v>273</v>
      </c>
      <c r="K6" s="1" t="s">
        <v>274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276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277</v>
      </c>
      <c r="B8" s="1" t="s">
        <v>278</v>
      </c>
      <c r="C8" s="1" t="s">
        <v>279</v>
      </c>
      <c r="D8" s="1" t="s">
        <v>280</v>
      </c>
      <c r="E8" s="1" t="s">
        <v>281</v>
      </c>
      <c r="F8" s="1" t="s">
        <v>282</v>
      </c>
      <c r="G8" s="1" t="s">
        <v>283</v>
      </c>
      <c r="H8" s="1" t="s">
        <v>284</v>
      </c>
      <c r="I8" s="1" t="s">
        <v>285</v>
      </c>
      <c r="J8" s="1" t="s">
        <v>286</v>
      </c>
      <c r="K8" s="1" t="s">
        <v>287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288</v>
      </c>
      <c r="B9" s="1" t="s">
        <v>289</v>
      </c>
      <c r="C9" s="1" t="s">
        <v>290</v>
      </c>
      <c r="D9" s="1" t="s">
        <v>291</v>
      </c>
      <c r="E9" s="1" t="s">
        <v>292</v>
      </c>
      <c r="F9" s="1" t="s">
        <v>293</v>
      </c>
      <c r="G9" s="1" t="s">
        <v>294</v>
      </c>
      <c r="H9" s="1" t="s">
        <v>295</v>
      </c>
      <c r="I9" s="1" t="s">
        <v>296</v>
      </c>
      <c r="J9" s="1" t="s">
        <v>297</v>
      </c>
      <c r="K9" s="1" t="s">
        <v>298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299</v>
      </c>
      <c r="B10" s="1" t="s">
        <v>300</v>
      </c>
      <c r="C10" s="1" t="s">
        <v>203</v>
      </c>
      <c r="D10" s="1" t="s">
        <v>301</v>
      </c>
      <c r="E10" s="1" t="s">
        <v>302</v>
      </c>
      <c r="F10" s="1" t="s">
        <v>303</v>
      </c>
      <c r="G10" s="1" t="s">
        <v>304</v>
      </c>
      <c r="H10" s="1" t="s">
        <v>305</v>
      </c>
      <c r="I10" s="1" t="s">
        <v>306</v>
      </c>
      <c r="J10" s="1" t="s">
        <v>307</v>
      </c>
      <c r="K10" s="1" t="s">
        <v>308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309</v>
      </c>
      <c r="B11" s="1" t="s">
        <v>310</v>
      </c>
      <c r="C11" s="1" t="s">
        <v>311</v>
      </c>
      <c r="D11" s="1" t="s">
        <v>312</v>
      </c>
      <c r="E11" s="1">
        <v>1.815</v>
      </c>
      <c r="F11" s="1" t="s">
        <v>313</v>
      </c>
      <c r="G11" s="1" t="s">
        <v>314</v>
      </c>
      <c r="H11" s="1" t="s">
        <v>315</v>
      </c>
      <c r="I11" s="1" t="s">
        <v>316</v>
      </c>
      <c r="J11" s="1" t="s">
        <v>317</v>
      </c>
      <c r="K11" s="1" t="s">
        <v>318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319</v>
      </c>
      <c r="B12" s="1" t="s">
        <v>310</v>
      </c>
      <c r="C12" s="1" t="s">
        <v>311</v>
      </c>
      <c r="D12" s="1" t="s">
        <v>312</v>
      </c>
      <c r="E12" s="1">
        <v>1.815</v>
      </c>
      <c r="F12" s="1" t="s">
        <v>313</v>
      </c>
      <c r="G12" s="1" t="s">
        <v>314</v>
      </c>
      <c r="H12" s="1" t="s">
        <v>315</v>
      </c>
      <c r="I12" s="1" t="s">
        <v>316</v>
      </c>
      <c r="J12" s="1" t="s">
        <v>317</v>
      </c>
      <c r="K12" s="1" t="s">
        <v>318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320</v>
      </c>
      <c r="B13" s="1" t="s">
        <v>246</v>
      </c>
      <c r="C13" s="1" t="s">
        <v>321</v>
      </c>
      <c r="D13" s="1" t="s">
        <v>322</v>
      </c>
      <c r="E13" s="1" t="s">
        <v>323</v>
      </c>
      <c r="F13" s="1" t="s">
        <v>324</v>
      </c>
      <c r="G13" s="1">
        <v>-3.465</v>
      </c>
      <c r="H13" s="1" t="s">
        <v>325</v>
      </c>
      <c r="I13" s="1" t="s">
        <v>326</v>
      </c>
      <c r="J13" s="1" t="s">
        <v>327</v>
      </c>
      <c r="K13" s="1" t="s">
        <v>328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329</v>
      </c>
      <c r="B14" s="1" t="s">
        <v>246</v>
      </c>
      <c r="C14" s="1" t="s">
        <v>321</v>
      </c>
      <c r="D14" s="1" t="s">
        <v>322</v>
      </c>
      <c r="E14" s="1" t="s">
        <v>323</v>
      </c>
      <c r="F14" s="1" t="s">
        <v>324</v>
      </c>
      <c r="G14" s="1">
        <v>-3.465</v>
      </c>
      <c r="H14" s="1" t="s">
        <v>325</v>
      </c>
      <c r="I14" s="1" t="s">
        <v>326</v>
      </c>
      <c r="J14" s="1" t="s">
        <v>327</v>
      </c>
      <c r="K14" s="1" t="s">
        <v>328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330</v>
      </c>
      <c r="B15" s="1" t="s">
        <v>246</v>
      </c>
      <c r="C15" s="1" t="s">
        <v>321</v>
      </c>
      <c r="D15" s="1" t="s">
        <v>322</v>
      </c>
      <c r="E15" s="1" t="s">
        <v>323</v>
      </c>
      <c r="F15" s="1" t="s">
        <v>324</v>
      </c>
      <c r="G15" s="1">
        <v>-3.465</v>
      </c>
      <c r="H15" s="1" t="s">
        <v>325</v>
      </c>
      <c r="I15" s="1" t="s">
        <v>326</v>
      </c>
      <c r="J15" s="1" t="s">
        <v>327</v>
      </c>
      <c r="K15" s="1" t="s">
        <v>328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331</v>
      </c>
      <c r="B16" s="1" t="s">
        <v>332</v>
      </c>
      <c r="C16" s="1" t="s">
        <v>333</v>
      </c>
      <c r="D16" s="1" t="s">
        <v>334</v>
      </c>
      <c r="E16" s="1" t="s">
        <v>335</v>
      </c>
      <c r="F16" s="1" t="s">
        <v>336</v>
      </c>
      <c r="G16" s="1" t="s">
        <v>337</v>
      </c>
      <c r="H16" s="1" t="s">
        <v>338</v>
      </c>
      <c r="I16" s="1" t="s">
        <v>339</v>
      </c>
      <c r="J16" s="1" t="s">
        <v>340</v>
      </c>
      <c r="K16" s="1" t="s">
        <v>190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341</v>
      </c>
      <c r="B17" s="1" t="s">
        <v>342</v>
      </c>
      <c r="C17" s="1" t="s">
        <v>343</v>
      </c>
      <c r="D17" s="1" t="s">
        <v>344</v>
      </c>
      <c r="E17" s="1" t="s">
        <v>345</v>
      </c>
      <c r="F17" s="1" t="s">
        <v>346</v>
      </c>
      <c r="G17" s="1" t="s">
        <v>347</v>
      </c>
      <c r="H17" s="1" t="s">
        <v>348</v>
      </c>
      <c r="I17" s="1" t="s">
        <v>349</v>
      </c>
      <c r="J17" s="1" t="s">
        <v>350</v>
      </c>
      <c r="K17" s="1" t="s">
        <v>351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352</v>
      </c>
      <c r="B18" s="1" t="s">
        <v>353</v>
      </c>
      <c r="C18" s="1" t="s">
        <v>354</v>
      </c>
      <c r="D18" s="1" t="s">
        <v>355</v>
      </c>
      <c r="E18" s="1" t="s">
        <v>356</v>
      </c>
      <c r="F18" s="1" t="s">
        <v>357</v>
      </c>
      <c r="G18" s="1" t="s">
        <v>358</v>
      </c>
      <c r="H18" s="1" t="s">
        <v>359</v>
      </c>
      <c r="I18" s="1" t="s">
        <v>360</v>
      </c>
      <c r="J18" s="1" t="s">
        <v>361</v>
      </c>
      <c r="K18" s="1" t="s">
        <v>362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363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363</v>
      </c>
      <c r="B20" s="1" t="s">
        <v>364</v>
      </c>
      <c r="C20" s="1" t="s">
        <v>365</v>
      </c>
      <c r="D20" s="1" t="s">
        <v>366</v>
      </c>
      <c r="E20" s="1" t="s">
        <v>367</v>
      </c>
      <c r="F20" s="1" t="s">
        <v>367</v>
      </c>
      <c r="G20" s="1" t="s">
        <v>368</v>
      </c>
      <c r="H20" s="1" t="s">
        <v>369</v>
      </c>
      <c r="I20" s="1" t="s">
        <v>370</v>
      </c>
      <c r="J20" s="1" t="s">
        <v>371</v>
      </c>
      <c r="K20" s="1" t="s">
        <v>372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373</v>
      </c>
      <c r="B21" s="1" t="s">
        <v>374</v>
      </c>
      <c r="C21" s="1" t="s">
        <v>375</v>
      </c>
      <c r="D21" s="1" t="s">
        <v>376</v>
      </c>
      <c r="E21" s="1" t="s">
        <v>377</v>
      </c>
      <c r="F21" s="1" t="s">
        <v>378</v>
      </c>
      <c r="G21" s="1" t="s">
        <v>379</v>
      </c>
      <c r="H21" s="1" t="s">
        <v>380</v>
      </c>
      <c r="I21" s="1" t="s">
        <v>381</v>
      </c>
      <c r="J21" s="1" t="s">
        <v>382</v>
      </c>
      <c r="K21" s="1" t="s">
        <v>383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384</v>
      </c>
      <c r="B22" s="1" t="s">
        <v>385</v>
      </c>
      <c r="C22" s="1" t="s">
        <v>386</v>
      </c>
      <c r="D22" s="1" t="s">
        <v>387</v>
      </c>
      <c r="E22" s="1" t="s">
        <v>388</v>
      </c>
      <c r="F22" s="1" t="s">
        <v>389</v>
      </c>
      <c r="G22" s="1" t="s">
        <v>358</v>
      </c>
      <c r="H22" s="1" t="s">
        <v>390</v>
      </c>
      <c r="I22" s="1" t="s">
        <v>391</v>
      </c>
      <c r="J22" s="1" t="s">
        <v>392</v>
      </c>
      <c r="K22" s="1" t="s">
        <v>393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394</v>
      </c>
      <c r="B23" s="1" t="s">
        <v>395</v>
      </c>
      <c r="C23" s="1" t="s">
        <v>396</v>
      </c>
      <c r="D23" s="1" t="s">
        <v>397</v>
      </c>
      <c r="E23" s="1" t="s">
        <v>398</v>
      </c>
      <c r="F23" s="1" t="s">
        <v>399</v>
      </c>
      <c r="G23" s="1" t="s">
        <v>400</v>
      </c>
      <c r="H23" s="1" t="s">
        <v>401</v>
      </c>
      <c r="I23" s="1" t="s">
        <v>402</v>
      </c>
      <c r="J23" s="1" t="s">
        <v>403</v>
      </c>
      <c r="K23" s="1" t="s">
        <v>404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406</v>
      </c>
      <c r="B25" s="1" t="s">
        <v>407</v>
      </c>
      <c r="C25" s="1" t="s">
        <v>408</v>
      </c>
      <c r="D25" s="1" t="s">
        <v>409</v>
      </c>
      <c r="E25" s="1" t="s">
        <v>410</v>
      </c>
      <c r="F25" s="1" t="s">
        <v>411</v>
      </c>
      <c r="G25" s="1" t="s">
        <v>412</v>
      </c>
      <c r="H25" s="1" t="s">
        <v>409</v>
      </c>
      <c r="I25" s="1" t="s">
        <v>413</v>
      </c>
      <c r="J25" s="1" t="s">
        <v>414</v>
      </c>
      <c r="K25" s="1" t="s">
        <v>415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416</v>
      </c>
      <c r="B26" s="1" t="s">
        <v>417</v>
      </c>
      <c r="C26" s="1" t="s">
        <v>415</v>
      </c>
      <c r="D26" s="1" t="s">
        <v>418</v>
      </c>
      <c r="E26" s="1" t="s">
        <v>419</v>
      </c>
      <c r="F26" s="1" t="s">
        <v>420</v>
      </c>
      <c r="G26" s="1" t="s">
        <v>418</v>
      </c>
      <c r="H26" s="1" t="s">
        <v>421</v>
      </c>
      <c r="I26" s="1" t="s">
        <v>422</v>
      </c>
      <c r="J26" s="1" t="s">
        <v>423</v>
      </c>
      <c r="K26" s="1" t="s">
        <v>133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424</v>
      </c>
      <c r="B27" s="1" t="s">
        <v>425</v>
      </c>
      <c r="C27" s="1" t="s">
        <v>426</v>
      </c>
      <c r="D27" s="1">
        <v>0.0</v>
      </c>
      <c r="E27" s="1" t="s">
        <v>427</v>
      </c>
      <c r="F27" s="1" t="s">
        <v>428</v>
      </c>
      <c r="G27" s="1" t="s">
        <v>429</v>
      </c>
      <c r="H27" s="1" t="s">
        <v>425</v>
      </c>
      <c r="I27" s="1" t="s">
        <v>430</v>
      </c>
      <c r="J27" s="1" t="s">
        <v>431</v>
      </c>
      <c r="K27" s="1" t="s">
        <v>221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432</v>
      </c>
      <c r="B28" s="1" t="s">
        <v>433</v>
      </c>
      <c r="C28" s="1" t="s">
        <v>434</v>
      </c>
      <c r="D28" s="1" t="s">
        <v>435</v>
      </c>
      <c r="E28" s="1" t="s">
        <v>436</v>
      </c>
      <c r="F28" s="1" t="s">
        <v>437</v>
      </c>
      <c r="G28" s="1" t="s">
        <v>438</v>
      </c>
      <c r="H28" s="1" t="s">
        <v>439</v>
      </c>
      <c r="I28" s="1" t="s">
        <v>440</v>
      </c>
      <c r="J28" s="1" t="s">
        <v>441</v>
      </c>
      <c r="K28" s="1" t="s">
        <v>442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443</v>
      </c>
      <c r="B29" s="1" t="s">
        <v>444</v>
      </c>
      <c r="C29" s="1" t="s">
        <v>445</v>
      </c>
      <c r="D29" s="1" t="s">
        <v>446</v>
      </c>
      <c r="E29" s="1" t="s">
        <v>447</v>
      </c>
      <c r="F29" s="1" t="s">
        <v>448</v>
      </c>
      <c r="G29" s="1" t="s">
        <v>449</v>
      </c>
      <c r="H29" s="1" t="s">
        <v>450</v>
      </c>
      <c r="I29" s="1" t="s">
        <v>451</v>
      </c>
      <c r="J29" s="1" t="s">
        <v>404</v>
      </c>
      <c r="K29" s="1" t="s">
        <v>403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452</v>
      </c>
      <c r="B30" s="1" t="s">
        <v>453</v>
      </c>
      <c r="C30" s="1" t="s">
        <v>454</v>
      </c>
      <c r="D30" s="1" t="s">
        <v>455</v>
      </c>
      <c r="E30" s="1" t="s">
        <v>456</v>
      </c>
      <c r="F30" s="1" t="s">
        <v>457</v>
      </c>
      <c r="G30" s="1" t="s">
        <v>458</v>
      </c>
      <c r="H30" s="1" t="s">
        <v>459</v>
      </c>
      <c r="I30" s="1" t="s">
        <v>460</v>
      </c>
      <c r="J30" s="1" t="s">
        <v>461</v>
      </c>
      <c r="K30" s="1" t="s">
        <v>462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463</v>
      </c>
      <c r="B31" s="1" t="s">
        <v>464</v>
      </c>
      <c r="C31" s="1" t="s">
        <v>465</v>
      </c>
      <c r="D31" s="1" t="s">
        <v>466</v>
      </c>
      <c r="E31" s="1" t="s">
        <v>467</v>
      </c>
      <c r="F31" s="1" t="s">
        <v>468</v>
      </c>
      <c r="G31" s="1" t="s">
        <v>469</v>
      </c>
      <c r="H31" s="1" t="s">
        <v>470</v>
      </c>
      <c r="I31" s="1" t="s">
        <v>471</v>
      </c>
      <c r="J31" s="1" t="s">
        <v>472</v>
      </c>
      <c r="K31" s="1" t="s">
        <v>473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474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475</v>
      </c>
      <c r="B33" s="1" t="s">
        <v>476</v>
      </c>
      <c r="C33" s="1">
        <v>0.0</v>
      </c>
      <c r="D33" s="1" t="s">
        <v>477</v>
      </c>
      <c r="E33" s="1" t="s">
        <v>478</v>
      </c>
      <c r="F33" s="1" t="s">
        <v>479</v>
      </c>
      <c r="G33" s="1" t="s">
        <v>480</v>
      </c>
      <c r="H33" s="1" t="s">
        <v>481</v>
      </c>
      <c r="I33" s="1" t="s">
        <v>482</v>
      </c>
      <c r="J33" s="1" t="s">
        <v>483</v>
      </c>
      <c r="K33" s="1" t="s">
        <v>484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485</v>
      </c>
      <c r="B34" s="1" t="s">
        <v>486</v>
      </c>
      <c r="C34" s="1" t="s">
        <v>487</v>
      </c>
      <c r="D34" s="1" t="s">
        <v>488</v>
      </c>
      <c r="E34" s="1" t="s">
        <v>489</v>
      </c>
      <c r="F34" s="1" t="s">
        <v>490</v>
      </c>
      <c r="G34" s="1" t="s">
        <v>491</v>
      </c>
      <c r="H34" s="1" t="s">
        <v>492</v>
      </c>
      <c r="I34" s="1" t="s">
        <v>493</v>
      </c>
      <c r="J34" s="1" t="s">
        <v>494</v>
      </c>
      <c r="K34" s="1" t="s">
        <v>495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496</v>
      </c>
      <c r="B35" s="1" t="s">
        <v>497</v>
      </c>
      <c r="C35" s="1" t="s">
        <v>498</v>
      </c>
      <c r="D35" s="1" t="s">
        <v>499</v>
      </c>
      <c r="E35" s="1" t="s">
        <v>500</v>
      </c>
      <c r="F35" s="1" t="s">
        <v>501</v>
      </c>
      <c r="G35" s="1" t="s">
        <v>502</v>
      </c>
      <c r="H35" s="1" t="s">
        <v>503</v>
      </c>
      <c r="I35" s="1" t="s">
        <v>504</v>
      </c>
      <c r="J35" s="1" t="s">
        <v>505</v>
      </c>
      <c r="K35" s="1" t="s">
        <v>506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507</v>
      </c>
      <c r="B36" s="1" t="s">
        <v>508</v>
      </c>
      <c r="C36" s="1" t="s">
        <v>509</v>
      </c>
      <c r="D36" s="1" t="s">
        <v>510</v>
      </c>
      <c r="E36" s="1" t="s">
        <v>511</v>
      </c>
      <c r="F36" s="1" t="s">
        <v>512</v>
      </c>
      <c r="G36" s="1" t="s">
        <v>513</v>
      </c>
      <c r="H36" s="1" t="s">
        <v>514</v>
      </c>
      <c r="I36" s="1" t="s">
        <v>515</v>
      </c>
      <c r="J36" s="1" t="s">
        <v>516</v>
      </c>
      <c r="K36" s="1" t="s">
        <v>517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518</v>
      </c>
      <c r="B37" s="1" t="s">
        <v>519</v>
      </c>
      <c r="C37" s="1">
        <v>17.325</v>
      </c>
      <c r="D37" s="1" t="s">
        <v>520</v>
      </c>
      <c r="E37" s="1" t="s">
        <v>521</v>
      </c>
      <c r="F37" s="1" t="s">
        <v>522</v>
      </c>
      <c r="G37" s="1" t="s">
        <v>523</v>
      </c>
      <c r="H37" s="1" t="s">
        <v>524</v>
      </c>
      <c r="I37" s="1" t="s">
        <v>525</v>
      </c>
      <c r="J37" s="1" t="s">
        <v>526</v>
      </c>
      <c r="K37" s="1" t="s">
        <v>527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528</v>
      </c>
      <c r="B38" s="1" t="s">
        <v>210</v>
      </c>
      <c r="C38" s="1" t="s">
        <v>529</v>
      </c>
      <c r="D38" s="1" t="s">
        <v>530</v>
      </c>
      <c r="E38" s="1" t="s">
        <v>382</v>
      </c>
      <c r="F38" s="1" t="s">
        <v>531</v>
      </c>
      <c r="G38" s="1" t="s">
        <v>532</v>
      </c>
      <c r="H38" s="1" t="s">
        <v>533</v>
      </c>
      <c r="I38" s="1" t="s">
        <v>529</v>
      </c>
      <c r="J38" s="1" t="s">
        <v>534</v>
      </c>
      <c r="K38" s="1" t="s">
        <v>535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536</v>
      </c>
      <c r="B39" s="1" t="s">
        <v>537</v>
      </c>
      <c r="C39" s="1" t="s">
        <v>431</v>
      </c>
      <c r="D39" s="1" t="s">
        <v>411</v>
      </c>
      <c r="E39" s="1" t="s">
        <v>538</v>
      </c>
      <c r="F39" s="1" t="s">
        <v>539</v>
      </c>
      <c r="G39" s="1" t="s">
        <v>540</v>
      </c>
      <c r="H39" s="1" t="s">
        <v>541</v>
      </c>
      <c r="I39" s="1" t="s">
        <v>542</v>
      </c>
      <c r="J39" s="1" t="s">
        <v>543</v>
      </c>
      <c r="K39" s="1" t="s">
        <v>544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545</v>
      </c>
      <c r="B40" s="1" t="s">
        <v>546</v>
      </c>
      <c r="C40" s="1" t="s">
        <v>547</v>
      </c>
      <c r="D40" s="1" t="s">
        <v>548</v>
      </c>
      <c r="E40" s="1" t="s">
        <v>203</v>
      </c>
      <c r="F40" s="1" t="s">
        <v>549</v>
      </c>
      <c r="G40" s="1" t="s">
        <v>550</v>
      </c>
      <c r="H40" s="1" t="s">
        <v>342</v>
      </c>
      <c r="I40" s="1" t="s">
        <v>551</v>
      </c>
      <c r="J40" s="1" t="s">
        <v>552</v>
      </c>
      <c r="K40" s="1" t="s">
        <v>553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554</v>
      </c>
      <c r="B41" s="1" t="s">
        <v>555</v>
      </c>
      <c r="C41" s="1" t="s">
        <v>556</v>
      </c>
      <c r="D41" s="1" t="s">
        <v>557</v>
      </c>
      <c r="E41" s="1" t="s">
        <v>558</v>
      </c>
      <c r="F41" s="1" t="s">
        <v>559</v>
      </c>
      <c r="G41" s="1" t="s">
        <v>560</v>
      </c>
      <c r="H41" s="1" t="s">
        <v>561</v>
      </c>
      <c r="I41" s="1" t="s">
        <v>562</v>
      </c>
      <c r="J41" s="1" t="s">
        <v>286</v>
      </c>
      <c r="K41" s="1" t="s">
        <v>563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564</v>
      </c>
      <c r="B42" s="1" t="s">
        <v>565</v>
      </c>
      <c r="C42" s="1" t="s">
        <v>566</v>
      </c>
      <c r="D42" s="1" t="s">
        <v>567</v>
      </c>
      <c r="E42" s="1" t="s">
        <v>568</v>
      </c>
      <c r="F42" s="1" t="s">
        <v>383</v>
      </c>
      <c r="G42" s="1" t="s">
        <v>569</v>
      </c>
      <c r="H42" s="1" t="s">
        <v>570</v>
      </c>
      <c r="I42" s="1" t="s">
        <v>571</v>
      </c>
      <c r="J42" s="1" t="s">
        <v>572</v>
      </c>
      <c r="K42" s="1" t="s">
        <v>256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573</v>
      </c>
      <c r="B43" s="1" t="s">
        <v>574</v>
      </c>
      <c r="C43" s="1" t="s">
        <v>575</v>
      </c>
      <c r="D43" s="1" t="s">
        <v>576</v>
      </c>
      <c r="E43" s="1" t="s">
        <v>577</v>
      </c>
      <c r="F43" s="1" t="s">
        <v>578</v>
      </c>
      <c r="G43" s="1" t="s">
        <v>579</v>
      </c>
      <c r="H43" s="1" t="s">
        <v>580</v>
      </c>
      <c r="I43" s="1" t="s">
        <v>581</v>
      </c>
      <c r="J43" s="1" t="s">
        <v>582</v>
      </c>
      <c r="K43" s="1" t="s">
        <v>583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584</v>
      </c>
      <c r="B44" s="1" t="s">
        <v>585</v>
      </c>
      <c r="C44" s="1" t="s">
        <v>586</v>
      </c>
      <c r="D44" s="1" t="s">
        <v>587</v>
      </c>
      <c r="E44" s="1" t="s">
        <v>588</v>
      </c>
      <c r="F44" s="1" t="s">
        <v>589</v>
      </c>
      <c r="G44" s="1" t="s">
        <v>590</v>
      </c>
      <c r="H44" s="1" t="s">
        <v>591</v>
      </c>
      <c r="I44" s="1" t="s">
        <v>592</v>
      </c>
      <c r="J44" s="1" t="s">
        <v>282</v>
      </c>
      <c r="K44" s="1" t="s">
        <v>593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595</v>
      </c>
      <c r="B46" s="1" t="s">
        <v>596</v>
      </c>
      <c r="C46" s="1" t="s">
        <v>597</v>
      </c>
      <c r="D46" s="1" t="s">
        <v>598</v>
      </c>
      <c r="E46" s="1" t="s">
        <v>599</v>
      </c>
      <c r="F46" s="1" t="s">
        <v>600</v>
      </c>
      <c r="G46" s="1" t="s">
        <v>601</v>
      </c>
      <c r="H46" s="1" t="s">
        <v>602</v>
      </c>
      <c r="I46" s="1" t="s">
        <v>603</v>
      </c>
      <c r="J46" s="1" t="s">
        <v>604</v>
      </c>
      <c r="K46" s="1" t="s">
        <v>605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606</v>
      </c>
      <c r="B47" s="1" t="s">
        <v>607</v>
      </c>
      <c r="C47" s="1" t="s">
        <v>608</v>
      </c>
      <c r="D47" s="1" t="s">
        <v>609</v>
      </c>
      <c r="E47" s="1" t="s">
        <v>610</v>
      </c>
      <c r="F47" s="1" t="s">
        <v>611</v>
      </c>
      <c r="G47" s="1" t="s">
        <v>612</v>
      </c>
      <c r="H47" s="1" t="s">
        <v>613</v>
      </c>
      <c r="I47" s="1" t="s">
        <v>614</v>
      </c>
      <c r="J47" s="1" t="s">
        <v>615</v>
      </c>
      <c r="K47" s="1" t="s">
        <v>616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617</v>
      </c>
      <c r="B48" s="1" t="s">
        <v>618</v>
      </c>
      <c r="C48" s="1" t="s">
        <v>619</v>
      </c>
      <c r="D48" s="1">
        <v>0.0</v>
      </c>
      <c r="E48" s="1" t="s">
        <v>620</v>
      </c>
      <c r="F48" s="1" t="s">
        <v>621</v>
      </c>
      <c r="G48" s="1" t="s">
        <v>622</v>
      </c>
      <c r="H48" s="1" t="s">
        <v>623</v>
      </c>
      <c r="I48" s="1" t="s">
        <v>624</v>
      </c>
      <c r="J48" s="1" t="s">
        <v>625</v>
      </c>
      <c r="K48" s="1" t="s">
        <v>626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627</v>
      </c>
      <c r="B49" s="1" t="s">
        <v>628</v>
      </c>
      <c r="C49" s="1" t="s">
        <v>629</v>
      </c>
      <c r="D49" s="1" t="s">
        <v>630</v>
      </c>
      <c r="E49" s="1" t="s">
        <v>631</v>
      </c>
      <c r="F49" s="1" t="s">
        <v>632</v>
      </c>
      <c r="G49" s="1" t="s">
        <v>633</v>
      </c>
      <c r="H49" s="1" t="s">
        <v>634</v>
      </c>
      <c r="I49" s="1" t="s">
        <v>635</v>
      </c>
      <c r="J49" s="1" t="s">
        <v>636</v>
      </c>
      <c r="K49" s="1" t="s">
        <v>637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638</v>
      </c>
      <c r="B50" s="1" t="s">
        <v>628</v>
      </c>
      <c r="C50" s="1" t="s">
        <v>629</v>
      </c>
      <c r="D50" s="1" t="s">
        <v>630</v>
      </c>
      <c r="E50" s="1" t="s">
        <v>631</v>
      </c>
      <c r="F50" s="1" t="s">
        <v>632</v>
      </c>
      <c r="G50" s="1" t="s">
        <v>633</v>
      </c>
      <c r="H50" s="1" t="s">
        <v>634</v>
      </c>
      <c r="I50" s="1" t="s">
        <v>635</v>
      </c>
      <c r="J50" s="1" t="s">
        <v>636</v>
      </c>
      <c r="K50" s="1" t="s">
        <v>637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639</v>
      </c>
      <c r="B51" s="1" t="s">
        <v>640</v>
      </c>
      <c r="C51" s="1">
        <v>0.0</v>
      </c>
      <c r="D51" s="1" t="s">
        <v>641</v>
      </c>
      <c r="E51" s="1" t="s">
        <v>642</v>
      </c>
      <c r="F51" s="1" t="s">
        <v>643</v>
      </c>
      <c r="G51" s="1">
        <v>45.87</v>
      </c>
      <c r="H51" s="1" t="s">
        <v>644</v>
      </c>
      <c r="I51" s="1" t="s">
        <v>645</v>
      </c>
      <c r="J51" s="1" t="s">
        <v>646</v>
      </c>
      <c r="K51" s="1" t="s">
        <v>647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648</v>
      </c>
      <c r="B52" s="1" t="s">
        <v>640</v>
      </c>
      <c r="C52" s="1">
        <v>0.0</v>
      </c>
      <c r="D52" s="1" t="s">
        <v>641</v>
      </c>
      <c r="E52" s="1" t="s">
        <v>642</v>
      </c>
      <c r="F52" s="1" t="s">
        <v>643</v>
      </c>
      <c r="G52" s="1">
        <v>45.87</v>
      </c>
      <c r="H52" s="1" t="s">
        <v>644</v>
      </c>
      <c r="I52" s="1" t="s">
        <v>645</v>
      </c>
      <c r="J52" s="1" t="s">
        <v>646</v>
      </c>
      <c r="K52" s="1" t="s">
        <v>647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649</v>
      </c>
      <c r="B53" s="1" t="s">
        <v>650</v>
      </c>
      <c r="C53" s="1">
        <v>0.0</v>
      </c>
      <c r="D53" s="1" t="s">
        <v>651</v>
      </c>
      <c r="E53" s="1">
        <v>0.0</v>
      </c>
      <c r="F53" s="1" t="s">
        <v>652</v>
      </c>
      <c r="G53" s="1" t="s">
        <v>653</v>
      </c>
      <c r="H53" s="1">
        <v>0.0</v>
      </c>
      <c r="I53" s="1" t="s">
        <v>654</v>
      </c>
      <c r="J53" s="1" t="s">
        <v>655</v>
      </c>
      <c r="K53" s="1" t="s">
        <v>656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657</v>
      </c>
      <c r="B54" s="1" t="s">
        <v>658</v>
      </c>
      <c r="C54" s="1">
        <v>0.0</v>
      </c>
      <c r="D54" s="1" t="s">
        <v>659</v>
      </c>
      <c r="E54" s="1" t="s">
        <v>660</v>
      </c>
      <c r="F54" s="1">
        <v>-4.125</v>
      </c>
      <c r="G54" s="1" t="s">
        <v>661</v>
      </c>
      <c r="H54" s="1" t="s">
        <v>662</v>
      </c>
      <c r="I54" s="1" t="s">
        <v>663</v>
      </c>
      <c r="J54" s="1" t="s">
        <v>664</v>
      </c>
      <c r="K54" s="1" t="s">
        <v>665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666</v>
      </c>
      <c r="B55" s="1">
        <v>8.085</v>
      </c>
      <c r="C55" s="1" t="s">
        <v>667</v>
      </c>
      <c r="D55" s="1" t="s">
        <v>668</v>
      </c>
      <c r="E55" s="1" t="s">
        <v>669</v>
      </c>
      <c r="F55" s="1" t="s">
        <v>670</v>
      </c>
      <c r="G55" s="1" t="s">
        <v>259</v>
      </c>
      <c r="H55" s="1" t="s">
        <v>671</v>
      </c>
      <c r="I55" s="1" t="s">
        <v>672</v>
      </c>
      <c r="J55" s="1" t="s">
        <v>673</v>
      </c>
      <c r="K55" s="1" t="s">
        <v>674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675</v>
      </c>
      <c r="B56" s="1" t="s">
        <v>676</v>
      </c>
      <c r="C56" s="1" t="s">
        <v>677</v>
      </c>
      <c r="D56" s="1" t="s">
        <v>678</v>
      </c>
      <c r="E56" s="1" t="s">
        <v>399</v>
      </c>
      <c r="F56" s="1" t="s">
        <v>679</v>
      </c>
      <c r="G56" s="1" t="s">
        <v>680</v>
      </c>
      <c r="H56" s="1" t="s">
        <v>681</v>
      </c>
      <c r="I56" s="1" t="s">
        <v>682</v>
      </c>
      <c r="J56" s="1" t="s">
        <v>683</v>
      </c>
      <c r="K56" s="1" t="s">
        <v>684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685</v>
      </c>
      <c r="B57" s="1" t="s">
        <v>686</v>
      </c>
      <c r="C57" s="1" t="s">
        <v>687</v>
      </c>
      <c r="D57" s="1" t="s">
        <v>688</v>
      </c>
      <c r="E57" s="1" t="s">
        <v>689</v>
      </c>
      <c r="F57" s="1" t="s">
        <v>690</v>
      </c>
      <c r="G57" s="1" t="s">
        <v>691</v>
      </c>
      <c r="H57" s="1" t="s">
        <v>692</v>
      </c>
      <c r="I57" s="1" t="s">
        <v>693</v>
      </c>
      <c r="J57" s="1" t="s">
        <v>694</v>
      </c>
      <c r="K57" s="1" t="s">
        <v>695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696</v>
      </c>
      <c r="B58" s="1" t="s">
        <v>697</v>
      </c>
      <c r="C58" s="1" t="s">
        <v>220</v>
      </c>
      <c r="D58" s="1" t="s">
        <v>698</v>
      </c>
      <c r="E58" s="1" t="s">
        <v>699</v>
      </c>
      <c r="F58" s="1" t="s">
        <v>700</v>
      </c>
      <c r="G58" s="1" t="s">
        <v>701</v>
      </c>
      <c r="H58" s="1" t="s">
        <v>702</v>
      </c>
      <c r="I58" s="1" t="s">
        <v>703</v>
      </c>
      <c r="J58" s="1" t="s">
        <v>704</v>
      </c>
      <c r="K58" s="1" t="s">
        <v>705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706</v>
      </c>
      <c r="B59" s="1" t="s">
        <v>707</v>
      </c>
      <c r="C59" s="1" t="s">
        <v>708</v>
      </c>
      <c r="D59" s="1" t="s">
        <v>709</v>
      </c>
      <c r="E59" s="1">
        <v>0.0</v>
      </c>
      <c r="F59" s="1" t="s">
        <v>710</v>
      </c>
      <c r="G59" s="1" t="s">
        <v>711</v>
      </c>
      <c r="H59" s="1" t="s">
        <v>712</v>
      </c>
      <c r="I59" s="1" t="s">
        <v>713</v>
      </c>
      <c r="J59" s="1" t="s">
        <v>714</v>
      </c>
      <c r="K59" s="1" t="s">
        <v>715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716</v>
      </c>
      <c r="B60" s="1" t="s">
        <v>717</v>
      </c>
      <c r="C60" s="1" t="s">
        <v>718</v>
      </c>
      <c r="D60" s="1" t="s">
        <v>719</v>
      </c>
      <c r="E60" s="1" t="s">
        <v>720</v>
      </c>
      <c r="F60" s="1" t="s">
        <v>721</v>
      </c>
      <c r="G60" s="1">
        <v>33.99</v>
      </c>
      <c r="H60" s="1" t="s">
        <v>722</v>
      </c>
      <c r="I60" s="1" t="s">
        <v>723</v>
      </c>
      <c r="J60" s="1" t="s">
        <v>676</v>
      </c>
      <c r="K60" s="1" t="s">
        <v>724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725</v>
      </c>
      <c r="B61" s="1" t="s">
        <v>726</v>
      </c>
      <c r="C61" s="1" t="s">
        <v>727</v>
      </c>
      <c r="D61" s="1" t="s">
        <v>728</v>
      </c>
      <c r="E61" s="1" t="s">
        <v>729</v>
      </c>
      <c r="F61" s="1" t="s">
        <v>730</v>
      </c>
      <c r="G61" s="1" t="s">
        <v>731</v>
      </c>
      <c r="H61" s="1" t="s">
        <v>732</v>
      </c>
      <c r="I61" s="1" t="s">
        <v>733</v>
      </c>
      <c r="J61" s="1" t="s">
        <v>734</v>
      </c>
      <c r="K61" s="1" t="s">
        <v>735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736</v>
      </c>
      <c r="B62" s="1" t="s">
        <v>737</v>
      </c>
      <c r="C62" s="1" t="s">
        <v>738</v>
      </c>
      <c r="D62" s="1" t="s">
        <v>739</v>
      </c>
      <c r="E62" s="1" t="s">
        <v>740</v>
      </c>
      <c r="F62" s="1" t="s">
        <v>741</v>
      </c>
      <c r="G62" s="1" t="s">
        <v>742</v>
      </c>
      <c r="H62" s="1" t="s">
        <v>743</v>
      </c>
      <c r="I62" s="1" t="s">
        <v>744</v>
      </c>
      <c r="J62" s="1" t="s">
        <v>745</v>
      </c>
      <c r="K62" s="1" t="s">
        <v>746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747</v>
      </c>
      <c r="B63" s="1" t="s">
        <v>748</v>
      </c>
      <c r="C63" s="1">
        <v>0.0</v>
      </c>
      <c r="D63" s="1" t="s">
        <v>749</v>
      </c>
      <c r="E63" s="1" t="s">
        <v>750</v>
      </c>
      <c r="F63" s="1" t="s">
        <v>751</v>
      </c>
      <c r="G63" s="1" t="s">
        <v>752</v>
      </c>
      <c r="H63" s="1" t="s">
        <v>753</v>
      </c>
      <c r="I63" s="1" t="s">
        <v>754</v>
      </c>
      <c r="J63" s="1" t="s">
        <v>755</v>
      </c>
      <c r="K63" s="1" t="s">
        <v>756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757</v>
      </c>
      <c r="B64" s="1" t="s">
        <v>758</v>
      </c>
      <c r="C64" s="1" t="s">
        <v>759</v>
      </c>
      <c r="D64" s="1" t="s">
        <v>760</v>
      </c>
      <c r="E64" s="1" t="s">
        <v>761</v>
      </c>
      <c r="F64" s="1" t="s">
        <v>762</v>
      </c>
      <c r="G64" s="1" t="s">
        <v>763</v>
      </c>
      <c r="H64" s="1" t="s">
        <v>764</v>
      </c>
      <c r="I64" s="1" t="s">
        <v>765</v>
      </c>
      <c r="J64" s="1">
        <v>0.0</v>
      </c>
      <c r="K64" s="1" t="s">
        <v>766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768</v>
      </c>
      <c r="B66" s="1" t="s">
        <v>769</v>
      </c>
      <c r="C66" s="1" t="s">
        <v>123</v>
      </c>
      <c r="D66" s="1" t="s">
        <v>770</v>
      </c>
      <c r="E66" s="1" t="s">
        <v>771</v>
      </c>
      <c r="F66" s="1" t="s">
        <v>772</v>
      </c>
      <c r="G66" s="1" t="s">
        <v>773</v>
      </c>
      <c r="H66" s="1" t="s">
        <v>774</v>
      </c>
      <c r="I66" s="1" t="s">
        <v>775</v>
      </c>
      <c r="J66" s="1" t="s">
        <v>776</v>
      </c>
      <c r="K66" s="1" t="s">
        <v>777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778</v>
      </c>
      <c r="B67" s="1" t="s">
        <v>779</v>
      </c>
      <c r="C67" s="1" t="s">
        <v>780</v>
      </c>
      <c r="D67" s="1" t="s">
        <v>781</v>
      </c>
      <c r="E67" s="1" t="s">
        <v>782</v>
      </c>
      <c r="F67" s="1" t="s">
        <v>783</v>
      </c>
      <c r="G67" s="1" t="s">
        <v>784</v>
      </c>
      <c r="H67" s="1" t="s">
        <v>785</v>
      </c>
      <c r="I67" s="1" t="s">
        <v>786</v>
      </c>
      <c r="J67" s="1" t="s">
        <v>787</v>
      </c>
      <c r="K67" s="1" t="s">
        <v>788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789</v>
      </c>
      <c r="B68" s="1" t="s">
        <v>790</v>
      </c>
      <c r="C68" s="1" t="s">
        <v>791</v>
      </c>
      <c r="D68" s="1" t="s">
        <v>792</v>
      </c>
      <c r="E68" s="1" t="s">
        <v>793</v>
      </c>
      <c r="F68" s="1" t="s">
        <v>794</v>
      </c>
      <c r="G68" s="1" t="s">
        <v>795</v>
      </c>
      <c r="H68" s="1" t="s">
        <v>796</v>
      </c>
      <c r="I68" s="1" t="s">
        <v>797</v>
      </c>
      <c r="J68" s="1" t="s">
        <v>798</v>
      </c>
      <c r="K68" s="1" t="s">
        <v>799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800</v>
      </c>
      <c r="B69" s="1" t="s">
        <v>801</v>
      </c>
      <c r="C69" s="1" t="s">
        <v>802</v>
      </c>
      <c r="D69" s="1" t="s">
        <v>803</v>
      </c>
      <c r="E69" s="1" t="s">
        <v>804</v>
      </c>
      <c r="F69" s="1" t="s">
        <v>805</v>
      </c>
      <c r="G69" s="1" t="s">
        <v>806</v>
      </c>
      <c r="H69" s="1" t="s">
        <v>807</v>
      </c>
      <c r="I69" s="1" t="s">
        <v>808</v>
      </c>
      <c r="J69" s="1" t="s">
        <v>809</v>
      </c>
      <c r="K69" s="1" t="s">
        <v>810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811</v>
      </c>
      <c r="B70" s="1" t="s">
        <v>801</v>
      </c>
      <c r="C70" s="1" t="s">
        <v>802</v>
      </c>
      <c r="D70" s="1" t="s">
        <v>803</v>
      </c>
      <c r="E70" s="1" t="s">
        <v>804</v>
      </c>
      <c r="F70" s="1" t="s">
        <v>805</v>
      </c>
      <c r="G70" s="1" t="s">
        <v>806</v>
      </c>
      <c r="H70" s="1" t="s">
        <v>807</v>
      </c>
      <c r="I70" s="1" t="s">
        <v>808</v>
      </c>
      <c r="J70" s="1" t="s">
        <v>809</v>
      </c>
      <c r="K70" s="1" t="s">
        <v>810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812</v>
      </c>
      <c r="B71" s="1" t="s">
        <v>813</v>
      </c>
      <c r="C71" s="1" t="s">
        <v>814</v>
      </c>
      <c r="D71" s="1" t="s">
        <v>815</v>
      </c>
      <c r="E71" s="1" t="s">
        <v>816</v>
      </c>
      <c r="F71" s="1" t="s">
        <v>817</v>
      </c>
      <c r="G71" s="1" t="s">
        <v>818</v>
      </c>
      <c r="H71" s="1" t="s">
        <v>819</v>
      </c>
      <c r="I71" s="1" t="s">
        <v>820</v>
      </c>
      <c r="J71" s="1" t="s">
        <v>821</v>
      </c>
      <c r="K71" s="1" t="s">
        <v>822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823</v>
      </c>
      <c r="B72" s="1" t="s">
        <v>813</v>
      </c>
      <c r="C72" s="1" t="s">
        <v>814</v>
      </c>
      <c r="D72" s="1" t="s">
        <v>815</v>
      </c>
      <c r="E72" s="1" t="s">
        <v>816</v>
      </c>
      <c r="F72" s="1" t="s">
        <v>817</v>
      </c>
      <c r="G72" s="1" t="s">
        <v>818</v>
      </c>
      <c r="H72" s="1" t="s">
        <v>819</v>
      </c>
      <c r="I72" s="1" t="s">
        <v>820</v>
      </c>
      <c r="J72" s="1" t="s">
        <v>821</v>
      </c>
      <c r="K72" s="1" t="s">
        <v>822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824</v>
      </c>
      <c r="B73" s="1" t="s">
        <v>825</v>
      </c>
      <c r="C73" s="1" t="s">
        <v>826</v>
      </c>
      <c r="D73" s="1" t="s">
        <v>827</v>
      </c>
      <c r="E73" s="1" t="s">
        <v>828</v>
      </c>
      <c r="F73" s="1" t="s">
        <v>829</v>
      </c>
      <c r="G73" s="1" t="s">
        <v>830</v>
      </c>
      <c r="H73" s="1" t="s">
        <v>831</v>
      </c>
      <c r="I73" s="1" t="s">
        <v>832</v>
      </c>
      <c r="J73" s="1" t="s">
        <v>833</v>
      </c>
      <c r="K73" s="1" t="s">
        <v>834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835</v>
      </c>
      <c r="B74" s="1" t="s">
        <v>836</v>
      </c>
      <c r="C74" s="1" t="s">
        <v>837</v>
      </c>
      <c r="D74" s="1" t="s">
        <v>838</v>
      </c>
      <c r="E74" s="1" t="s">
        <v>839</v>
      </c>
      <c r="F74" s="1" t="s">
        <v>840</v>
      </c>
      <c r="G74" s="1" t="s">
        <v>841</v>
      </c>
      <c r="H74" s="1" t="s">
        <v>842</v>
      </c>
      <c r="I74" s="1" t="s">
        <v>843</v>
      </c>
      <c r="J74" s="1" t="s">
        <v>844</v>
      </c>
      <c r="K74" s="1" t="s">
        <v>845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846</v>
      </c>
      <c r="B75" s="1">
        <v>2.475</v>
      </c>
      <c r="C75" s="1" t="s">
        <v>847</v>
      </c>
      <c r="D75" s="1" t="s">
        <v>848</v>
      </c>
      <c r="E75" s="1" t="s">
        <v>849</v>
      </c>
      <c r="F75" s="1" t="s">
        <v>850</v>
      </c>
      <c r="G75" s="1" t="s">
        <v>851</v>
      </c>
      <c r="H75" s="1" t="s">
        <v>852</v>
      </c>
      <c r="I75" s="1" t="s">
        <v>853</v>
      </c>
      <c r="J75" s="1" t="s">
        <v>854</v>
      </c>
      <c r="K75" s="1" t="s">
        <v>855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856</v>
      </c>
      <c r="B76" s="1" t="s">
        <v>857</v>
      </c>
      <c r="C76" s="1" t="s">
        <v>858</v>
      </c>
      <c r="D76" s="1" t="s">
        <v>859</v>
      </c>
      <c r="E76" s="1" t="s">
        <v>860</v>
      </c>
      <c r="F76" s="1" t="s">
        <v>861</v>
      </c>
      <c r="G76" s="1" t="s">
        <v>862</v>
      </c>
      <c r="H76" s="1" t="s">
        <v>863</v>
      </c>
      <c r="I76" s="1" t="s">
        <v>864</v>
      </c>
      <c r="J76" s="1" t="s">
        <v>865</v>
      </c>
      <c r="K76" s="1" t="s">
        <v>866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867</v>
      </c>
      <c r="B77" s="1" t="s">
        <v>868</v>
      </c>
      <c r="C77" s="1" t="s">
        <v>869</v>
      </c>
      <c r="D77" s="1" t="s">
        <v>870</v>
      </c>
      <c r="E77" s="1" t="s">
        <v>871</v>
      </c>
      <c r="F77" s="1" t="s">
        <v>872</v>
      </c>
      <c r="G77" s="1" t="s">
        <v>873</v>
      </c>
      <c r="H77" s="1" t="s">
        <v>874</v>
      </c>
      <c r="I77" s="1" t="s">
        <v>875</v>
      </c>
      <c r="J77" s="1" t="s">
        <v>876</v>
      </c>
      <c r="K77" s="1" t="s">
        <v>877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878</v>
      </c>
      <c r="B78" s="1" t="s">
        <v>879</v>
      </c>
      <c r="C78" s="1" t="s">
        <v>880</v>
      </c>
      <c r="D78" s="1" t="s">
        <v>881</v>
      </c>
      <c r="E78" s="1" t="s">
        <v>882</v>
      </c>
      <c r="F78" s="1" t="s">
        <v>883</v>
      </c>
      <c r="G78" s="1" t="s">
        <v>884</v>
      </c>
      <c r="H78" s="1" t="s">
        <v>885</v>
      </c>
      <c r="I78" s="1" t="s">
        <v>886</v>
      </c>
      <c r="J78" s="1" t="s">
        <v>887</v>
      </c>
      <c r="K78" s="1" t="s">
        <v>888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889</v>
      </c>
      <c r="B79" s="1" t="s">
        <v>890</v>
      </c>
      <c r="C79" s="1" t="s">
        <v>891</v>
      </c>
      <c r="D79" s="1" t="s">
        <v>892</v>
      </c>
      <c r="E79" s="1" t="s">
        <v>694</v>
      </c>
      <c r="F79" s="1" t="s">
        <v>893</v>
      </c>
      <c r="G79" s="1" t="s">
        <v>894</v>
      </c>
      <c r="H79" s="1" t="s">
        <v>895</v>
      </c>
      <c r="I79" s="1" t="s">
        <v>896</v>
      </c>
      <c r="J79" s="1" t="s">
        <v>897</v>
      </c>
      <c r="K79" s="1" t="s">
        <v>898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899</v>
      </c>
      <c r="B80" s="1" t="s">
        <v>900</v>
      </c>
      <c r="C80" s="1" t="s">
        <v>901</v>
      </c>
      <c r="D80" s="1" t="s">
        <v>902</v>
      </c>
      <c r="E80" s="1" t="s">
        <v>903</v>
      </c>
      <c r="F80" s="1" t="s">
        <v>904</v>
      </c>
      <c r="G80" s="1" t="s">
        <v>905</v>
      </c>
      <c r="H80" s="1" t="s">
        <v>906</v>
      </c>
      <c r="I80" s="1" t="s">
        <v>907</v>
      </c>
      <c r="J80" s="1" t="s">
        <v>908</v>
      </c>
      <c r="K80" s="1" t="s">
        <v>909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910</v>
      </c>
      <c r="B81" s="1" t="s">
        <v>911</v>
      </c>
      <c r="C81" s="1" t="s">
        <v>912</v>
      </c>
      <c r="D81" s="1" t="s">
        <v>913</v>
      </c>
      <c r="E81" s="1" t="s">
        <v>914</v>
      </c>
      <c r="F81" s="1" t="s">
        <v>915</v>
      </c>
      <c r="G81" s="1" t="s">
        <v>916</v>
      </c>
      <c r="H81" s="1" t="s">
        <v>917</v>
      </c>
      <c r="I81" s="1" t="s">
        <v>918</v>
      </c>
      <c r="J81" s="1" t="s">
        <v>919</v>
      </c>
      <c r="K81" s="1" t="s">
        <v>920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921</v>
      </c>
      <c r="B82" s="1" t="s">
        <v>922</v>
      </c>
      <c r="C82" s="1" t="s">
        <v>923</v>
      </c>
      <c r="D82" s="1" t="s">
        <v>924</v>
      </c>
      <c r="E82" s="1" t="s">
        <v>925</v>
      </c>
      <c r="F82" s="1" t="s">
        <v>926</v>
      </c>
      <c r="G82" s="1" t="s">
        <v>927</v>
      </c>
      <c r="H82" s="1" t="s">
        <v>928</v>
      </c>
      <c r="I82" s="1" t="s">
        <v>929</v>
      </c>
      <c r="J82" s="1" t="s">
        <v>930</v>
      </c>
      <c r="K82" s="1" t="s">
        <v>931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932</v>
      </c>
      <c r="B83" s="1" t="s">
        <v>933</v>
      </c>
      <c r="C83" s="1" t="s">
        <v>934</v>
      </c>
      <c r="D83" s="1" t="s">
        <v>935</v>
      </c>
      <c r="E83" s="1" t="s">
        <v>936</v>
      </c>
      <c r="F83" s="1" t="s">
        <v>937</v>
      </c>
      <c r="G83" s="1" t="s">
        <v>938</v>
      </c>
      <c r="H83" s="1" t="s">
        <v>939</v>
      </c>
      <c r="I83" s="1" t="s">
        <v>940</v>
      </c>
      <c r="J83" s="1" t="s">
        <v>941</v>
      </c>
      <c r="K83" s="1" t="s">
        <v>942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943</v>
      </c>
      <c r="B84" s="1" t="s">
        <v>944</v>
      </c>
      <c r="C84" s="1" t="s">
        <v>945</v>
      </c>
      <c r="D84" s="1" t="s">
        <v>946</v>
      </c>
      <c r="E84" s="1" t="s">
        <v>947</v>
      </c>
      <c r="F84" s="1" t="s">
        <v>948</v>
      </c>
      <c r="G84" s="1" t="s">
        <v>949</v>
      </c>
      <c r="H84" s="1" t="s">
        <v>950</v>
      </c>
      <c r="I84" s="1" t="s">
        <v>951</v>
      </c>
      <c r="J84" s="1" t="s">
        <v>952</v>
      </c>
      <c r="K84" s="1" t="s">
        <v>953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954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955</v>
      </c>
      <c r="B86" s="1" t="s">
        <v>956</v>
      </c>
      <c r="C86" s="1" t="s">
        <v>957</v>
      </c>
      <c r="D86" s="1" t="s">
        <v>958</v>
      </c>
      <c r="E86" s="1" t="s">
        <v>959</v>
      </c>
      <c r="F86" s="1" t="s">
        <v>960</v>
      </c>
      <c r="G86" s="1" t="s">
        <v>961</v>
      </c>
      <c r="H86" s="1" t="s">
        <v>962</v>
      </c>
      <c r="I86" s="1" t="s">
        <v>963</v>
      </c>
      <c r="J86" s="1" t="s">
        <v>964</v>
      </c>
      <c r="K86" s="1" t="s">
        <v>965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966</v>
      </c>
      <c r="B87" s="1">
        <v>7.590000000000001</v>
      </c>
      <c r="C87" s="1" t="s">
        <v>967</v>
      </c>
      <c r="D87" s="1" t="s">
        <v>968</v>
      </c>
      <c r="E87" s="1" t="s">
        <v>969</v>
      </c>
      <c r="F87" s="1" t="s">
        <v>970</v>
      </c>
      <c r="G87" s="1" t="s">
        <v>971</v>
      </c>
      <c r="H87" s="1" t="s">
        <v>972</v>
      </c>
      <c r="I87" s="1" t="s">
        <v>973</v>
      </c>
      <c r="J87" s="1" t="s">
        <v>974</v>
      </c>
      <c r="K87" s="1" t="s">
        <v>975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976</v>
      </c>
      <c r="B88" s="1" t="s">
        <v>977</v>
      </c>
      <c r="C88" s="1" t="s">
        <v>978</v>
      </c>
      <c r="D88" s="1" t="s">
        <v>979</v>
      </c>
      <c r="E88" s="1" t="s">
        <v>980</v>
      </c>
      <c r="F88" s="1" t="s">
        <v>981</v>
      </c>
      <c r="G88" s="1" t="s">
        <v>982</v>
      </c>
      <c r="H88" s="1" t="s">
        <v>983</v>
      </c>
      <c r="I88" s="1" t="s">
        <v>984</v>
      </c>
      <c r="J88" s="1" t="s">
        <v>985</v>
      </c>
      <c r="K88" s="1" t="s">
        <v>986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987</v>
      </c>
      <c r="B89" s="1" t="s">
        <v>988</v>
      </c>
      <c r="C89" s="1" t="s">
        <v>989</v>
      </c>
      <c r="D89" s="1" t="s">
        <v>990</v>
      </c>
      <c r="E89" s="1" t="s">
        <v>991</v>
      </c>
      <c r="F89" s="1" t="s">
        <v>992</v>
      </c>
      <c r="G89" s="1" t="s">
        <v>993</v>
      </c>
      <c r="H89" s="1" t="s">
        <v>994</v>
      </c>
      <c r="I89" s="1" t="s">
        <v>995</v>
      </c>
      <c r="J89" s="1" t="s">
        <v>996</v>
      </c>
      <c r="K89" s="1" t="s">
        <v>997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998</v>
      </c>
      <c r="B90" s="1" t="s">
        <v>988</v>
      </c>
      <c r="C90" s="1" t="s">
        <v>989</v>
      </c>
      <c r="D90" s="1" t="s">
        <v>990</v>
      </c>
      <c r="E90" s="1" t="s">
        <v>991</v>
      </c>
      <c r="F90" s="1" t="s">
        <v>992</v>
      </c>
      <c r="G90" s="1" t="s">
        <v>993</v>
      </c>
      <c r="H90" s="1" t="s">
        <v>994</v>
      </c>
      <c r="I90" s="1" t="s">
        <v>995</v>
      </c>
      <c r="J90" s="1" t="s">
        <v>996</v>
      </c>
      <c r="K90" s="1" t="s">
        <v>997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999</v>
      </c>
      <c r="B91" s="1" t="s">
        <v>1000</v>
      </c>
      <c r="C91" s="1" t="s">
        <v>1001</v>
      </c>
      <c r="D91" s="1" t="s">
        <v>1002</v>
      </c>
      <c r="E91" s="1" t="s">
        <v>1003</v>
      </c>
      <c r="F91" s="1" t="s">
        <v>1004</v>
      </c>
      <c r="G91" s="1" t="s">
        <v>1005</v>
      </c>
      <c r="H91" s="1" t="s">
        <v>1006</v>
      </c>
      <c r="I91" s="1" t="s">
        <v>1007</v>
      </c>
      <c r="J91" s="1" t="s">
        <v>1008</v>
      </c>
      <c r="K91" s="1" t="s">
        <v>1009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1010</v>
      </c>
      <c r="B92" s="1" t="s">
        <v>1000</v>
      </c>
      <c r="C92" s="1" t="s">
        <v>1001</v>
      </c>
      <c r="D92" s="1" t="s">
        <v>1002</v>
      </c>
      <c r="E92" s="1" t="s">
        <v>1003</v>
      </c>
      <c r="F92" s="1" t="s">
        <v>1004</v>
      </c>
      <c r="G92" s="1" t="s">
        <v>1005</v>
      </c>
      <c r="H92" s="1" t="s">
        <v>1006</v>
      </c>
      <c r="I92" s="1" t="s">
        <v>1007</v>
      </c>
      <c r="J92" s="1" t="s">
        <v>1008</v>
      </c>
      <c r="K92" s="1" t="s">
        <v>1009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1011</v>
      </c>
      <c r="B93" s="1" t="s">
        <v>1012</v>
      </c>
      <c r="C93" s="1" t="s">
        <v>744</v>
      </c>
      <c r="D93" s="1" t="s">
        <v>1013</v>
      </c>
      <c r="E93" s="1" t="s">
        <v>1014</v>
      </c>
      <c r="F93" s="1" t="s">
        <v>1015</v>
      </c>
      <c r="G93" s="1" t="s">
        <v>1016</v>
      </c>
      <c r="H93" s="1" t="s">
        <v>1017</v>
      </c>
      <c r="I93" s="1" t="s">
        <v>1018</v>
      </c>
      <c r="J93" s="1" t="s">
        <v>1019</v>
      </c>
      <c r="K93" s="1" t="s">
        <v>1020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1021</v>
      </c>
      <c r="B94" s="1" t="s">
        <v>984</v>
      </c>
      <c r="C94" s="1" t="s">
        <v>1022</v>
      </c>
      <c r="D94" s="1" t="s">
        <v>1023</v>
      </c>
      <c r="E94" s="1" t="s">
        <v>1024</v>
      </c>
      <c r="F94" s="1">
        <v>-6.435</v>
      </c>
      <c r="G94" s="1" t="s">
        <v>1025</v>
      </c>
      <c r="H94" s="1" t="s">
        <v>1026</v>
      </c>
      <c r="I94" s="1" t="s">
        <v>1027</v>
      </c>
      <c r="J94" s="1" t="s">
        <v>1028</v>
      </c>
      <c r="K94" s="1" t="s">
        <v>1029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1030</v>
      </c>
      <c r="B95" s="1" t="s">
        <v>1031</v>
      </c>
      <c r="C95" s="1" t="s">
        <v>1032</v>
      </c>
      <c r="D95" s="1" t="s">
        <v>1033</v>
      </c>
      <c r="E95" s="1" t="s">
        <v>1034</v>
      </c>
      <c r="F95" s="1" t="s">
        <v>1035</v>
      </c>
      <c r="G95" s="1" t="s">
        <v>282</v>
      </c>
      <c r="H95" s="1" t="s">
        <v>1036</v>
      </c>
      <c r="I95" s="1" t="s">
        <v>1037</v>
      </c>
      <c r="J95" s="1" t="s">
        <v>1038</v>
      </c>
      <c r="K95" s="1" t="s">
        <v>312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1039</v>
      </c>
      <c r="B96" s="1" t="s">
        <v>1040</v>
      </c>
      <c r="C96" s="1" t="s">
        <v>289</v>
      </c>
      <c r="D96" s="1" t="s">
        <v>1041</v>
      </c>
      <c r="E96" s="1" t="s">
        <v>1042</v>
      </c>
      <c r="F96" s="1" t="s">
        <v>1043</v>
      </c>
      <c r="G96" s="1" t="s">
        <v>1044</v>
      </c>
      <c r="H96" s="1" t="s">
        <v>1045</v>
      </c>
      <c r="I96" s="1" t="s">
        <v>1046</v>
      </c>
      <c r="J96" s="1" t="s">
        <v>1047</v>
      </c>
      <c r="K96" s="1" t="s">
        <v>1048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1049</v>
      </c>
      <c r="B97" s="1" t="s">
        <v>1050</v>
      </c>
      <c r="C97" s="1" t="s">
        <v>1051</v>
      </c>
      <c r="D97" s="1" t="s">
        <v>1052</v>
      </c>
      <c r="E97" s="1" t="s">
        <v>1053</v>
      </c>
      <c r="F97" s="1" t="s">
        <v>1054</v>
      </c>
      <c r="G97" s="1" t="s">
        <v>1055</v>
      </c>
      <c r="H97" s="1" t="s">
        <v>1056</v>
      </c>
      <c r="I97" s="1" t="s">
        <v>1057</v>
      </c>
      <c r="J97" s="1" t="s">
        <v>1058</v>
      </c>
      <c r="K97" s="1" t="s">
        <v>1059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1060</v>
      </c>
      <c r="B98" s="1">
        <v>7.755000000000001</v>
      </c>
      <c r="C98" s="1" t="s">
        <v>1061</v>
      </c>
      <c r="D98" s="1" t="s">
        <v>1062</v>
      </c>
      <c r="E98" s="1" t="s">
        <v>1063</v>
      </c>
      <c r="F98" s="1" t="s">
        <v>1034</v>
      </c>
      <c r="G98" s="1" t="s">
        <v>1064</v>
      </c>
      <c r="H98" s="1" t="s">
        <v>858</v>
      </c>
      <c r="I98" s="1" t="s">
        <v>335</v>
      </c>
      <c r="J98" s="1" t="s">
        <v>1065</v>
      </c>
      <c r="K98" s="1" t="s">
        <v>1066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1067</v>
      </c>
      <c r="B99" s="1" t="s">
        <v>1068</v>
      </c>
      <c r="C99" s="1" t="s">
        <v>1069</v>
      </c>
      <c r="D99" s="1" t="s">
        <v>1070</v>
      </c>
      <c r="E99" s="1" t="s">
        <v>1071</v>
      </c>
      <c r="F99" s="1" t="s">
        <v>1072</v>
      </c>
      <c r="G99" s="1" t="s">
        <v>1073</v>
      </c>
      <c r="H99" s="1" t="s">
        <v>1074</v>
      </c>
      <c r="I99" s="1" t="s">
        <v>1075</v>
      </c>
      <c r="J99" s="1" t="s">
        <v>1076</v>
      </c>
      <c r="K99" s="1" t="s">
        <v>1077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1078</v>
      </c>
      <c r="B100" s="1" t="s">
        <v>1079</v>
      </c>
      <c r="C100" s="1" t="s">
        <v>1080</v>
      </c>
      <c r="D100" s="1" t="s">
        <v>1081</v>
      </c>
      <c r="E100" s="1" t="s">
        <v>1082</v>
      </c>
      <c r="F100" s="1" t="s">
        <v>1083</v>
      </c>
      <c r="G100" s="1" t="s">
        <v>1084</v>
      </c>
      <c r="H100" s="1" t="s">
        <v>1085</v>
      </c>
      <c r="I100" s="1" t="s">
        <v>1086</v>
      </c>
      <c r="J100" s="1" t="s">
        <v>1087</v>
      </c>
      <c r="K100" s="1" t="s">
        <v>710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1088</v>
      </c>
      <c r="B101" s="1" t="s">
        <v>1089</v>
      </c>
      <c r="C101" s="1" t="s">
        <v>1090</v>
      </c>
      <c r="D101" s="1" t="s">
        <v>1091</v>
      </c>
      <c r="E101" s="1" t="s">
        <v>1092</v>
      </c>
      <c r="F101" s="1" t="s">
        <v>1093</v>
      </c>
      <c r="G101" s="1" t="s">
        <v>1094</v>
      </c>
      <c r="H101" s="1" t="s">
        <v>1095</v>
      </c>
      <c r="I101" s="1" t="s">
        <v>1096</v>
      </c>
      <c r="J101" s="1" t="s">
        <v>1097</v>
      </c>
      <c r="K101" s="1" t="s">
        <v>1098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1099</v>
      </c>
      <c r="B102" s="1" t="s">
        <v>1100</v>
      </c>
      <c r="C102" s="1" t="s">
        <v>1101</v>
      </c>
      <c r="D102" s="1" t="s">
        <v>1102</v>
      </c>
      <c r="E102" s="1" t="s">
        <v>358</v>
      </c>
      <c r="F102" s="1" t="s">
        <v>1103</v>
      </c>
      <c r="G102" s="1" t="s">
        <v>1104</v>
      </c>
      <c r="H102" s="1" t="s">
        <v>1105</v>
      </c>
      <c r="I102" s="1" t="s">
        <v>1106</v>
      </c>
      <c r="J102" s="1" t="s">
        <v>1107</v>
      </c>
      <c r="K102" s="1" t="s">
        <v>1108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1109</v>
      </c>
      <c r="B103" s="1" t="s">
        <v>1110</v>
      </c>
      <c r="C103" s="1" t="s">
        <v>1111</v>
      </c>
      <c r="D103" s="1" t="s">
        <v>1112</v>
      </c>
      <c r="E103" s="1" t="s">
        <v>1113</v>
      </c>
      <c r="F103" s="1" t="s">
        <v>1114</v>
      </c>
      <c r="G103" s="1" t="s">
        <v>783</v>
      </c>
      <c r="H103" s="1" t="s">
        <v>1115</v>
      </c>
      <c r="I103" s="1" t="s">
        <v>1116</v>
      </c>
      <c r="J103" s="1" t="s">
        <v>1117</v>
      </c>
      <c r="K103" s="1" t="s">
        <v>541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1118</v>
      </c>
      <c r="B104" s="1" t="s">
        <v>1119</v>
      </c>
      <c r="C104" s="1" t="s">
        <v>1120</v>
      </c>
      <c r="D104" s="1" t="s">
        <v>1121</v>
      </c>
      <c r="E104" s="1" t="s">
        <v>1122</v>
      </c>
      <c r="F104" s="1" t="s">
        <v>1123</v>
      </c>
      <c r="G104" s="1" t="s">
        <v>1124</v>
      </c>
      <c r="H104" s="1" t="s">
        <v>1125</v>
      </c>
      <c r="I104" s="1" t="s">
        <v>1126</v>
      </c>
      <c r="J104" s="1" t="s">
        <v>1127</v>
      </c>
      <c r="K104" s="1" t="s">
        <v>1128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1129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1130</v>
      </c>
      <c r="B106" s="1">
        <v>0.0</v>
      </c>
      <c r="C106" s="1" t="s">
        <v>1131</v>
      </c>
      <c r="D106" s="1" t="s">
        <v>1132</v>
      </c>
      <c r="E106" s="1" t="s">
        <v>1133</v>
      </c>
      <c r="F106" s="1" t="s">
        <v>1134</v>
      </c>
      <c r="G106" s="1" t="s">
        <v>1135</v>
      </c>
      <c r="H106" s="1" t="s">
        <v>1136</v>
      </c>
      <c r="I106" s="1" t="s">
        <v>1137</v>
      </c>
      <c r="J106" s="1" t="s">
        <v>1138</v>
      </c>
      <c r="K106" s="1" t="s">
        <v>1139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1140</v>
      </c>
      <c r="B107" s="1">
        <v>0.0</v>
      </c>
      <c r="C107" s="1" t="s">
        <v>1141</v>
      </c>
      <c r="D107" s="1" t="s">
        <v>1142</v>
      </c>
      <c r="E107" s="1" t="s">
        <v>1143</v>
      </c>
      <c r="F107" s="1" t="s">
        <v>1144</v>
      </c>
      <c r="G107" s="1" t="s">
        <v>1145</v>
      </c>
      <c r="H107" s="1" t="s">
        <v>1146</v>
      </c>
      <c r="I107" s="1" t="s">
        <v>1147</v>
      </c>
      <c r="J107" s="1" t="s">
        <v>1148</v>
      </c>
      <c r="K107" s="1" t="s">
        <v>1149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1150</v>
      </c>
      <c r="B108" s="1">
        <v>0.0</v>
      </c>
      <c r="C108" s="1" t="s">
        <v>1151</v>
      </c>
      <c r="D108" s="1" t="s">
        <v>1152</v>
      </c>
      <c r="E108" s="1" t="s">
        <v>1153</v>
      </c>
      <c r="F108" s="1" t="s">
        <v>1154</v>
      </c>
      <c r="G108" s="1" t="s">
        <v>1155</v>
      </c>
      <c r="H108" s="1" t="s">
        <v>1156</v>
      </c>
      <c r="I108" s="1" t="s">
        <v>1157</v>
      </c>
      <c r="J108" s="1" t="s">
        <v>1158</v>
      </c>
      <c r="K108" s="1" t="s">
        <v>1159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1160</v>
      </c>
      <c r="B109" s="1">
        <v>0.0</v>
      </c>
      <c r="C109" s="1" t="s">
        <v>1161</v>
      </c>
      <c r="D109" s="1" t="s">
        <v>1162</v>
      </c>
      <c r="E109" s="1" t="s">
        <v>1163</v>
      </c>
      <c r="F109" s="1" t="s">
        <v>1164</v>
      </c>
      <c r="G109" s="1" t="s">
        <v>1165</v>
      </c>
      <c r="H109" s="1" t="s">
        <v>1166</v>
      </c>
      <c r="I109" s="1" t="s">
        <v>1167</v>
      </c>
      <c r="J109" s="1" t="s">
        <v>1168</v>
      </c>
      <c r="K109" s="1" t="s">
        <v>1169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1170</v>
      </c>
      <c r="B110" s="1">
        <v>0.0</v>
      </c>
      <c r="C110" s="1" t="s">
        <v>1161</v>
      </c>
      <c r="D110" s="1" t="s">
        <v>1162</v>
      </c>
      <c r="E110" s="1" t="s">
        <v>1163</v>
      </c>
      <c r="F110" s="1" t="s">
        <v>1164</v>
      </c>
      <c r="G110" s="1" t="s">
        <v>1165</v>
      </c>
      <c r="H110" s="1" t="s">
        <v>1166</v>
      </c>
      <c r="I110" s="1" t="s">
        <v>1167</v>
      </c>
      <c r="J110" s="1" t="s">
        <v>1168</v>
      </c>
      <c r="K110" s="1" t="s">
        <v>1169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1171</v>
      </c>
      <c r="B111" s="1">
        <v>0.0</v>
      </c>
      <c r="C111" s="1" t="s">
        <v>1172</v>
      </c>
      <c r="D111" s="1" t="s">
        <v>676</v>
      </c>
      <c r="E111" s="1" t="s">
        <v>1173</v>
      </c>
      <c r="F111" s="1" t="s">
        <v>1174</v>
      </c>
      <c r="G111" s="1" t="s">
        <v>1175</v>
      </c>
      <c r="H111" s="1" t="s">
        <v>1176</v>
      </c>
      <c r="I111" s="1" t="s">
        <v>1177</v>
      </c>
      <c r="J111" s="1" t="s">
        <v>1178</v>
      </c>
      <c r="K111" s="1" t="s">
        <v>1179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1180</v>
      </c>
      <c r="B112" s="1">
        <v>0.0</v>
      </c>
      <c r="C112" s="1" t="s">
        <v>1172</v>
      </c>
      <c r="D112" s="1" t="s">
        <v>676</v>
      </c>
      <c r="E112" s="1" t="s">
        <v>1173</v>
      </c>
      <c r="F112" s="1" t="s">
        <v>1174</v>
      </c>
      <c r="G112" s="1" t="s">
        <v>1175</v>
      </c>
      <c r="H112" s="1" t="s">
        <v>1176</v>
      </c>
      <c r="I112" s="1" t="s">
        <v>1177</v>
      </c>
      <c r="J112" s="1" t="s">
        <v>1178</v>
      </c>
      <c r="K112" s="1" t="s">
        <v>1179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1181</v>
      </c>
      <c r="B113" s="1">
        <v>0.0</v>
      </c>
      <c r="C113" s="1" t="s">
        <v>1182</v>
      </c>
      <c r="D113" s="1" t="s">
        <v>1183</v>
      </c>
      <c r="E113" s="1" t="s">
        <v>1184</v>
      </c>
      <c r="F113" s="1" t="s">
        <v>1185</v>
      </c>
      <c r="G113" s="1" t="s">
        <v>1186</v>
      </c>
      <c r="H113" s="1" t="s">
        <v>1187</v>
      </c>
      <c r="I113" s="1" t="s">
        <v>1188</v>
      </c>
      <c r="J113" s="1" t="s">
        <v>1069</v>
      </c>
      <c r="K113" s="1" t="s">
        <v>1189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1190</v>
      </c>
      <c r="B114" s="1">
        <v>0.0</v>
      </c>
      <c r="C114" s="1" t="s">
        <v>1191</v>
      </c>
      <c r="D114" s="1" t="s">
        <v>1192</v>
      </c>
      <c r="E114" s="1" t="s">
        <v>1193</v>
      </c>
      <c r="F114" s="1" t="s">
        <v>1194</v>
      </c>
      <c r="G114" s="1" t="s">
        <v>1195</v>
      </c>
      <c r="H114" s="1" t="s">
        <v>1196</v>
      </c>
      <c r="I114" s="1" t="s">
        <v>1197</v>
      </c>
      <c r="J114" s="1" t="s">
        <v>1198</v>
      </c>
      <c r="K114" s="1" t="s">
        <v>1199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1200</v>
      </c>
      <c r="B115" s="1">
        <v>0.0</v>
      </c>
      <c r="C115" s="1" t="s">
        <v>1201</v>
      </c>
      <c r="D115" s="1" t="s">
        <v>1202</v>
      </c>
      <c r="E115" s="1" t="s">
        <v>1203</v>
      </c>
      <c r="F115" s="1" t="s">
        <v>1204</v>
      </c>
      <c r="G115" s="1" t="s">
        <v>1205</v>
      </c>
      <c r="H115" s="1" t="s">
        <v>1206</v>
      </c>
      <c r="I115" s="1" t="s">
        <v>1207</v>
      </c>
      <c r="J115" s="1" t="s">
        <v>1208</v>
      </c>
      <c r="K115" s="1" t="s">
        <v>342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1209</v>
      </c>
      <c r="B116" s="1">
        <v>0.0</v>
      </c>
      <c r="C116" s="1" t="s">
        <v>1210</v>
      </c>
      <c r="D116" s="1" t="s">
        <v>1211</v>
      </c>
      <c r="E116" s="1" t="s">
        <v>1212</v>
      </c>
      <c r="F116" s="1" t="s">
        <v>1213</v>
      </c>
      <c r="G116" s="1" t="s">
        <v>1214</v>
      </c>
      <c r="H116" s="1" t="s">
        <v>1215</v>
      </c>
      <c r="I116" s="1" t="s">
        <v>1216</v>
      </c>
      <c r="J116" s="1" t="s">
        <v>1217</v>
      </c>
      <c r="K116" s="1" t="s">
        <v>1218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1219</v>
      </c>
      <c r="B117" s="1">
        <v>0.0</v>
      </c>
      <c r="C117" s="1" t="s">
        <v>612</v>
      </c>
      <c r="D117" s="1" t="s">
        <v>1220</v>
      </c>
      <c r="E117" s="1" t="s">
        <v>1221</v>
      </c>
      <c r="F117" s="1" t="s">
        <v>1222</v>
      </c>
      <c r="G117" s="1" t="s">
        <v>1223</v>
      </c>
      <c r="H117" s="1" t="s">
        <v>1224</v>
      </c>
      <c r="I117" s="1" t="s">
        <v>1035</v>
      </c>
      <c r="J117" s="1" t="s">
        <v>770</v>
      </c>
      <c r="K117" s="1" t="s">
        <v>1225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1226</v>
      </c>
      <c r="B118" s="1">
        <v>0.0</v>
      </c>
      <c r="C118" s="1" t="s">
        <v>1227</v>
      </c>
      <c r="D118" s="1" t="s">
        <v>1228</v>
      </c>
      <c r="E118" s="1" t="s">
        <v>1229</v>
      </c>
      <c r="F118" s="1" t="s">
        <v>1230</v>
      </c>
      <c r="G118" s="1" t="s">
        <v>1231</v>
      </c>
      <c r="H118" s="1" t="s">
        <v>1128</v>
      </c>
      <c r="I118" s="1" t="s">
        <v>772</v>
      </c>
      <c r="J118" s="1" t="s">
        <v>1232</v>
      </c>
      <c r="K118" s="1" t="s">
        <v>1233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1234</v>
      </c>
      <c r="B119" s="1">
        <v>0.0</v>
      </c>
      <c r="C119" s="1" t="s">
        <v>1235</v>
      </c>
      <c r="D119" s="1" t="s">
        <v>1236</v>
      </c>
      <c r="E119" s="1" t="s">
        <v>1237</v>
      </c>
      <c r="F119" s="1" t="s">
        <v>1238</v>
      </c>
      <c r="G119" s="1" t="s">
        <v>1239</v>
      </c>
      <c r="H119" s="1" t="s">
        <v>1240</v>
      </c>
      <c r="I119" s="1" t="s">
        <v>1241</v>
      </c>
      <c r="J119" s="1" t="s">
        <v>1242</v>
      </c>
      <c r="K119" s="1" t="s">
        <v>1243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1244</v>
      </c>
      <c r="B120" s="1">
        <v>0.0</v>
      </c>
      <c r="C120" s="1" t="s">
        <v>287</v>
      </c>
      <c r="D120" s="1" t="s">
        <v>1245</v>
      </c>
      <c r="E120" s="1" t="s">
        <v>1246</v>
      </c>
      <c r="F120" s="1" t="s">
        <v>1247</v>
      </c>
      <c r="G120" s="1" t="s">
        <v>1248</v>
      </c>
      <c r="H120" s="1" t="s">
        <v>1249</v>
      </c>
      <c r="I120" s="1" t="s">
        <v>1250</v>
      </c>
      <c r="J120" s="1" t="s">
        <v>1251</v>
      </c>
      <c r="K120" s="1" t="s">
        <v>1252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1253</v>
      </c>
      <c r="B121" s="1">
        <v>0.0</v>
      </c>
      <c r="C121" s="1" t="s">
        <v>1254</v>
      </c>
      <c r="D121" s="1" t="s">
        <v>1255</v>
      </c>
      <c r="E121" s="1" t="s">
        <v>1256</v>
      </c>
      <c r="F121" s="1" t="s">
        <v>1257</v>
      </c>
      <c r="G121" s="1" t="s">
        <v>1258</v>
      </c>
      <c r="H121" s="1" t="s">
        <v>1259</v>
      </c>
      <c r="I121" s="1" t="s">
        <v>1260</v>
      </c>
      <c r="J121" s="1" t="s">
        <v>1261</v>
      </c>
      <c r="K121" s="1" t="s">
        <v>1262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1263</v>
      </c>
      <c r="B122" s="1">
        <v>0.0</v>
      </c>
      <c r="C122" s="1" t="s">
        <v>1264</v>
      </c>
      <c r="D122" s="1" t="s">
        <v>1265</v>
      </c>
      <c r="E122" s="1" t="s">
        <v>560</v>
      </c>
      <c r="F122" s="1" t="s">
        <v>1266</v>
      </c>
      <c r="G122" s="1" t="s">
        <v>1267</v>
      </c>
      <c r="H122" s="1" t="s">
        <v>1268</v>
      </c>
      <c r="I122" s="1" t="s">
        <v>1269</v>
      </c>
      <c r="J122" s="1" t="s">
        <v>1051</v>
      </c>
      <c r="K122" s="1" t="s">
        <v>1270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1271</v>
      </c>
      <c r="B123" s="1">
        <v>0.0</v>
      </c>
      <c r="C123" s="1">
        <v>0.0</v>
      </c>
      <c r="D123" s="1" t="s">
        <v>1272</v>
      </c>
      <c r="E123" s="1" t="s">
        <v>1273</v>
      </c>
      <c r="F123" s="1" t="s">
        <v>1274</v>
      </c>
      <c r="G123" s="1" t="s">
        <v>1275</v>
      </c>
      <c r="H123" s="1" t="s">
        <v>1276</v>
      </c>
      <c r="I123" s="1" t="s">
        <v>1277</v>
      </c>
      <c r="J123" s="1" t="s">
        <v>1278</v>
      </c>
      <c r="K123" s="1" t="s">
        <v>1279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1280</v>
      </c>
      <c r="B124" s="1">
        <v>0.0</v>
      </c>
      <c r="C124" s="1">
        <v>0.0</v>
      </c>
      <c r="D124" s="1" t="s">
        <v>1281</v>
      </c>
      <c r="E124" s="1" t="s">
        <v>1282</v>
      </c>
      <c r="F124" s="1" t="s">
        <v>542</v>
      </c>
      <c r="G124" s="1" t="s">
        <v>1283</v>
      </c>
      <c r="H124" s="1" t="s">
        <v>1284</v>
      </c>
      <c r="I124" s="1" t="s">
        <v>1285</v>
      </c>
      <c r="J124" s="1" t="s">
        <v>1033</v>
      </c>
      <c r="K124" s="1" t="s">
        <v>1286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1287</v>
      </c>
      <c r="C1" s="1" t="s">
        <v>1288</v>
      </c>
      <c r="D1" s="1" t="s">
        <v>1289</v>
      </c>
      <c r="E1" s="1" t="s">
        <v>1290</v>
      </c>
      <c r="F1" s="1" t="s">
        <v>1291</v>
      </c>
      <c r="G1" s="1" t="s">
        <v>1292</v>
      </c>
      <c r="H1" s="1" t="s">
        <v>1293</v>
      </c>
      <c r="I1" s="1" t="s">
        <v>1294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1295</v>
      </c>
      <c r="B2" s="1" t="s">
        <v>1296</v>
      </c>
      <c r="C2" s="1" t="s">
        <v>1297</v>
      </c>
      <c r="D2" s="1" t="s">
        <v>1298</v>
      </c>
      <c r="E2" s="1" t="s">
        <v>1299</v>
      </c>
      <c r="F2" s="1" t="s">
        <v>1300</v>
      </c>
      <c r="G2" s="1" t="s">
        <v>1301</v>
      </c>
      <c r="H2" s="1" t="s">
        <v>1301</v>
      </c>
      <c r="I2" s="1" t="s">
        <v>1302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1303</v>
      </c>
      <c r="B3" s="1" t="s">
        <v>1302</v>
      </c>
      <c r="C3" s="1" t="s">
        <v>1304</v>
      </c>
      <c r="D3" s="1" t="s">
        <v>1305</v>
      </c>
      <c r="E3" s="1" t="s">
        <v>1306</v>
      </c>
      <c r="F3" s="1" t="s">
        <v>1307</v>
      </c>
      <c r="G3" s="1" t="s">
        <v>1308</v>
      </c>
      <c r="H3" s="1" t="s">
        <v>1309</v>
      </c>
      <c r="I3" s="1" t="s">
        <v>1302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1310</v>
      </c>
      <c r="B4" s="1" t="s">
        <v>1311</v>
      </c>
      <c r="C4" s="1" t="s">
        <v>1312</v>
      </c>
      <c r="D4" s="1" t="s">
        <v>1313</v>
      </c>
      <c r="E4" s="1" t="s">
        <v>1314</v>
      </c>
      <c r="F4" s="1" t="s">
        <v>1315</v>
      </c>
      <c r="G4" s="1" t="s">
        <v>1316</v>
      </c>
      <c r="H4" s="1" t="s">
        <v>1317</v>
      </c>
      <c r="I4" s="1" t="s">
        <v>1318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1303</v>
      </c>
      <c r="B5" s="1" t="s">
        <v>1302</v>
      </c>
      <c r="C5" s="1" t="s">
        <v>1319</v>
      </c>
      <c r="D5" s="1" t="s">
        <v>1320</v>
      </c>
      <c r="E5" s="1" t="s">
        <v>1321</v>
      </c>
      <c r="F5" s="1" t="s">
        <v>1322</v>
      </c>
      <c r="G5" s="1" t="s">
        <v>1323</v>
      </c>
      <c r="H5" s="1" t="s">
        <v>1324</v>
      </c>
      <c r="I5" s="1" t="s">
        <v>1325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1326</v>
      </c>
      <c r="B6" s="1" t="s">
        <v>1327</v>
      </c>
      <c r="C6" s="1" t="s">
        <v>1328</v>
      </c>
      <c r="D6" s="1" t="s">
        <v>1329</v>
      </c>
      <c r="E6" s="1" t="s">
        <v>1330</v>
      </c>
      <c r="F6" s="1" t="s">
        <v>1331</v>
      </c>
      <c r="G6" s="1" t="s">
        <v>1332</v>
      </c>
      <c r="H6" s="1" t="s">
        <v>1333</v>
      </c>
      <c r="I6" s="1" t="s">
        <v>1334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1335</v>
      </c>
      <c r="B7" s="1" t="s">
        <v>1336</v>
      </c>
      <c r="C7" s="1" t="s">
        <v>1337</v>
      </c>
      <c r="D7" s="1" t="s">
        <v>1338</v>
      </c>
      <c r="E7" s="1" t="s">
        <v>1339</v>
      </c>
      <c r="F7" s="1" t="s">
        <v>1340</v>
      </c>
      <c r="G7" s="1" t="s">
        <v>1341</v>
      </c>
      <c r="H7" s="1" t="s">
        <v>1341</v>
      </c>
      <c r="I7" s="1" t="s">
        <v>1341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1342</v>
      </c>
      <c r="B8" s="1" t="s">
        <v>1302</v>
      </c>
      <c r="C8" s="1" t="s">
        <v>1343</v>
      </c>
      <c r="D8" s="1" t="s">
        <v>1344</v>
      </c>
      <c r="E8" s="1" t="s">
        <v>1344</v>
      </c>
      <c r="F8" s="1" t="s">
        <v>1345</v>
      </c>
      <c r="G8" s="1" t="s">
        <v>1343</v>
      </c>
      <c r="H8" s="1" t="s">
        <v>1343</v>
      </c>
      <c r="I8" s="1" t="s">
        <v>1344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1346</v>
      </c>
      <c r="B9" s="1" t="s">
        <v>1347</v>
      </c>
      <c r="C9" s="1" t="s">
        <v>1348</v>
      </c>
      <c r="D9" s="1" t="s">
        <v>1349</v>
      </c>
      <c r="E9" s="1" t="s">
        <v>1350</v>
      </c>
      <c r="F9" s="1" t="s">
        <v>1351</v>
      </c>
      <c r="G9" s="1" t="s">
        <v>1352</v>
      </c>
      <c r="H9" s="1" t="s">
        <v>1353</v>
      </c>
      <c r="I9" s="1" t="s">
        <v>1353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1354</v>
      </c>
      <c r="B10" s="1" t="s">
        <v>1355</v>
      </c>
      <c r="C10" s="1" t="s">
        <v>1356</v>
      </c>
      <c r="D10" s="1" t="s">
        <v>1357</v>
      </c>
      <c r="E10" s="1" t="s">
        <v>1347</v>
      </c>
      <c r="F10" s="1" t="s">
        <v>1358</v>
      </c>
      <c r="G10" s="1" t="s">
        <v>1359</v>
      </c>
      <c r="H10" s="1" t="s">
        <v>1360</v>
      </c>
      <c r="I10" s="1" t="s">
        <v>1361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1362</v>
      </c>
      <c r="B11" s="1" t="s">
        <v>1363</v>
      </c>
      <c r="C11" s="1" t="s">
        <v>1364</v>
      </c>
      <c r="D11" s="1" t="s">
        <v>1365</v>
      </c>
      <c r="E11" s="1" t="s">
        <v>1366</v>
      </c>
      <c r="F11" s="1" t="s">
        <v>1367</v>
      </c>
      <c r="G11" s="1" t="s">
        <v>1368</v>
      </c>
      <c r="H11" s="1" t="s">
        <v>1369</v>
      </c>
      <c r="I11" s="1" t="s">
        <v>1370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1371</v>
      </c>
      <c r="B12" s="1" t="s">
        <v>1372</v>
      </c>
      <c r="C12" s="1" t="s">
        <v>1373</v>
      </c>
      <c r="D12" s="1" t="s">
        <v>1374</v>
      </c>
      <c r="E12" s="1" t="s">
        <v>1375</v>
      </c>
      <c r="F12" s="1" t="s">
        <v>1376</v>
      </c>
      <c r="G12" s="1" t="s">
        <v>1377</v>
      </c>
      <c r="H12" s="1" t="s">
        <v>1378</v>
      </c>
      <c r="I12" s="1" t="s">
        <v>1379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1380</v>
      </c>
      <c r="B13" s="1" t="s">
        <v>1381</v>
      </c>
      <c r="C13" s="1" t="s">
        <v>1382</v>
      </c>
      <c r="D13" s="1" t="s">
        <v>1383</v>
      </c>
      <c r="E13" s="1" t="s">
        <v>1384</v>
      </c>
      <c r="F13" s="1" t="s">
        <v>1385</v>
      </c>
      <c r="G13" s="1" t="s">
        <v>1386</v>
      </c>
      <c r="H13" s="1" t="s">
        <v>1387</v>
      </c>
      <c r="I13" s="1" t="s">
        <v>1388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1389</v>
      </c>
      <c r="B14" s="1" t="s">
        <v>1390</v>
      </c>
      <c r="C14" s="1" t="s">
        <v>1391</v>
      </c>
      <c r="D14" s="1" t="s">
        <v>1392</v>
      </c>
      <c r="E14" s="1" t="s">
        <v>1393</v>
      </c>
      <c r="F14" s="1" t="s">
        <v>1394</v>
      </c>
      <c r="G14" s="1" t="s">
        <v>1395</v>
      </c>
      <c r="H14" s="1" t="s">
        <v>1396</v>
      </c>
      <c r="I14" s="1" t="s">
        <v>1397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1398</v>
      </c>
      <c r="B15" s="1" t="s">
        <v>1302</v>
      </c>
      <c r="C15" s="1" t="s">
        <v>1302</v>
      </c>
      <c r="D15" s="1" t="s">
        <v>1302</v>
      </c>
      <c r="E15" s="1" t="s">
        <v>1302</v>
      </c>
      <c r="F15" s="1" t="s">
        <v>1302</v>
      </c>
      <c r="G15" s="1" t="s">
        <v>1302</v>
      </c>
      <c r="H15" s="1" t="s">
        <v>1302</v>
      </c>
      <c r="I15" s="1" t="s">
        <v>1399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1400</v>
      </c>
      <c r="B16" s="1" t="s">
        <v>1302</v>
      </c>
      <c r="C16" s="1" t="s">
        <v>1302</v>
      </c>
      <c r="D16" s="1" t="s">
        <v>1302</v>
      </c>
      <c r="E16" s="1" t="s">
        <v>1302</v>
      </c>
      <c r="F16" s="1" t="s">
        <v>1302</v>
      </c>
      <c r="G16" s="1" t="s">
        <v>1302</v>
      </c>
      <c r="H16" s="1" t="s">
        <v>1302</v>
      </c>
      <c r="I16" s="1" t="s">
        <v>1401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1402</v>
      </c>
      <c r="B17" s="1" t="s">
        <v>1403</v>
      </c>
      <c r="C17" s="1" t="s">
        <v>1404</v>
      </c>
      <c r="D17" s="1" t="s">
        <v>1405</v>
      </c>
      <c r="E17" s="1" t="s">
        <v>1406</v>
      </c>
      <c r="F17" s="1" t="s">
        <v>311</v>
      </c>
      <c r="G17" s="1" t="s">
        <v>1407</v>
      </c>
      <c r="H17" s="1" t="s">
        <v>1408</v>
      </c>
      <c r="I17" s="1" t="s">
        <v>1409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1410</v>
      </c>
      <c r="B18" s="1" t="s">
        <v>1302</v>
      </c>
      <c r="C18" s="1" t="s">
        <v>1302</v>
      </c>
      <c r="D18" s="1" t="s">
        <v>1302</v>
      </c>
      <c r="E18" s="1" t="s">
        <v>1302</v>
      </c>
      <c r="F18" s="1" t="s">
        <v>1302</v>
      </c>
      <c r="G18" s="1" t="s">
        <v>1302</v>
      </c>
      <c r="H18" s="1" t="s">
        <v>1302</v>
      </c>
      <c r="I18" s="1" t="s">
        <v>1411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1412</v>
      </c>
      <c r="B19" s="1" t="s">
        <v>1413</v>
      </c>
      <c r="C19" s="1" t="s">
        <v>1413</v>
      </c>
      <c r="D19" s="1" t="s">
        <v>1414</v>
      </c>
      <c r="E19" s="1" t="s">
        <v>1415</v>
      </c>
      <c r="F19" s="1" t="s">
        <v>1416</v>
      </c>
      <c r="G19" s="1" t="s">
        <v>1417</v>
      </c>
      <c r="H19" s="1" t="s">
        <v>1418</v>
      </c>
      <c r="I19" s="1" t="s">
        <v>1419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1420</v>
      </c>
      <c r="B20" s="1" t="s">
        <v>1421</v>
      </c>
      <c r="C20" s="1" t="s">
        <v>1422</v>
      </c>
      <c r="D20" s="1" t="s">
        <v>1423</v>
      </c>
      <c r="E20" s="1" t="s">
        <v>1424</v>
      </c>
      <c r="F20" s="1" t="s">
        <v>1425</v>
      </c>
      <c r="G20" s="1" t="s">
        <v>1426</v>
      </c>
      <c r="H20" s="1" t="s">
        <v>1427</v>
      </c>
      <c r="I20" s="1" t="s">
        <v>1428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1429</v>
      </c>
      <c r="B21" s="1" t="s">
        <v>1430</v>
      </c>
      <c r="C21" s="1" t="s">
        <v>1431</v>
      </c>
      <c r="D21" s="1" t="s">
        <v>1432</v>
      </c>
      <c r="E21" s="1" t="s">
        <v>1433</v>
      </c>
      <c r="F21" s="1" t="s">
        <v>1434</v>
      </c>
      <c r="G21" s="1" t="s">
        <v>1435</v>
      </c>
      <c r="H21" s="1" t="s">
        <v>1436</v>
      </c>
      <c r="I21" s="1" t="s">
        <v>1437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1438</v>
      </c>
      <c r="B22" s="1" t="s">
        <v>1439</v>
      </c>
      <c r="C22" s="1" t="s">
        <v>1440</v>
      </c>
      <c r="D22" s="1" t="s">
        <v>1441</v>
      </c>
      <c r="E22" s="1" t="s">
        <v>1442</v>
      </c>
      <c r="F22" s="1" t="s">
        <v>1443</v>
      </c>
      <c r="G22" s="1" t="s">
        <v>1444</v>
      </c>
      <c r="H22" s="1" t="s">
        <v>1445</v>
      </c>
      <c r="I22" s="1" t="s">
        <v>1446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1447</v>
      </c>
      <c r="B23" s="1" t="s">
        <v>1448</v>
      </c>
      <c r="C23" s="1" t="s">
        <v>1449</v>
      </c>
      <c r="D23" s="1" t="s">
        <v>1450</v>
      </c>
      <c r="E23" s="1" t="s">
        <v>1451</v>
      </c>
      <c r="F23" s="1" t="s">
        <v>1452</v>
      </c>
      <c r="G23" s="1" t="s">
        <v>1453</v>
      </c>
      <c r="H23" s="1" t="s">
        <v>1454</v>
      </c>
      <c r="I23" s="1" t="s">
        <v>1455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1456</v>
      </c>
      <c r="B24" s="1" t="s">
        <v>1457</v>
      </c>
      <c r="C24" s="1" t="s">
        <v>1458</v>
      </c>
      <c r="D24" s="1" t="s">
        <v>1459</v>
      </c>
      <c r="E24" s="1" t="s">
        <v>1460</v>
      </c>
      <c r="F24" s="1" t="s">
        <v>1461</v>
      </c>
      <c r="G24" s="1" t="s">
        <v>1462</v>
      </c>
      <c r="H24" s="1" t="s">
        <v>1462</v>
      </c>
      <c r="I24" s="1" t="s">
        <v>1462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1463</v>
      </c>
      <c r="B25" s="1" t="s">
        <v>1464</v>
      </c>
      <c r="C25" s="1" t="s">
        <v>1465</v>
      </c>
      <c r="D25" s="1" t="s">
        <v>1466</v>
      </c>
      <c r="E25" s="1" t="s">
        <v>1467</v>
      </c>
      <c r="F25" s="1" t="s">
        <v>1468</v>
      </c>
      <c r="G25" s="1" t="s">
        <v>1469</v>
      </c>
      <c r="H25" s="1" t="s">
        <v>1469</v>
      </c>
      <c r="I25" s="1" t="s">
        <v>1302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1470</v>
      </c>
      <c r="B26" s="1" t="s">
        <v>1471</v>
      </c>
      <c r="C26" s="1" t="s">
        <v>1472</v>
      </c>
      <c r="D26" s="1" t="s">
        <v>1473</v>
      </c>
      <c r="E26" s="1" t="s">
        <v>1474</v>
      </c>
      <c r="F26" s="1" t="s">
        <v>1475</v>
      </c>
      <c r="G26" s="1" t="s">
        <v>1302</v>
      </c>
      <c r="H26" s="1" t="s">
        <v>1302</v>
      </c>
      <c r="I26" s="1" t="s">
        <v>1302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1476</v>
      </c>
      <c r="B2" s="1" t="s">
        <v>1477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1478</v>
      </c>
      <c r="B3" s="1" t="s">
        <v>1479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1480</v>
      </c>
      <c r="B4" s="1" t="s">
        <v>1481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1482</v>
      </c>
      <c r="B5" s="1" t="s">
        <v>1483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1484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1485</v>
      </c>
      <c r="B7" s="1" t="s">
        <v>1486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1487</v>
      </c>
      <c r="B8" s="4" t="s">
        <v>1488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1489</v>
      </c>
      <c r="B9" s="1" t="s">
        <v>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1490</v>
      </c>
      <c r="B10" s="1" t="s">
        <v>1491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1492</v>
      </c>
      <c r="B11" s="1" t="s">
        <v>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1493</v>
      </c>
      <c r="B12" s="1" t="s">
        <v>1494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1495</v>
      </c>
      <c r="B13" s="1" t="s">
        <v>1496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1497</v>
      </c>
      <c r="B14" s="1" t="s">
        <v>1494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1498</v>
      </c>
      <c r="B15" s="1" t="s">
        <v>1499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1500</v>
      </c>
      <c r="B16" s="1">
        <v>15763.0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1501</v>
      </c>
      <c r="B17" s="1" t="s">
        <v>1502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1503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1504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1505</v>
      </c>
      <c r="B20" s="1">
        <v>2.02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1506</v>
      </c>
      <c r="B21" s="1">
        <v>2.01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1507</v>
      </c>
      <c r="B22" s="1">
        <v>1.97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1508</v>
      </c>
      <c r="B23" s="1">
        <v>2.04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1509</v>
      </c>
      <c r="B24" s="1">
        <v>2.02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1510</v>
      </c>
      <c r="B25" s="1">
        <v>2.01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1511</v>
      </c>
      <c r="B26" s="1">
        <v>1.97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1512</v>
      </c>
      <c r="B27" s="1">
        <v>2.04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1513</v>
      </c>
      <c r="B28" s="1">
        <v>1.855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1514</v>
      </c>
      <c r="B29" s="1">
        <v>-3.3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1515</v>
      </c>
      <c r="B30" s="1">
        <v>501131.0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1516</v>
      </c>
      <c r="B31" s="1">
        <v>501131.0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1517</v>
      </c>
      <c r="B32" s="1">
        <v>1425211.0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1518</v>
      </c>
      <c r="B33" s="1">
        <v>1130800.0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1519</v>
      </c>
      <c r="B34" s="1">
        <v>1130800.0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1520</v>
      </c>
      <c r="B35" s="1">
        <v>1.99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1521</v>
      </c>
      <c r="B36" s="1">
        <v>2.08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1522</v>
      </c>
      <c r="B37" s="1">
        <v>2200.0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1523</v>
      </c>
      <c r="B38" s="1">
        <v>900.0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1524</v>
      </c>
      <c r="B39" s="1">
        <v>2.42021344E8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1525</v>
      </c>
      <c r="B40" s="1">
        <v>1.57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1526</v>
      </c>
      <c r="B41" s="1">
        <v>8.73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1527</v>
      </c>
      <c r="B42" s="1">
        <v>0.01296099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1528</v>
      </c>
      <c r="B43" s="1">
        <v>2.297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1529</v>
      </c>
      <c r="B44" s="1">
        <v>4.0646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1530</v>
      </c>
      <c r="B45" s="1" t="s">
        <v>1531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1532</v>
      </c>
      <c r="B46" s="1">
        <v>3.09782016E10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1533</v>
      </c>
      <c r="B47" s="1">
        <v>-0.34957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1534</v>
      </c>
      <c r="B48" s="1">
        <v>2.88715006E8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1535</v>
      </c>
      <c r="B49" s="1">
        <v>1.11829E8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1536</v>
      </c>
      <c r="B50" s="1">
        <v>7274833.0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1537</v>
      </c>
      <c r="B51" s="1">
        <v>7926924.0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1538</v>
      </c>
      <c r="B52" s="1">
        <v>1.7276544E9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1539</v>
      </c>
      <c r="B53" s="1">
        <v>1.7303328E9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1540</v>
      </c>
      <c r="B54" s="1">
        <v>0.0627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1541</v>
      </c>
      <c r="B55" s="1">
        <v>0.14581999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1542</v>
      </c>
      <c r="B56" s="1">
        <v>4.39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1543</v>
      </c>
      <c r="B57" s="1">
        <v>0.0653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1544</v>
      </c>
      <c r="B58" s="1">
        <v>1.19914E8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1545</v>
      </c>
      <c r="B59" s="1">
        <v>-61.351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1546</v>
      </c>
      <c r="B60" s="1">
        <v>1.7039808E9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1547</v>
      </c>
      <c r="B61" s="1">
        <v>1.7356032E9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1548</v>
      </c>
      <c r="B62" s="1">
        <v>1.7197056E9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1549</v>
      </c>
      <c r="B63" s="1">
        <v>-6.527630848E9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1550</v>
      </c>
      <c r="B64" s="1">
        <v>-3.45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1551</v>
      </c>
      <c r="B65" s="1">
        <v>-0.6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1552</v>
      </c>
      <c r="B66" s="1">
        <v>1.659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1553</v>
      </c>
      <c r="B67" s="1">
        <v>20.997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1554</v>
      </c>
      <c r="B68" s="1">
        <v>-0.74680305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1555</v>
      </c>
      <c r="B69" s="1">
        <v>0.22263205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1556</v>
      </c>
      <c r="B70" s="1" t="s">
        <v>1557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1558</v>
      </c>
      <c r="B71" s="1" t="s">
        <v>1559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1560</v>
      </c>
      <c r="B72" s="1" t="s">
        <v>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1561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1562</v>
      </c>
      <c r="B74" s="1" t="s">
        <v>1563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1564</v>
      </c>
      <c r="B75" s="1" t="s">
        <v>1563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1565</v>
      </c>
      <c r="B76" s="1">
        <v>1.4919174E9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1566</v>
      </c>
      <c r="B77" s="1" t="s">
        <v>1567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1568</v>
      </c>
      <c r="B78" s="1" t="s">
        <v>1569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1570</v>
      </c>
      <c r="B79" s="1" t="s">
        <v>1571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1572</v>
      </c>
      <c r="B80" s="1" t="s">
        <v>1573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1574</v>
      </c>
      <c r="B81" s="1">
        <v>-1.8E7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1575</v>
      </c>
      <c r="B82" s="1">
        <v>1.98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1576</v>
      </c>
      <c r="B83" s="1">
        <v>14.0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1577</v>
      </c>
      <c r="B84" s="1">
        <v>1.0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1578</v>
      </c>
      <c r="B85" s="1">
        <v>5.35714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1579</v>
      </c>
      <c r="B86" s="1">
        <v>4.5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1580</v>
      </c>
      <c r="B87" s="1" t="s">
        <v>1581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1582</v>
      </c>
      <c r="B88" s="1">
        <v>7.0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1583</v>
      </c>
      <c r="B89" s="1">
        <v>1.475512064E9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1584</v>
      </c>
      <c r="B90" s="1">
        <v>4.247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1585</v>
      </c>
      <c r="B91" s="1">
        <v>1.475332992E9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1586</v>
      </c>
      <c r="B92" s="1">
        <v>3.1526074368E10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1587</v>
      </c>
      <c r="B93" s="1">
        <v>0.149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1588</v>
      </c>
      <c r="B94" s="1">
        <v>0.285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1589</v>
      </c>
      <c r="B95" s="1">
        <v>1.867305984E10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1590</v>
      </c>
      <c r="B96" s="1">
        <v>161.325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1591</v>
      </c>
      <c r="B97" s="1">
        <v>0.06846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1592</v>
      </c>
      <c r="B98" s="1">
        <v>9.3039072E8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1593</v>
      </c>
      <c r="B99" s="1">
        <v>2.918182912E9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1594</v>
      </c>
      <c r="B100" s="1">
        <v>-0.019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1595</v>
      </c>
      <c r="B101" s="1">
        <v>0.20796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1596</v>
      </c>
      <c r="B102" s="1">
        <v>0.07901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1597</v>
      </c>
      <c r="B103" s="1">
        <v>0.10573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1598</v>
      </c>
      <c r="B104" s="1" t="s">
        <v>1599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1600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66</v>
      </c>
      <c r="B3" s="1">
        <v>34.32</v>
      </c>
      <c r="C3" s="1">
        <v>-144.705</v>
      </c>
      <c r="D3" s="1">
        <v>46.53</v>
      </c>
      <c r="E3" s="1">
        <v>-16.005</v>
      </c>
      <c r="F3" s="1">
        <v>87.45</v>
      </c>
      <c r="G3" s="1">
        <v>181.5</v>
      </c>
      <c r="H3" s="1">
        <v>429.0</v>
      </c>
      <c r="I3" s="1">
        <v>-13.695</v>
      </c>
      <c r="J3" s="1">
        <v>224.4</v>
      </c>
      <c r="K3" s="1">
        <v>648.45</v>
      </c>
      <c r="L3" s="1">
        <f>IF(K3*FORECAST(L2,B3:K3,B2:K2)&gt;0,FORECAST(L2,B3:K3,B2:K2),K3)*$X$1</f>
        <v>455.686</v>
      </c>
      <c r="M3" s="1">
        <f>IF(L3*FORECAST(M2,B3:L3,B2:L2)&gt;0,FORECAST(M2,B3:L3,B2:L2),L3)*$X$1</f>
        <v>511.679</v>
      </c>
      <c r="N3" s="1">
        <f>IF(M3*FORECAST(N2,B3:M3,B2:M2)&gt;0,FORECAST(N2,B3:M3,B2:M2),M3)*$X$1</f>
        <v>567.672</v>
      </c>
      <c r="O3" s="1">
        <f>IF(N3*FORECAST(O2,B3:N3,B2:N2)&gt;0,FORECAST(O2,B3:N3,B2:N2),N3)*$X$1</f>
        <v>623.665</v>
      </c>
      <c r="P3" s="1">
        <f>IF(O3*FORECAST(P2,B3:O3,B2:O2)&gt;0,FORECAST(P2,B3:O3,B2:O2),O3)*$X$1</f>
        <v>679.658</v>
      </c>
      <c r="Q3" s="1">
        <f>IF(P3*FORECAST(Q2,B3:P3,B2:P2)&gt;0,FORECAST(Q2,B3:P3,B2:P2),P3)*$X$1</f>
        <v>735.651</v>
      </c>
      <c r="R3" s="1">
        <f>IF(Q3*FORECAST(R2,B3:Q3,B2:Q2)&gt;0,FORECAST(R2,B3:Q3,B2:Q2),Q3)*$X$1</f>
        <v>791.644</v>
      </c>
      <c r="S3" s="5">
        <f>IF(R3*FORECAST(S2,B3:R3,B2:R2)&gt;0,FORECAST(S2,B3:R3,B2:R2),R3)*$X$1</f>
        <v>847.637</v>
      </c>
      <c r="T3" s="5">
        <f>IF(S3*FORECAST(T2,B3:S3,B2:S2)&gt;0,FORECAST(T2,B3:S3,B2:S2),S3)*$X$1</f>
        <v>903.63</v>
      </c>
      <c r="U3" s="5">
        <f>IF(T3*FORECAST(U2,B3:T3,B2:T2)&gt;0,FORECAST(U2,B3:T3,B2:T2),T3)*$X$1</f>
        <v>959.623</v>
      </c>
      <c r="V3" s="5">
        <f>IF(U3*FORECAST(V2,B3:U3,B2:U2)&gt;0,FORECAST(V2,B3:U3,B2:U2),U3)*$X$1</f>
        <v>1015.616</v>
      </c>
      <c r="W3" s="5">
        <f>IF(V3*FORECAST(W2,B3:V3,B2:V2)&gt;0,FORECAST(W2,B3:V3,B2:V2),V3)*$X$1</f>
        <v>1071.609</v>
      </c>
      <c r="X3" s="2"/>
      <c r="Y3" s="2"/>
      <c r="Z3" s="2"/>
    </row>
    <row r="4">
      <c r="A4" s="3" t="s">
        <v>141</v>
      </c>
      <c r="B4" s="1">
        <v>430.65</v>
      </c>
      <c r="C4" s="1">
        <v>732.6</v>
      </c>
      <c r="D4" s="1">
        <v>524.7</v>
      </c>
      <c r="E4" s="1">
        <v>278.85</v>
      </c>
      <c r="F4" s="1">
        <v>359.7</v>
      </c>
      <c r="G4" s="1">
        <v>2336.4</v>
      </c>
      <c r="H4" s="1">
        <v>2785.2</v>
      </c>
      <c r="I4" s="1">
        <v>3638.25</v>
      </c>
      <c r="J4" s="1">
        <v>3874.2</v>
      </c>
      <c r="K4" s="1">
        <v>4118.400000000001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1601</v>
      </c>
      <c r="B5" s="1">
        <v>188.0</v>
      </c>
      <c r="C5" s="1">
        <v>198.0</v>
      </c>
      <c r="D5" s="1">
        <v>229.0</v>
      </c>
      <c r="E5" s="1">
        <v>323.0</v>
      </c>
      <c r="F5" s="1">
        <v>343.0</v>
      </c>
      <c r="G5" s="1">
        <v>343.0</v>
      </c>
      <c r="H5" s="1">
        <v>342.0</v>
      </c>
      <c r="I5" s="1">
        <v>346.0</v>
      </c>
      <c r="J5" s="1">
        <v>348.0</v>
      </c>
      <c r="K5" s="1">
        <v>348.0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1602</v>
      </c>
      <c r="L7" s="1">
        <f>IF(W3*FORECAST(W2,B3:W3,B2:W2)&gt;0,FORECAST(W2,B3:W3,B2:W2),V3)*$X$1 * (1+0.02)/(0.1925-0.02)</f>
        <v>6336.470609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1603</v>
      </c>
      <c r="L8" s="6">
        <f t="array" ref="L8">NPV(0.1925,M3:W3)</f>
        <v>3106.55177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1604</v>
      </c>
      <c r="L9" s="6">
        <f t="array" ref="L9">NPV(0.1925,M16:W16)</f>
        <v>913.7032295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1605</v>
      </c>
      <c r="L10" s="6">
        <f>L8 + L9</f>
        <v>4020.255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142</v>
      </c>
      <c r="L11" s="1">
        <v>4118.400000000001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1606</v>
      </c>
      <c r="L12" s="6">
        <f>L10 - L11</f>
        <v>-98.14500014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1607</v>
      </c>
      <c r="L13" s="1">
        <v>348.0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-0.2820258625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(1+0.02)/(0.1925-0.02)</f>
        <v>6336.470609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-10.725</v>
      </c>
      <c r="C3" s="1">
        <v>-176.55</v>
      </c>
      <c r="D3" s="1">
        <v>-20.79</v>
      </c>
      <c r="E3" s="1">
        <v>87.28500000000001</v>
      </c>
      <c r="F3" s="1">
        <v>69.3</v>
      </c>
      <c r="G3" s="1">
        <v>-396.0</v>
      </c>
      <c r="H3" s="1">
        <v>-1786.95</v>
      </c>
      <c r="I3" s="1">
        <v>-694.65</v>
      </c>
      <c r="J3" s="1">
        <v>-119.13</v>
      </c>
      <c r="K3" s="1">
        <v>-392.7</v>
      </c>
      <c r="L3" s="1">
        <f>IF(K3*FORECAST(L2,B3:K3,B2:K2)&gt;0,FORECAST(L2,B3:K3,B2:K2),K3)*$X$1</f>
        <v>-760.529</v>
      </c>
      <c r="M3" s="1">
        <f>IF(L3*FORECAST(M2,B3:L3,B2:L2)&gt;0,FORECAST(M2,B3:L3,B2:L2),L3)*$X$1</f>
        <v>-836.245</v>
      </c>
      <c r="N3" s="1">
        <f>IF(M3*FORECAST(N2,B3:M3,B2:M2)&gt;0,FORECAST(N2,B3:M3,B2:M2),M3)*$X$1</f>
        <v>-911.961</v>
      </c>
      <c r="O3" s="1">
        <f>IF(N3*FORECAST(O2,B3:N3,B2:N2)&gt;0,FORECAST(O2,B3:N3,B2:N2),N3)*$X$1</f>
        <v>-987.677</v>
      </c>
      <c r="P3" s="1">
        <f>IF(O3*FORECAST(P2,B3:O3,B2:O2)&gt;0,FORECAST(P2,B3:O3,B2:O2),O3)*$X$1</f>
        <v>-1063.393</v>
      </c>
      <c r="Q3" s="1">
        <f>IF(P3*FORECAST(Q2,B3:P3,B2:P2)&gt;0,FORECAST(Q2,B3:P3,B2:P2),P3)*$X$1</f>
        <v>-1139.109</v>
      </c>
      <c r="R3" s="1">
        <f>IF(Q3*FORECAST(R2,B3:Q3,B2:Q2)&gt;0,FORECAST(R2,B3:Q3,B2:Q2),Q3)*$X$1</f>
        <v>-1214.825</v>
      </c>
      <c r="S3" s="5">
        <f>IF(R3*FORECAST(S2,B3:R3,B2:R2)&gt;0,FORECAST(S2,B3:R3,B2:R2),R3)*$X$1</f>
        <v>-1290.541</v>
      </c>
      <c r="T3" s="5">
        <f>IF(S3*FORECAST(T2,B3:S3,B2:S2)&gt;0,FORECAST(T2,B3:S3,B2:S2),S3)*$X$1</f>
        <v>-1366.257</v>
      </c>
      <c r="U3" s="5">
        <f>IF(T3*FORECAST(U2,B3:T3,B2:T2)&gt;0,FORECAST(U2,B3:T3,B2:T2),T3)*$X$1</f>
        <v>-1441.973</v>
      </c>
      <c r="V3" s="5">
        <f>IF(U3*FORECAST(V2,B3:U3,B2:U2)&gt;0,FORECAST(V2,B3:U3,B2:U2),U3)*$X$1</f>
        <v>-1517.689</v>
      </c>
      <c r="W3" s="5">
        <f>IF(V3*FORECAST(W2,B3:V3,B2:V2)&gt;0,FORECAST(W2,B3:V3,B2:V2),V3)*$X$1</f>
        <v>-1593.405</v>
      </c>
      <c r="X3" s="2"/>
      <c r="Y3" s="2"/>
      <c r="Z3" s="2"/>
    </row>
    <row r="4">
      <c r="A4" s="3" t="s">
        <v>141</v>
      </c>
      <c r="B4" s="1">
        <v>430.65</v>
      </c>
      <c r="C4" s="1">
        <v>732.6</v>
      </c>
      <c r="D4" s="1">
        <v>524.7</v>
      </c>
      <c r="E4" s="1">
        <v>278.85</v>
      </c>
      <c r="F4" s="1">
        <v>359.7</v>
      </c>
      <c r="G4" s="1">
        <v>2336.4</v>
      </c>
      <c r="H4" s="1">
        <v>2785.2</v>
      </c>
      <c r="I4" s="1">
        <v>3638.25</v>
      </c>
      <c r="J4" s="1">
        <v>3874.2</v>
      </c>
      <c r="K4" s="1">
        <v>4118.400000000001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1601</v>
      </c>
      <c r="B5" s="1">
        <v>188.0</v>
      </c>
      <c r="C5" s="1">
        <v>198.0</v>
      </c>
      <c r="D5" s="1">
        <v>229.0</v>
      </c>
      <c r="E5" s="1">
        <v>323.0</v>
      </c>
      <c r="F5" s="1">
        <v>343.0</v>
      </c>
      <c r="G5" s="1">
        <v>343.0</v>
      </c>
      <c r="H5" s="1">
        <v>342.0</v>
      </c>
      <c r="I5" s="1">
        <v>346.0</v>
      </c>
      <c r="J5" s="1">
        <v>348.0</v>
      </c>
      <c r="K5" s="1">
        <v>348.0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1602</v>
      </c>
      <c r="L7" s="1">
        <f>IF(W3*FORECAST(W2,B3:W3,B2:W2)&gt;0,FORECAST(W2,B3:W3,B2:W2),V3)*$X$1 * (1+0.02)/(0.1925-0.02)</f>
        <v>-9421.873043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1603</v>
      </c>
      <c r="L8" s="6">
        <f t="array" ref="L8">NPV(0.1925,M3:W3)</f>
        <v>-4842.465496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1604</v>
      </c>
      <c r="L9" s="6">
        <f t="array" ref="L9">NPV(0.1925,M16:W16)</f>
        <v>-1358.610551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1605</v>
      </c>
      <c r="L10" s="6">
        <f>L8 + L9</f>
        <v>-6201.076047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142</v>
      </c>
      <c r="L11" s="1">
        <v>4118.400000000001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1606</v>
      </c>
      <c r="L12" s="6">
        <f>L10 - L11</f>
        <v>-10319.47605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1607</v>
      </c>
      <c r="L13" s="1">
        <v>348.0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-29.6536668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(1+0.02)/(0.1925-0.02)</f>
        <v>-9421.873043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