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<sst xmlns="http://schemas.openxmlformats.org/spreadsheetml/2006/main" count="757" uniqueCount="623">
  <si>
    <t>ticker</t>
  </si>
  <si>
    <t>AZTR</t>
  </si>
  <si>
    <t>nombre</t>
  </si>
  <si>
    <t>AZITRA INC</t>
  </si>
  <si>
    <t>empresa</t>
  </si>
  <si>
    <t>Biotechnology &amp; Medical Research</t>
  </si>
  <si>
    <t>Open</t>
  </si>
  <si>
    <t>Target Price</t>
  </si>
  <si>
    <t>Upside</t>
  </si>
  <si>
    <t>-2615.79%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</si>
  <si>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</si>
  <si>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</si>
  <si>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</si>
  <si>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</si>
  <si>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</si>
  <si>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</si>
  <si>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</si>
  <si>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 (%)</t>
  </si>
  <si>
    <t>114.29</t>
  </si>
  <si>
    <t>Total Assets Growth (%)</t>
  </si>
  <si>
    <t>70.00</t>
  </si>
  <si>
    <t>Net Property, Plant and Equipment Growth (%)</t>
  </si>
  <si>
    <t>-38.30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</si>
  <si>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</si>
  <si>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</si>
  <si>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</si>
  <si>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</si>
  <si>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</si>
  <si>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</si>
  <si>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</si>
  <si>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</si>
  <si>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</si>
  <si>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</si>
  <si>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</si>
  <si>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</si>
  <si>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</si>
  <si>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</si>
  <si>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</si>
  <si>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</si>
  <si>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</si>
  <si>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</si>
  <si>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</si>
  <si>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</si>
  <si>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</si>
  <si>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</si>
  <si>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</si>
  <si>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</si>
  <si>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</si>
  <si>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</si>
  <si>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</si>
  <si>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</si>
  <si>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</si>
  <si>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</si>
  <si>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</si>
  <si>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</si>
  <si>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</si>
  <si>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</si>
  <si>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</si>
  <si>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</si>
  <si>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</si>
  <si>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</si>
  <si>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</si>
  <si>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</si>
  <si>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</si>
  <si>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</si>
  <si>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</si>
  <si>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</si>
  <si>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</si>
  <si>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</si>
  <si>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</si>
  <si>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</si>
  <si>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</si>
  <si>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</si>
  <si>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</si>
  <si>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</si>
  <si>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</si>
  <si>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</si>
  <si>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</si>
  <si>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</si>
  <si>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</si>
  <si>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</si>
  <si>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</si>
  <si>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</si>
  <si>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</si>
  <si>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</si>
  <si>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</si>
  <si>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</si>
  <si>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</si>
  <si>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</si>
  <si>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</si>
  <si>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</si>
  <si>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</si>
  <si>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</si>
  <si>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</si>
  <si>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</si>
  <si>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</si>
  <si>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</si>
  <si>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</si>
  <si>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-496.23</t>
  </si>
  <si>
    <t>-741.04</t>
  </si>
  <si>
    <t>7.22</t>
  </si>
  <si>
    <t>Tangible Book Value</t>
  </si>
  <si>
    <t>Tangible Book Value Per Share</t>
  </si>
  <si>
    <t>-497.42</t>
  </si>
  <si>
    <t>-743.85</t>
  </si>
  <si>
    <t>6.7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</si>
  <si>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</si>
  <si>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</si>
  <si>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</si>
  <si>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</si>
  <si>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</si>
  <si>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</si>
  <si>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</si>
  <si>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</si>
  <si>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</si>
  <si>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</si>
  <si>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</si>
  <si>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</si>
  <si>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</si>
  <si>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</si>
  <si>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</si>
  <si>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</si>
  <si>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</si>
  <si>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</si>
  <si>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</si>
  <si>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</si>
  <si>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</si>
  <si>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</si>
  <si>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</si>
  <si>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</si>
  <si>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</si>
  <si>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</si>
  <si>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</si>
  <si>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</si>
  <si>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</si>
  <si>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</si>
  <si>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-197.18</t>
  </si>
  <si>
    <t>-256.45</t>
  </si>
  <si>
    <t>-382.28</t>
  </si>
  <si>
    <t>-54.76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</si>
  <si>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</si>
  <si>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</si>
  <si>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</si>
  <si>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</si>
  <si>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</si>
  <si>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</si>
  <si>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-123.24</t>
  </si>
  <si>
    <t>-164.45</t>
  </si>
  <si>
    <t>-167.53</t>
  </si>
  <si>
    <t>-20.83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</si>
  <si>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</si>
  <si>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</si>
  <si>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</si>
  <si>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</si>
  <si>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</si>
  <si>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</si>
  <si>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</si>
  <si>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-0.15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</si>
  <si>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</si>
  <si>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</si>
  <si>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</si>
  <si>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</si>
  <si>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</si>
  <si>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</si>
  <si>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</si>
  <si>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</si>
  <si>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</si>
  <si>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</si>
  <si>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</si>
  <si>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</si>
  <si>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-41.29</t>
  </si>
  <si>
    <t>-66.38</t>
  </si>
  <si>
    <t>-77.51</t>
  </si>
  <si>
    <t>Return on Total Capital</t>
  </si>
  <si>
    <t>-44.84</t>
  </si>
  <si>
    <t>-81.87</t>
  </si>
  <si>
    <t>-106.24</t>
  </si>
  <si>
    <t>Return On Equity %</t>
  </si>
  <si>
    <t>-73.03</t>
  </si>
  <si>
    <t>-398.31</t>
  </si>
  <si>
    <t>Return on Common Equity</t>
  </si>
  <si>
    <t>41.67</t>
  </si>
  <si>
    <t>43.37</t>
  </si>
  <si>
    <t>75.8</t>
  </si>
  <si>
    <t>Margin Analysis</t>
  </si>
  <si>
    <t>Gross Profit Margin %</t>
  </si>
  <si>
    <t>SG&amp;A Margin</t>
  </si>
  <si>
    <t>762.35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</si>
  <si>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</si>
  <si>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</si>
  <si>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</si>
  <si>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</si>
  <si>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</si>
  <si>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</si>
  <si>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</si>
  <si>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-700.86</t>
  </si>
  <si>
    <t>Levered Free Cash Flow Margin</t>
  </si>
  <si>
    <t>-749.59</t>
  </si>
  <si>
    <t>Unlevered Free Cash Flow Margin</t>
  </si>
  <si>
    <t>-734.31</t>
  </si>
  <si>
    <t>Asset Turnover</t>
  </si>
  <si>
    <t>0.01</t>
  </si>
  <si>
    <t>0.03</t>
  </si>
  <si>
    <t>0.11</t>
  </si>
  <si>
    <t>Fixed Assets Turnover</t>
  </si>
  <si>
    <t>0.14</t>
  </si>
  <si>
    <t>0.2</t>
  </si>
  <si>
    <t>0.39</t>
  </si>
  <si>
    <t>Receivables Turnover (Average Receivables)</t>
  </si>
  <si>
    <t>0.77</t>
  </si>
  <si>
    <t>1.65</t>
  </si>
  <si>
    <t>4.88</t>
  </si>
  <si>
    <t>Short Term Liquidity</t>
  </si>
  <si>
    <t>Current Ratio</t>
  </si>
  <si>
    <t>16.53</t>
  </si>
  <si>
    <t>7.02</t>
  </si>
  <si>
    <t>1.86</t>
  </si>
  <si>
    <t>1.58</t>
  </si>
  <si>
    <t>Quick Ratio</t>
  </si>
  <si>
    <t>16.26</t>
  </si>
  <si>
    <t>6.93</t>
  </si>
  <si>
    <t>1.69</t>
  </si>
  <si>
    <t>1.26</t>
  </si>
  <si>
    <t>Operating Cash Flow to Current Liabilities</t>
  </si>
  <si>
    <t>-6.52</t>
  </si>
  <si>
    <t>-6.67</t>
  </si>
  <si>
    <t>-3.76</t>
  </si>
  <si>
    <t>-4.59</t>
  </si>
  <si>
    <t>Days Sales Outstanding (Average Receivables)</t>
  </si>
  <si>
    <t>471.45</t>
  </si>
  <si>
    <t>220.85</t>
  </si>
  <si>
    <t>74.78</t>
  </si>
  <si>
    <t>Long Term Solvency</t>
  </si>
  <si>
    <t>Total Debt/Equity</t>
  </si>
  <si>
    <t>1.39</t>
  </si>
  <si>
    <t>12.51</t>
  </si>
  <si>
    <t>-301.21</t>
  </si>
  <si>
    <t>30.41</t>
  </si>
  <si>
    <t>Total Debt / Total Capital</t>
  </si>
  <si>
    <t>1.37</t>
  </si>
  <si>
    <t>11.12</t>
  </si>
  <si>
    <t>149.7</t>
  </si>
  <si>
    <t>23.32</t>
  </si>
  <si>
    <t>LT Debt/Equity</t>
  </si>
  <si>
    <t>0.54</t>
  </si>
  <si>
    <t>-290.01</t>
  </si>
  <si>
    <t>19.35</t>
  </si>
  <si>
    <t>Long-Term Debt / Total Capital</t>
  </si>
  <si>
    <t>0.53</t>
  </si>
  <si>
    <t>144.13</t>
  </si>
  <si>
    <t>14.84</t>
  </si>
  <si>
    <t>Total Liabilities / Total Assets</t>
  </si>
  <si>
    <t>6.57</t>
  </si>
  <si>
    <t>22.28</t>
  </si>
  <si>
    <t>135.8</t>
  </si>
  <si>
    <t>43.05</t>
  </si>
  <si>
    <t>EBIT / Interest Expense</t>
  </si>
  <si>
    <t>-137.7</t>
  </si>
  <si>
    <t>-36.62</t>
  </si>
  <si>
    <t>-45.41</t>
  </si>
  <si>
    <t>EBITDA / Interest Expense</t>
  </si>
  <si>
    <t>-136.43</t>
  </si>
  <si>
    <t>-34.77</t>
  </si>
  <si>
    <t>-42.62</t>
  </si>
  <si>
    <t>(EBITDA - Capex) / Interest Expense</t>
  </si>
  <si>
    <t>-143.1</t>
  </si>
  <si>
    <t>-34.9</t>
  </si>
  <si>
    <t>-42.77</t>
  </si>
  <si>
    <t>Total Debt / EBITDA</t>
  </si>
  <si>
    <t>-0.03</t>
  </si>
  <si>
    <t>-0.11</t>
  </si>
  <si>
    <t>-0.88</t>
  </si>
  <si>
    <t>-0.12</t>
  </si>
  <si>
    <t>Net Debt / EBITDA</t>
  </si>
  <si>
    <t>2.27</t>
  </si>
  <si>
    <t>-0.48</t>
  </si>
  <si>
    <t>0.13</t>
  </si>
  <si>
    <t>Total Debt / (EBITDA - Capex)</t>
  </si>
  <si>
    <t>-0.1</t>
  </si>
  <si>
    <t>Net Debt / (EBITDA - Capex)</t>
  </si>
  <si>
    <t>2.2</t>
  </si>
  <si>
    <t>0.74</t>
  </si>
  <si>
    <t>Growth Over Prior Year</t>
  </si>
  <si>
    <t>Total Revenues, 1 Yr. Growth %</t>
  </si>
  <si>
    <t>-74.12</t>
  </si>
  <si>
    <t>158.18</t>
  </si>
  <si>
    <t>141.55</t>
  </si>
  <si>
    <t>Gross Profit, 1 Yr. Growth %</t>
  </si>
  <si>
    <t>EBITDA, 1 Yr. Growth %</t>
  </si>
  <si>
    <t>33.7</t>
  </si>
  <si>
    <t>-0.42</t>
  </si>
  <si>
    <t>-17.71</t>
  </si>
  <si>
    <t>EBITA, 1 Yr. Growth %</t>
  </si>
  <si>
    <t>33.78</t>
  </si>
  <si>
    <t>0</t>
  </si>
  <si>
    <t>-17.46</t>
  </si>
  <si>
    <t>EBIT, 1 Yr. Growth %</t>
  </si>
  <si>
    <t>33.82</t>
  </si>
  <si>
    <t>-17.43</t>
  </si>
  <si>
    <t>Earnings From Cont. Operations, 1 Yr. Growth %</t>
  </si>
  <si>
    <t>31.25</t>
  </si>
  <si>
    <t>19.47</t>
  </si>
  <si>
    <t>5.65</t>
  </si>
  <si>
    <t>Net Income, 1 Yr. Growth %</t>
  </si>
  <si>
    <t>Normalized Net Income, 1 Yr. Growth %</t>
  </si>
  <si>
    <t>34.66</t>
  </si>
  <si>
    <t>2.81</t>
  </si>
  <si>
    <t>-18.43</t>
  </si>
  <si>
    <t>Diluted EPS Before Extra, 1 Yr. Growth %</t>
  </si>
  <si>
    <t>30.06</t>
  </si>
  <si>
    <t>13.81</t>
  </si>
  <si>
    <t>-85.68</t>
  </si>
  <si>
    <t>Accounts Receivable, 1 Yr. Growth %</t>
  </si>
  <si>
    <t>30.47</t>
  </si>
  <si>
    <t>13.65</t>
  </si>
  <si>
    <t>-46.26</t>
  </si>
  <si>
    <t>Net Property, Plant and Equip., 1 Yr. Growth %</t>
  </si>
  <si>
    <t>62.55</t>
  </si>
  <si>
    <t>107.43</t>
  </si>
  <si>
    <t>-19.59</t>
  </si>
  <si>
    <t>Total Assets, 1 Yr. Growth %</t>
  </si>
  <si>
    <t>-42.42</t>
  </si>
  <si>
    <t>-29.74</t>
  </si>
  <si>
    <t>-28.63</t>
  </si>
  <si>
    <t>Tangible Book Value, 1 Yr. Growth %</t>
  </si>
  <si>
    <t>50.53</t>
  </si>
  <si>
    <t>41.05</t>
  </si>
  <si>
    <t>-107.41</t>
  </si>
  <si>
    <t>Common Equity, 1 Yr. Growth %</t>
  </si>
  <si>
    <t>50.32</t>
  </si>
  <si>
    <t>40.73</t>
  </si>
  <si>
    <t>-108.03</t>
  </si>
  <si>
    <t>Cash From Operations, 1 Yr. Growth %</t>
  </si>
  <si>
    <t>23.34</t>
  </si>
  <si>
    <t>3.5</t>
  </si>
  <si>
    <t>-11.82</t>
  </si>
  <si>
    <t>Capital Expenditures, 1 Yr. Growth %</t>
  </si>
  <si>
    <t>104.94</t>
  </si>
  <si>
    <t>-92.58</t>
  </si>
  <si>
    <t>-19.81</t>
  </si>
  <si>
    <t>Levered Free Cash Flow, 1 Yr. Growth %</t>
  </si>
  <si>
    <t>-3.85</t>
  </si>
  <si>
    <t>3.72</t>
  </si>
  <si>
    <t>Unlevered Free Cash Flow, 1 Yr. Growth %</t>
  </si>
  <si>
    <t>-6.13</t>
  </si>
  <si>
    <t>4.76</t>
  </si>
  <si>
    <t>Compound Annual Growth Rate Over Two Years</t>
  </si>
  <si>
    <t>Total Revenues, 2 Yr. CAGR %</t>
  </si>
  <si>
    <t>-18.25</t>
  </si>
  <si>
    <t>149.73</t>
  </si>
  <si>
    <t>Gross Profit, 2 Yr. CAGR %</t>
  </si>
  <si>
    <t>EBITDA, 2 Yr. CAGR %</t>
  </si>
  <si>
    <t>15.38</t>
  </si>
  <si>
    <t>-9.48</t>
  </si>
  <si>
    <t>EBITA, 2 Yr. CAGR %</t>
  </si>
  <si>
    <t>15.66</t>
  </si>
  <si>
    <t>-9.15</t>
  </si>
  <si>
    <t>EBIT, 2 Yr. CAGR %</t>
  </si>
  <si>
    <t>15.7</t>
  </si>
  <si>
    <t>-9.12</t>
  </si>
  <si>
    <t>Earnings From Cont. Operations, 2 Yr. CAGR %</t>
  </si>
  <si>
    <t>25.22</t>
  </si>
  <si>
    <t>12.35</t>
  </si>
  <si>
    <t>Net Income, 2 Yr. CAGR %</t>
  </si>
  <si>
    <t>Normalized Net Income, 2 Yr. CAGR %</t>
  </si>
  <si>
    <t>17.67</t>
  </si>
  <si>
    <t>-8.42</t>
  </si>
  <si>
    <t>Diluted EPS Before Extra, 2 Yr. CAGR %</t>
  </si>
  <si>
    <t>39.24</t>
  </si>
  <si>
    <t>-59.62</t>
  </si>
  <si>
    <t>Accounts Receivable, 2 Yr. CAGR %</t>
  </si>
  <si>
    <t>21.77</t>
  </si>
  <si>
    <t>-21.85</t>
  </si>
  <si>
    <t>Net Property, Plant and Equip., 2 Yr. CAGR %</t>
  </si>
  <si>
    <t>83.62</t>
  </si>
  <si>
    <t>29.15</t>
  </si>
  <si>
    <t>Total Assets, 2 Yr. CAGR %</t>
  </si>
  <si>
    <t>-36.4</t>
  </si>
  <si>
    <t>-29.19</t>
  </si>
  <si>
    <t>Tangible Book Value, 2 Yr. CAGR %</t>
  </si>
  <si>
    <t>45.71</t>
  </si>
  <si>
    <t>-67.68</t>
  </si>
  <si>
    <t>Common Equity, 2 Yr. CAGR %</t>
  </si>
  <si>
    <t>45.45</t>
  </si>
  <si>
    <t>Cash From Operations, 2 Yr. CAGR %</t>
  </si>
  <si>
    <t>12.98</t>
  </si>
  <si>
    <t>-4.47</t>
  </si>
  <si>
    <t>Capital Expenditures, 2 Yr. CAGR %</t>
  </si>
  <si>
    <t>-61.01</t>
  </si>
  <si>
    <t>-75.61</t>
  </si>
  <si>
    <t>Levered Free Cash Flow, 2 Yr. CAGR %</t>
  </si>
  <si>
    <t>-0.14</t>
  </si>
  <si>
    <t>Unlevered Free Cash Flow, 2 Yr. CAGR %</t>
  </si>
  <si>
    <t>-0.83</t>
  </si>
  <si>
    <t>Compound Annual Growth Rate Over Three Years</t>
  </si>
  <si>
    <t>Total Revenues, 3 Yr. CAGR %</t>
  </si>
  <si>
    <t>17.3</t>
  </si>
  <si>
    <t>Gross Profit, 3 Yr. CAGR %</t>
  </si>
  <si>
    <t>EBITDA, 3 Yr. CAGR %</t>
  </si>
  <si>
    <t>3.09</t>
  </si>
  <si>
    <t>EBITA, 3 Yr. CAGR %</t>
  </si>
  <si>
    <t>3.36</t>
  </si>
  <si>
    <t>EBIT, 3 Yr. CAGR %</t>
  </si>
  <si>
    <t>3.39</t>
  </si>
  <si>
    <t>Earnings From Cont. Operations, 3 Yr. CAGR %</t>
  </si>
  <si>
    <t>18.33</t>
  </si>
  <si>
    <t>Net Income, 3 Yr. CAGR %</t>
  </si>
  <si>
    <t>Normalized Net Income, 3 Yr. CAGR %</t>
  </si>
  <si>
    <t>4.14</t>
  </si>
  <si>
    <t>Diluted EPS Before Extra, 3 Yr. CAGR %</t>
  </si>
  <si>
    <t>-34.76</t>
  </si>
  <si>
    <t>Accounts Receivable, 3 Yr. CAGR %</t>
  </si>
  <si>
    <t>-7.29</t>
  </si>
  <si>
    <t>Net Property, Plant and Equip., 3 Yr. CAGR %</t>
  </si>
  <si>
    <t>39.44</t>
  </si>
  <si>
    <t>Total Assets, 3 Yr. CAGR %</t>
  </si>
  <si>
    <t>-33.91</t>
  </si>
  <si>
    <t>Tangible Book Value, 3 Yr. CAGR %</t>
  </si>
  <si>
    <t>-46.02</t>
  </si>
  <si>
    <t>Common Equity, 3 Yr. CAGR %</t>
  </si>
  <si>
    <t>-44.61</t>
  </si>
  <si>
    <t>Cash From Operations, 3 Yr. CAGR %</t>
  </si>
  <si>
    <t>4.02</t>
  </si>
  <si>
    <t>Capital Expenditures, 3 Yr. CAGR %</t>
  </si>
  <si>
    <t>-50.41</t>
  </si>
  <si>
    <t>2023</t>
  </si>
  <si>
    <t>2024</t>
  </si>
  <si>
    <t>2025</t>
  </si>
  <si>
    <t>2026</t>
  </si>
  <si>
    <t>Capitalization
                                    1</t>
  </si>
  <si>
    <t>11.13</t>
  </si>
  <si>
    <t>2.745</t>
  </si>
  <si>
    <t>-</t>
  </si>
  <si>
    <t>Change</t>
  </si>
  <si>
    <t>-75.33%</t>
  </si>
  <si>
    <t>0%</t>
  </si>
  <si>
    <t>Enterprise Value (EV)</t>
  </si>
  <si>
    <t>P/E ratio</t>
  </si>
  <si>
    <t>-0.5x</t>
  </si>
  <si>
    <t>-0.18x</t>
  </si>
  <si>
    <t>-0.49x</t>
  </si>
  <si>
    <t>-0.58x</t>
  </si>
  <si>
    <t>PBR</t>
  </si>
  <si>
    <t>PEG</t>
  </si>
  <si>
    <t>0x</t>
  </si>
  <si>
    <t>Capitalization / Revenue</t>
  </si>
  <si>
    <t>16.2x</t>
  </si>
  <si>
    <t>343x</t>
  </si>
  <si>
    <t>EV / Revenue</t>
  </si>
  <si>
    <t>EV / EBITDA</t>
  </si>
  <si>
    <t>EV / EBIT</t>
  </si>
  <si>
    <t>-0x</t>
  </si>
  <si>
    <t>-0.24x</t>
  </si>
  <si>
    <t>-0.21x</t>
  </si>
  <si>
    <t>-0.17x</t>
  </si>
  <si>
    <t>EV / FCF</t>
  </si>
  <si>
    <t>-1.51x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</si>
  <si>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</si>
  <si>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</si>
  <si>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</si>
  <si>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</si>
  <si>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</si>
  <si>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-54.9</t>
  </si>
  <si>
    <t>-2.05</t>
  </si>
  <si>
    <t>-0.73</t>
  </si>
  <si>
    <t>-0.62</t>
  </si>
  <si>
    <t>Distribution rate</t>
  </si>
  <si>
    <t>Net sales
                                    1</t>
  </si>
  <si>
    <t>0.686</t>
  </si>
  <si>
    <t>0.008</t>
  </si>
  <si>
    <t>EBIT
                                    1</t>
  </si>
  <si>
    <t>-7.616</t>
  </si>
  <si>
    <t>-11.63</t>
  </si>
  <si>
    <t>-13.25</t>
  </si>
  <si>
    <t>-15.84</t>
  </si>
  <si>
    <t>Net income
                                    1</t>
  </si>
  <si>
    <t>-12.64</t>
  </si>
  <si>
    <t>-9.65</t>
  </si>
  <si>
    <t>Reference price
                                    2</t>
  </si>
  <si>
    <t>27.6000</t>
  </si>
  <si>
    <t>0.3600</t>
  </si>
  <si>
    <t>Nbr of stocks (in thousands)</t>
  </si>
  <si>
    <t>403</t>
  </si>
  <si>
    <t>7,626</t>
  </si>
  <si>
    <t>Announcement Date</t>
  </si>
  <si>
    <t>3/15/24</t>
  </si>
  <si>
    <t>address1</t>
  </si>
  <si>
    <t>21 Business Park Drive</t>
  </si>
  <si>
    <t>city</t>
  </si>
  <si>
    <t>Branford</t>
  </si>
  <si>
    <t>state</t>
  </si>
  <si>
    <t>CT</t>
  </si>
  <si>
    <t>zip</t>
  </si>
  <si>
    <t>06405</t>
  </si>
  <si>
    <t>country</t>
  </si>
  <si>
    <t>phone</t>
  </si>
  <si>
    <t>203 646 6446</t>
  </si>
  <si>
    <t>website</t>
  </si>
  <si>
    <t>https://azitrainc.com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</si>
  <si>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</si>
  <si>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</si>
  <si>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</si>
  <si>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</si>
  <si>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</si>
  <si>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</si>
  <si>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</si>
  <si>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</si>
  <si>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</si>
  <si>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</si>
  <si>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</si>
  <si>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Azitra, Inc., an early-stage biopharmaceutical company, develops therapies for precision dermatology using engineered proteins and live biotherapeutic products to treat skin diseases. It develops ATR-12, a genetically modified strain of S. epidermidis, which is in Phase Ib clinical trial for treating Netherton syndrome, a skin disease. The company also develops ATR-04, a genetically modified strain of S. epidermidis for treating the papulopustular rash experienced by cancer patients undergoing epidermal growth factor receptor inhibitor; and ATR-01, an engineered recombinant human filaggrin protein for treating ichthyosis vulgaris, a skin disease. It has a collaboration with Bayer. The company was incorporated in 2014 and is based in Branford, Connecticut.</t>
  </si>
  <si>
    <t>fullTimeEmployees</t>
  </si>
  <si>
    <t>companyOfficers</t>
  </si>
  <si>
    <t>[{'maxAge': 1, 'name': 'Mr. Francisco D. Salva', 'age': 53, 'title': 'President, CEO &amp; Director', 'yearBorn': 1971, 'fiscalYear': 2023, 'totalPay': 427030, 'exercisedValue': 0, 'unexercisedValue': 0}, {'maxAge': 1, 'name': 'Mr. Travis M. Whitfill M.P.H., Ph.D.', 'age': 34, 'title': 'Co-Founder, COO &amp; Director', 'yearBorn': 1990, 'fiscalYear': 2023, 'totalPay': 161613, 'exercisedValue': 0, 'unexercisedValue': 24688}, {'maxAge': 1, 'name': 'Mr. Norman  Staskey', 'age': 53, 'title': 'CFO, Treasurer &amp; Secretary', 'yearBorn': 1971, 'fiscalYear': 2023, 'totalPay': 314025,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</si>
  <si>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</si>
  <si>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</si>
  <si>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</si>
  <si>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</si>
  <si>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</si>
  <si>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</si>
  <si>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</si>
  <si>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</si>
  <si>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</si>
  <si>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</si>
  <si>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</si>
  <si>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</si>
  <si>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</si>
  <si>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</si>
  <si>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</si>
  <si>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</si>
  <si>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</si>
  <si>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</si>
  <si>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</si>
  <si>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</si>
  <si>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</si>
  <si>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</si>
  <si>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</si>
  <si>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</si>
  <si>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</si>
  <si>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</si>
  <si>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</si>
  <si>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</si>
  <si>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</si>
  <si>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</si>
  <si>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</si>
  <si>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</si>
  <si>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</si>
  <si>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</si>
  <si>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</si>
  <si>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</si>
  <si>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</si>
  <si>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</si>
  <si>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</si>
  <si>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</si>
  <si>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</si>
  <si>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</si>
  <si>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</si>
  <si>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</si>
  <si>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</si>
  <si>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</si>
  <si>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</si>
  <si>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</si>
  <si>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</si>
  <si>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</si>
  <si>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</si>
  <si>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</si>
  <si>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</si>
  <si>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</si>
  <si>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</si>
  <si>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</si>
  <si>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</si>
  <si>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</si>
  <si>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</si>
  <si>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</si>
  <si>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</si>
  <si>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</si>
  <si>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</si>
  <si>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</si>
  <si>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Azitra Inc</t>
  </si>
  <si>
    <t>longName</t>
  </si>
  <si>
    <t>Azitra, Inc.</t>
  </si>
  <si>
    <t>firstTradeDateEpochUtc</t>
  </si>
  <si>
    <t>timeZoneFullName</t>
  </si>
  <si>
    <t>America/New_York</t>
  </si>
  <si>
    <t>timeZoneShortName</t>
  </si>
  <si>
    <t>EST</t>
  </si>
  <si>
    <t>uuid</t>
  </si>
  <si>
    <t>e7445f64-9918-3241-b1f1-a0f95f2c4b08</t>
  </si>
  <si>
    <t>messageBoardId</t>
  </si>
  <si>
    <t>finmb_404021170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</si>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</sst>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zitra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-10.03800740419794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2745381.0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-0.37894738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-8.0</v>
      </c>
      <c r="D2" s="1">
        <v>-10.0</v>
      </c>
      <c r="E2" s="1">
        <v>-11.0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5.0</v>
      </c>
      <c r="C3" s="1">
        <v>8.0</v>
      </c>
      <c r="D3" s="1">
        <v>40.0</v>
      </c>
      <c r="E3" s="1">
        <v>41.0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5.0</v>
      </c>
      <c r="C5" s="1">
        <v>8.0</v>
      </c>
      <c r="D5" s="1">
        <v>40.0</v>
      </c>
      <c r="E5" s="1">
        <v>42.0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35.0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26.0</v>
      </c>
      <c r="C9" s="1">
        <v>30.0</v>
      </c>
      <c r="D9" s="1">
        <v>18.0</v>
      </c>
      <c r="E9" s="1">
        <v>15.0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3.0</v>
      </c>
      <c r="C10" s="1">
        <v>-17.0</v>
      </c>
      <c r="D10" s="1">
        <v>1.0</v>
      </c>
      <c r="E10" s="1">
        <v>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19.0</v>
      </c>
      <c r="C11" s="1">
        <v>-3.0</v>
      </c>
      <c r="D11" s="1">
        <v>-2.0</v>
      </c>
      <c r="E11" s="1">
        <v>8.0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-3.0</v>
      </c>
      <c r="C12" s="1">
        <v>28.0</v>
      </c>
      <c r="D12" s="1">
        <v>42.0</v>
      </c>
      <c r="E12" s="1">
        <v>-6.0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-32.0</v>
      </c>
      <c r="C13" s="1">
        <v>1.0</v>
      </c>
      <c r="D13" s="1">
        <v>14.0</v>
      </c>
      <c r="E13" s="1">
        <v>-15.0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-1.0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4.0</v>
      </c>
      <c r="C15" s="1">
        <v>23.0</v>
      </c>
      <c r="D15" s="1">
        <v>10.0</v>
      </c>
      <c r="E15" s="1">
        <v>-4.0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3.0</v>
      </c>
      <c r="C16" s="1">
        <v>16.0</v>
      </c>
      <c r="D16" s="1">
        <v>-31.0</v>
      </c>
      <c r="E16" s="1">
        <v>-57.0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-6.0</v>
      </c>
      <c r="C17" s="1">
        <v>-8.0</v>
      </c>
      <c r="D17" s="1">
        <v>-8.0</v>
      </c>
      <c r="E17" s="1">
        <v>-7.0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-21.0</v>
      </c>
      <c r="C18" s="1">
        <v>-44.0</v>
      </c>
      <c r="D18" s="1">
        <v>-3.0</v>
      </c>
      <c r="E18" s="1">
        <v>-2.0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-12.0</v>
      </c>
      <c r="E20" s="1">
        <v>-7.0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-31.0</v>
      </c>
      <c r="C21" s="1">
        <v>-19.0</v>
      </c>
      <c r="D21" s="1">
        <v>-18.0</v>
      </c>
      <c r="E21" s="1">
        <v>-21.0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-54.0</v>
      </c>
      <c r="C22" s="1">
        <v>-65.0</v>
      </c>
      <c r="D22" s="1">
        <v>-33.0</v>
      </c>
      <c r="E22" s="1">
        <v>-31.0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23.0</v>
      </c>
      <c r="C23" s="1">
        <v>98.0</v>
      </c>
      <c r="D23" s="1">
        <v>4.0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23.0</v>
      </c>
      <c r="C24" s="1">
        <v>98.0</v>
      </c>
      <c r="D24" s="1">
        <v>4.0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0.0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0.0</v>
      </c>
      <c r="E27" s="1">
        <v>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16.0</v>
      </c>
      <c r="C28" s="1">
        <v>0.0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-21.0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16.0</v>
      </c>
      <c r="C30" s="1">
        <v>99.0</v>
      </c>
      <c r="D30" s="1">
        <v>4.0</v>
      </c>
      <c r="E30" s="1">
        <v>5.0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9.0</v>
      </c>
      <c r="C31" s="1">
        <v>-7.0</v>
      </c>
      <c r="D31" s="1">
        <v>-4.0</v>
      </c>
      <c r="E31" s="1">
        <v>-1.0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-5.0</v>
      </c>
      <c r="D33" s="1">
        <v>-4.0</v>
      </c>
      <c r="E33" s="1">
        <v>-5.0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-5.0</v>
      </c>
      <c r="D34" s="1">
        <v>-4.0</v>
      </c>
      <c r="E34" s="1">
        <v>-5.0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-70.0</v>
      </c>
      <c r="D35" s="1">
        <v>-52.0</v>
      </c>
      <c r="E35" s="1">
        <v>75.0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23.0</v>
      </c>
      <c r="C36" s="1">
        <v>98.0</v>
      </c>
      <c r="D36" s="1">
        <v>4.0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15.0</v>
      </c>
      <c r="C3" s="1">
        <v>8.0</v>
      </c>
      <c r="D3" s="1">
        <v>3.0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15.0</v>
      </c>
      <c r="C4" s="1">
        <v>8.0</v>
      </c>
      <c r="D4" s="1">
        <v>3.0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12.0</v>
      </c>
      <c r="C5" s="1">
        <v>16.0</v>
      </c>
      <c r="D5" s="1">
        <v>18.0</v>
      </c>
      <c r="E5" s="1">
        <v>9.0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40.0</v>
      </c>
      <c r="C6" s="1">
        <v>17.0</v>
      </c>
      <c r="D6" s="1">
        <v>8.0</v>
      </c>
      <c r="E6" s="1">
        <v>12.0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52.0</v>
      </c>
      <c r="C7" s="1">
        <v>33.0</v>
      </c>
      <c r="D7" s="1">
        <v>26.0</v>
      </c>
      <c r="E7" s="1">
        <v>22.0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27.0</v>
      </c>
      <c r="C8" s="1">
        <v>11.0</v>
      </c>
      <c r="D8" s="1">
        <v>16.0</v>
      </c>
      <c r="E8" s="1">
        <v>44.0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21.0</v>
      </c>
      <c r="E9" s="1">
        <v>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16.0</v>
      </c>
      <c r="C10" s="1">
        <v>8.0</v>
      </c>
      <c r="D10" s="1">
        <v>4.0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67.0</v>
      </c>
      <c r="C11" s="1">
        <v>1.0</v>
      </c>
      <c r="D11" s="1">
        <v>2.0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-8.0</v>
      </c>
      <c r="C12" s="1">
        <v>-16.0</v>
      </c>
      <c r="D12" s="1">
        <v>-28.0</v>
      </c>
      <c r="E12" s="1">
        <v>-40.0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58.0</v>
      </c>
      <c r="C13" s="1">
        <v>94.0</v>
      </c>
      <c r="D13" s="1">
        <v>1.0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4.0</v>
      </c>
      <c r="C14" s="1">
        <v>9.0</v>
      </c>
      <c r="D14" s="1">
        <v>22.0</v>
      </c>
      <c r="E14" s="1">
        <v>21.0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47.0</v>
      </c>
      <c r="C15" s="1">
        <v>62.0</v>
      </c>
      <c r="D15" s="1">
        <v>80.0</v>
      </c>
      <c r="E15" s="1">
        <v>74.0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4.0</v>
      </c>
      <c r="C16" s="1">
        <v>4.0</v>
      </c>
      <c r="D16" s="1">
        <v>4.0</v>
      </c>
      <c r="E16" s="1">
        <v>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17.0</v>
      </c>
      <c r="C17" s="1">
        <v>10.0</v>
      </c>
      <c r="D17" s="1">
        <v>7.0</v>
      </c>
      <c r="E17" s="1">
        <v>5.0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41.0</v>
      </c>
      <c r="C19" s="1">
        <v>71.0</v>
      </c>
      <c r="D19" s="1">
        <v>78.0</v>
      </c>
      <c r="E19" s="1">
        <v>89.0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43.0</v>
      </c>
      <c r="C20" s="1">
        <v>47.0</v>
      </c>
      <c r="D20" s="1">
        <v>99.0</v>
      </c>
      <c r="E20" s="1">
        <v>38.0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14.0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28.0</v>
      </c>
      <c r="E22" s="1">
        <v>32.0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1.0</v>
      </c>
      <c r="C23" s="1">
        <v>0.0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1.0</v>
      </c>
      <c r="D24" s="1">
        <v>15.0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1.0</v>
      </c>
      <c r="C25" s="1">
        <v>1.0</v>
      </c>
      <c r="D25" s="1">
        <v>2.0</v>
      </c>
      <c r="E25" s="1">
        <v>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8.0</v>
      </c>
      <c r="C26" s="1">
        <v>99.0</v>
      </c>
      <c r="D26" s="1">
        <v>6.0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84.0</v>
      </c>
      <c r="E27" s="1">
        <v>56.0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7.0</v>
      </c>
      <c r="C28" s="1">
        <v>7.0</v>
      </c>
      <c r="D28" s="1">
        <v>7.0</v>
      </c>
      <c r="E28" s="1">
        <v>3.0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1.0</v>
      </c>
      <c r="C29" s="1">
        <v>2.0</v>
      </c>
      <c r="D29" s="1">
        <v>9.0</v>
      </c>
      <c r="E29" s="1">
        <v>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33.0</v>
      </c>
      <c r="C30" s="1">
        <v>33.0</v>
      </c>
      <c r="D30" s="1">
        <v>33.0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33.0</v>
      </c>
      <c r="C31" s="1">
        <v>33.0</v>
      </c>
      <c r="D31" s="1">
        <v>33.0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55.0</v>
      </c>
      <c r="C33" s="1">
        <v>86.0</v>
      </c>
      <c r="D33" s="1">
        <v>1.0</v>
      </c>
      <c r="E33" s="1">
        <v>51.0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-17.0</v>
      </c>
      <c r="C34" s="1">
        <v>-26.0</v>
      </c>
      <c r="D34" s="1">
        <v>-37.0</v>
      </c>
      <c r="E34" s="1">
        <v>-48.0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-17.0</v>
      </c>
      <c r="C35" s="1">
        <v>-25.0</v>
      </c>
      <c r="D35" s="1">
        <v>-36.0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16.0</v>
      </c>
      <c r="C36" s="1">
        <v>7.0</v>
      </c>
      <c r="D36" s="1">
        <v>-2.0</v>
      </c>
      <c r="E36" s="1">
        <v>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17.0</v>
      </c>
      <c r="C37" s="1">
        <v>10.0</v>
      </c>
      <c r="D37" s="1">
        <v>7.0</v>
      </c>
      <c r="E37" s="1">
        <v>5.0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3.0</v>
      </c>
      <c r="C39" s="1">
        <v>3.0</v>
      </c>
      <c r="D39" s="1">
        <v>3.0</v>
      </c>
      <c r="E39" s="1">
        <v>96.0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3.0</v>
      </c>
      <c r="C40" s="1">
        <v>3.0</v>
      </c>
      <c r="D40" s="1">
        <v>3.0</v>
      </c>
      <c r="E40" s="1">
        <v>40.0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 t="s">
        <v>98</v>
      </c>
      <c r="C41" s="1" t="s">
        <v>99</v>
      </c>
      <c r="D41" s="1">
        <v>0.0</v>
      </c>
      <c r="E41" s="1" t="s">
        <v>100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-17.0</v>
      </c>
      <c r="C42" s="1">
        <v>-25.0</v>
      </c>
      <c r="D42" s="1">
        <v>-36.0</v>
      </c>
      <c r="E42" s="1">
        <v>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103</v>
      </c>
      <c r="C43" s="1" t="s">
        <v>104</v>
      </c>
      <c r="D43" s="1">
        <v>0.0</v>
      </c>
      <c r="E43" s="1" t="s">
        <v>105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23.0</v>
      </c>
      <c r="C44" s="1">
        <v>99.0</v>
      </c>
      <c r="D44" s="1">
        <v>7.0</v>
      </c>
      <c r="E44" s="1">
        <v>88.0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-15.0</v>
      </c>
      <c r="C45" s="1">
        <v>-7.0</v>
      </c>
      <c r="D45" s="1">
        <v>4.0</v>
      </c>
      <c r="E45" s="1">
        <v>-91.0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1.0</v>
      </c>
      <c r="C46" s="1">
        <v>2.0</v>
      </c>
      <c r="D46" s="1">
        <v>2.0</v>
      </c>
      <c r="E46" s="1">
        <v>2.0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0.0</v>
      </c>
      <c r="C47" s="1">
        <v>3.0</v>
      </c>
      <c r="D47" s="1">
        <v>3.0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64.0</v>
      </c>
      <c r="C48" s="1">
        <v>1.0</v>
      </c>
      <c r="D48" s="1">
        <v>1.0</v>
      </c>
      <c r="E48" s="1">
        <v>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10.0</v>
      </c>
      <c r="D49" s="1">
        <v>10.0</v>
      </c>
      <c r="E49" s="1">
        <v>10.0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42.0</v>
      </c>
      <c r="C2" s="1">
        <v>11.0</v>
      </c>
      <c r="D2" s="1">
        <v>28.0</v>
      </c>
      <c r="E2" s="1">
        <v>68.0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42.0</v>
      </c>
      <c r="C3" s="1">
        <v>11.0</v>
      </c>
      <c r="D3" s="1">
        <v>28.0</v>
      </c>
      <c r="E3" s="1">
        <v>68.0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42.0</v>
      </c>
      <c r="C4" s="1">
        <v>11.0</v>
      </c>
      <c r="D4" s="1">
        <v>28.0</v>
      </c>
      <c r="E4" s="1">
        <v>68.0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3.0</v>
      </c>
      <c r="C5" s="1">
        <v>3.0</v>
      </c>
      <c r="D5" s="1">
        <v>3.0</v>
      </c>
      <c r="E5" s="1">
        <v>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4.0</v>
      </c>
      <c r="C6" s="1">
        <v>5.0</v>
      </c>
      <c r="D6" s="1">
        <v>6.0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0.0</v>
      </c>
      <c r="C7" s="1">
        <v>0.0</v>
      </c>
      <c r="D7" s="1">
        <v>-23.0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7.0</v>
      </c>
      <c r="C8" s="1">
        <v>9.0</v>
      </c>
      <c r="D8" s="1">
        <v>9.0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-6.0</v>
      </c>
      <c r="C9" s="1">
        <v>-9.0</v>
      </c>
      <c r="D9" s="1">
        <v>-9.0</v>
      </c>
      <c r="E9" s="1">
        <v>-7.0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0.0</v>
      </c>
      <c r="C10" s="1">
        <v>-6.0</v>
      </c>
      <c r="D10" s="1">
        <v>-25.0</v>
      </c>
      <c r="E10" s="1">
        <v>-16.0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3.0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3.0</v>
      </c>
      <c r="C12" s="1">
        <v>-5.0</v>
      </c>
      <c r="D12" s="1">
        <v>-24.0</v>
      </c>
      <c r="E12" s="1">
        <v>-16.0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4.0</v>
      </c>
      <c r="C13" s="1">
        <v>10.0</v>
      </c>
      <c r="D13" s="1">
        <v>4.0</v>
      </c>
      <c r="E13" s="1">
        <v>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-6.0</v>
      </c>
      <c r="C14" s="1">
        <v>-9.0</v>
      </c>
      <c r="D14" s="1">
        <v>-9.0</v>
      </c>
      <c r="E14" s="1">
        <v>-7.0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0.0</v>
      </c>
      <c r="C15" s="1">
        <v>23.0</v>
      </c>
      <c r="D15" s="1">
        <v>-1.0</v>
      </c>
      <c r="E15" s="1">
        <v>-3.0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-6.0</v>
      </c>
      <c r="C16" s="1">
        <v>-8.0</v>
      </c>
      <c r="D16" s="1">
        <v>-10.0</v>
      </c>
      <c r="E16" s="1">
        <v>-11.0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0.0</v>
      </c>
      <c r="C17" s="1">
        <v>0.0</v>
      </c>
      <c r="D17" s="1">
        <v>0.0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-6.0</v>
      </c>
      <c r="C18" s="1">
        <v>-8.0</v>
      </c>
      <c r="D18" s="1">
        <v>-10.0</v>
      </c>
      <c r="E18" s="1">
        <v>-11.0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-6.0</v>
      </c>
      <c r="C19" s="1">
        <v>-8.0</v>
      </c>
      <c r="D19" s="1">
        <v>-10.0</v>
      </c>
      <c r="E19" s="1">
        <v>-11.0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-6.0</v>
      </c>
      <c r="C20" s="1">
        <v>-8.0</v>
      </c>
      <c r="D20" s="1">
        <v>-10.0</v>
      </c>
      <c r="E20" s="1">
        <v>-11.0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0.0</v>
      </c>
      <c r="C21" s="1">
        <v>0.0</v>
      </c>
      <c r="D21" s="1">
        <v>2.0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-6.0</v>
      </c>
      <c r="C22" s="1">
        <v>-8.0</v>
      </c>
      <c r="D22" s="1">
        <v>-13.0</v>
      </c>
      <c r="E22" s="1">
        <v>-12.0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-6.0</v>
      </c>
      <c r="C23" s="1">
        <v>-8.0</v>
      </c>
      <c r="D23" s="1">
        <v>-13.0</v>
      </c>
      <c r="E23" s="1">
        <v>-12.0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 t="s">
        <v>136</v>
      </c>
      <c r="C25" s="1" t="s">
        <v>137</v>
      </c>
      <c r="D25" s="1" t="s">
        <v>138</v>
      </c>
      <c r="E25" s="1" t="s">
        <v>139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136</v>
      </c>
      <c r="C26" s="1" t="s">
        <v>137</v>
      </c>
      <c r="D26" s="1" t="s">
        <v>138</v>
      </c>
      <c r="E26" s="1" t="s">
        <v>139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141</v>
      </c>
      <c r="B27" s="1">
        <v>3.0</v>
      </c>
      <c r="C27" s="1">
        <v>3.0</v>
      </c>
      <c r="D27" s="1">
        <v>3.0</v>
      </c>
      <c r="E27" s="1">
        <v>23.0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 t="s">
        <v>136</v>
      </c>
      <c r="C28" s="1" t="s">
        <v>137</v>
      </c>
      <c r="D28" s="1" t="s">
        <v>138</v>
      </c>
      <c r="E28" s="1" t="s">
        <v>139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143</v>
      </c>
      <c r="B29" s="1" t="s">
        <v>136</v>
      </c>
      <c r="C29" s="1" t="s">
        <v>137</v>
      </c>
      <c r="D29" s="1" t="s">
        <v>138</v>
      </c>
      <c r="E29" s="1" t="s">
        <v>139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3.0</v>
      </c>
      <c r="C30" s="1">
        <v>3.0</v>
      </c>
      <c r="D30" s="1">
        <v>3.0</v>
      </c>
      <c r="E30" s="1">
        <v>23.0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146</v>
      </c>
      <c r="C31" s="1" t="s">
        <v>147</v>
      </c>
      <c r="D31" s="1" t="s">
        <v>148</v>
      </c>
      <c r="E31" s="1" t="s">
        <v>149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 t="s">
        <v>146</v>
      </c>
      <c r="C32" s="1" t="s">
        <v>147</v>
      </c>
      <c r="D32" s="1" t="s">
        <v>148</v>
      </c>
      <c r="E32" s="1" t="s">
        <v>149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-6.0</v>
      </c>
      <c r="C34" s="1">
        <v>-9.0</v>
      </c>
      <c r="D34" s="1">
        <v>-9.0</v>
      </c>
      <c r="E34" s="1">
        <v>-7.0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-6.0</v>
      </c>
      <c r="C35" s="1">
        <v>-9.0</v>
      </c>
      <c r="D35" s="1">
        <v>-9.0</v>
      </c>
      <c r="E35" s="1">
        <v>-7.0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-6.0</v>
      </c>
      <c r="C36" s="1">
        <v>-9.0</v>
      </c>
      <c r="D36" s="1">
        <v>-9.0</v>
      </c>
      <c r="E36" s="1">
        <v>-7.0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-6.0</v>
      </c>
      <c r="C37" s="1">
        <v>-8.0</v>
      </c>
      <c r="D37" s="1">
        <v>-8.0</v>
      </c>
      <c r="E37" s="1">
        <v>-7.0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42.0</v>
      </c>
      <c r="C38" s="1">
        <v>11.0</v>
      </c>
      <c r="D38" s="1">
        <v>28.0</v>
      </c>
      <c r="E38" s="1">
        <v>68.0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0.0</v>
      </c>
      <c r="C39" s="1">
        <v>0.0</v>
      </c>
      <c r="D39" s="1">
        <v>0.0</v>
      </c>
      <c r="E39" s="1" t="s">
        <v>157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-4.0</v>
      </c>
      <c r="C40" s="1">
        <v>-5.0</v>
      </c>
      <c r="D40" s="1">
        <v>-5.0</v>
      </c>
      <c r="E40" s="1">
        <v>-4.0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0.0</v>
      </c>
      <c r="C41" s="1">
        <v>6.0</v>
      </c>
      <c r="D41" s="1">
        <v>25.0</v>
      </c>
      <c r="E41" s="1">
        <v>16.0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3.0</v>
      </c>
      <c r="C43" s="1">
        <v>3.0</v>
      </c>
      <c r="D43" s="1">
        <v>3.0</v>
      </c>
      <c r="E43" s="1">
        <v>4.0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4.0</v>
      </c>
      <c r="C44" s="1">
        <v>5.0</v>
      </c>
      <c r="D44" s="1">
        <v>6.0</v>
      </c>
      <c r="E44" s="1">
        <v>3.0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>
        <v>21.0</v>
      </c>
      <c r="C45" s="1">
        <v>37.0</v>
      </c>
      <c r="D45" s="1">
        <v>33.0</v>
      </c>
      <c r="E45" s="1">
        <v>33.0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164</v>
      </c>
      <c r="B46" s="1">
        <v>0.0</v>
      </c>
      <c r="C46" s="1">
        <v>32.0</v>
      </c>
      <c r="D46" s="1">
        <v>15.0</v>
      </c>
      <c r="E46" s="1">
        <v>10.0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165</v>
      </c>
      <c r="B47" s="1">
        <v>0.0</v>
      </c>
      <c r="C47" s="1">
        <v>4.0</v>
      </c>
      <c r="D47" s="1">
        <v>18.0</v>
      </c>
      <c r="E47" s="1">
        <v>23.0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166</v>
      </c>
      <c r="B48" s="1">
        <v>26.0</v>
      </c>
      <c r="C48" s="1">
        <v>30.0</v>
      </c>
      <c r="D48" s="1">
        <v>18.0</v>
      </c>
      <c r="E48" s="1">
        <v>15.0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167</v>
      </c>
      <c r="B49" s="1">
        <v>26.0</v>
      </c>
      <c r="C49" s="1">
        <v>30.0</v>
      </c>
      <c r="D49" s="1">
        <v>18.0</v>
      </c>
      <c r="E49" s="1">
        <v>15.0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1" t="s">
        <v>179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>
        <v>0.0</v>
      </c>
      <c r="C6" s="1" t="s">
        <v>181</v>
      </c>
      <c r="D6" s="1" t="s">
        <v>182</v>
      </c>
      <c r="E6" s="1" t="s">
        <v>183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>
        <v>100.0</v>
      </c>
      <c r="C8" s="1">
        <v>100.0</v>
      </c>
      <c r="D8" s="1">
        <v>100.0</v>
      </c>
      <c r="E8" s="1">
        <v>100.0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186</v>
      </c>
      <c r="B9" s="1" t="s">
        <v>187</v>
      </c>
      <c r="C9" s="1">
        <v>0.0</v>
      </c>
      <c r="D9" s="1">
        <v>0.0</v>
      </c>
      <c r="E9" s="1">
        <v>655.0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>
        <v>0.0</v>
      </c>
      <c r="C10" s="1">
        <v>0.0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189</v>
      </c>
      <c r="B11" s="1">
        <v>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191</v>
      </c>
      <c r="B13" s="1">
        <v>0.0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192</v>
      </c>
      <c r="B14" s="1">
        <v>0.0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193</v>
      </c>
      <c r="B15" s="1">
        <v>0.0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194</v>
      </c>
      <c r="B16" s="1">
        <v>0.0</v>
      </c>
      <c r="C16" s="1">
        <v>0.0</v>
      </c>
      <c r="D16" s="1">
        <v>0.0</v>
      </c>
      <c r="E16" s="1" t="s">
        <v>195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>
        <v>0.0</v>
      </c>
      <c r="D17" s="1">
        <v>0.0</v>
      </c>
      <c r="E17" s="1" t="s">
        <v>197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198</v>
      </c>
      <c r="B18" s="1">
        <v>0.0</v>
      </c>
      <c r="C18" s="1">
        <v>0.0</v>
      </c>
      <c r="D18" s="1">
        <v>0.0</v>
      </c>
      <c r="E18" s="1" t="s">
        <v>199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200</v>
      </c>
      <c r="B20" s="1">
        <v>0.0</v>
      </c>
      <c r="C20" s="1" t="s">
        <v>201</v>
      </c>
      <c r="D20" s="1" t="s">
        <v>202</v>
      </c>
      <c r="E20" s="1" t="s">
        <v>203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>
        <v>0.0</v>
      </c>
      <c r="C21" s="1" t="s">
        <v>205</v>
      </c>
      <c r="D21" s="1" t="s">
        <v>206</v>
      </c>
      <c r="E21" s="1" t="s">
        <v>207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208</v>
      </c>
      <c r="B22" s="1">
        <v>0.0</v>
      </c>
      <c r="C22" s="1" t="s">
        <v>209</v>
      </c>
      <c r="D22" s="1" t="s">
        <v>210</v>
      </c>
      <c r="E22" s="1" t="s">
        <v>211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213</v>
      </c>
      <c r="B24" s="1" t="s">
        <v>214</v>
      </c>
      <c r="C24" s="1" t="s">
        <v>215</v>
      </c>
      <c r="D24" s="1" t="s">
        <v>216</v>
      </c>
      <c r="E24" s="1" t="s">
        <v>217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218</v>
      </c>
      <c r="B25" s="1" t="s">
        <v>219</v>
      </c>
      <c r="C25" s="1" t="s">
        <v>220</v>
      </c>
      <c r="D25" s="1" t="s">
        <v>221</v>
      </c>
      <c r="E25" s="1" t="s">
        <v>222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224</v>
      </c>
      <c r="C26" s="1" t="s">
        <v>225</v>
      </c>
      <c r="D26" s="1" t="s">
        <v>226</v>
      </c>
      <c r="E26" s="1" t="s">
        <v>227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228</v>
      </c>
      <c r="B27" s="1">
        <v>0.0</v>
      </c>
      <c r="C27" s="1" t="s">
        <v>229</v>
      </c>
      <c r="D27" s="1" t="s">
        <v>230</v>
      </c>
      <c r="E27" s="1" t="s">
        <v>231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 t="s">
        <v>234</v>
      </c>
      <c r="C29" s="1" t="s">
        <v>235</v>
      </c>
      <c r="D29" s="1" t="s">
        <v>236</v>
      </c>
      <c r="E29" s="1" t="s">
        <v>237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238</v>
      </c>
      <c r="B30" s="1" t="s">
        <v>239</v>
      </c>
      <c r="C30" s="1" t="s">
        <v>240</v>
      </c>
      <c r="D30" s="1" t="s">
        <v>241</v>
      </c>
      <c r="E30" s="1" t="s">
        <v>242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 t="s">
        <v>244</v>
      </c>
      <c r="C31" s="1" t="s">
        <v>235</v>
      </c>
      <c r="D31" s="1" t="s">
        <v>245</v>
      </c>
      <c r="E31" s="1" t="s">
        <v>246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247</v>
      </c>
      <c r="B32" s="1" t="s">
        <v>248</v>
      </c>
      <c r="C32" s="1" t="s">
        <v>240</v>
      </c>
      <c r="D32" s="1" t="s">
        <v>249</v>
      </c>
      <c r="E32" s="1" t="s">
        <v>250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251</v>
      </c>
      <c r="B33" s="1" t="s">
        <v>252</v>
      </c>
      <c r="C33" s="1" t="s">
        <v>253</v>
      </c>
      <c r="D33" s="1" t="s">
        <v>254</v>
      </c>
      <c r="E33" s="1" t="s">
        <v>255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256</v>
      </c>
      <c r="B34" s="1">
        <v>0.0</v>
      </c>
      <c r="C34" s="1" t="s">
        <v>257</v>
      </c>
      <c r="D34" s="1" t="s">
        <v>258</v>
      </c>
      <c r="E34" s="1" t="s">
        <v>259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260</v>
      </c>
      <c r="B35" s="1">
        <v>0.0</v>
      </c>
      <c r="C35" s="1" t="s">
        <v>261</v>
      </c>
      <c r="D35" s="1" t="s">
        <v>262</v>
      </c>
      <c r="E35" s="1" t="s">
        <v>263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264</v>
      </c>
      <c r="B36" s="1">
        <v>0.0</v>
      </c>
      <c r="C36" s="1" t="s">
        <v>265</v>
      </c>
      <c r="D36" s="1" t="s">
        <v>266</v>
      </c>
      <c r="E36" s="1" t="s">
        <v>267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268</v>
      </c>
      <c r="B37" s="1" t="s">
        <v>269</v>
      </c>
      <c r="C37" s="1" t="s">
        <v>270</v>
      </c>
      <c r="D37" s="1" t="s">
        <v>271</v>
      </c>
      <c r="E37" s="1" t="s">
        <v>272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1" t="s">
        <v>274</v>
      </c>
      <c r="C38" s="1" t="s">
        <v>209</v>
      </c>
      <c r="D38" s="1" t="s">
        <v>275</v>
      </c>
      <c r="E38" s="1" t="s">
        <v>276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277</v>
      </c>
      <c r="B39" s="1" t="s">
        <v>269</v>
      </c>
      <c r="C39" s="1" t="s">
        <v>278</v>
      </c>
      <c r="D39" s="1" t="s">
        <v>271</v>
      </c>
      <c r="E39" s="1" t="s">
        <v>272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279</v>
      </c>
      <c r="B40" s="1" t="s">
        <v>280</v>
      </c>
      <c r="C40" s="1" t="s">
        <v>281</v>
      </c>
      <c r="D40" s="1" t="s">
        <v>275</v>
      </c>
      <c r="E40" s="1" t="s">
        <v>276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283</v>
      </c>
      <c r="B42" s="1">
        <v>0.0</v>
      </c>
      <c r="C42" s="1" t="s">
        <v>284</v>
      </c>
      <c r="D42" s="1" t="s">
        <v>285</v>
      </c>
      <c r="E42" s="1" t="s">
        <v>286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287</v>
      </c>
      <c r="B43" s="1">
        <v>0.0</v>
      </c>
      <c r="C43" s="1" t="s">
        <v>284</v>
      </c>
      <c r="D43" s="1" t="s">
        <v>285</v>
      </c>
      <c r="E43" s="1" t="s">
        <v>286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288</v>
      </c>
      <c r="B44" s="1">
        <v>0.0</v>
      </c>
      <c r="C44" s="1" t="s">
        <v>289</v>
      </c>
      <c r="D44" s="1" t="s">
        <v>290</v>
      </c>
      <c r="E44" s="1" t="s">
        <v>291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292</v>
      </c>
      <c r="B45" s="1">
        <v>0.0</v>
      </c>
      <c r="C45" s="1" t="s">
        <v>293</v>
      </c>
      <c r="D45" s="1" t="s">
        <v>294</v>
      </c>
      <c r="E45" s="1" t="s">
        <v>295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296</v>
      </c>
      <c r="B46" s="1">
        <v>0.0</v>
      </c>
      <c r="C46" s="1" t="s">
        <v>297</v>
      </c>
      <c r="D46" s="1" t="s">
        <v>202</v>
      </c>
      <c r="E46" s="1" t="s">
        <v>298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299</v>
      </c>
      <c r="B47" s="1">
        <v>0.0</v>
      </c>
      <c r="C47" s="1" t="s">
        <v>300</v>
      </c>
      <c r="D47" s="1" t="s">
        <v>301</v>
      </c>
      <c r="E47" s="1" t="s">
        <v>302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303</v>
      </c>
      <c r="B48" s="1">
        <v>0.0</v>
      </c>
      <c r="C48" s="1" t="s">
        <v>300</v>
      </c>
      <c r="D48" s="1" t="s">
        <v>301</v>
      </c>
      <c r="E48" s="1" t="s">
        <v>302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304</v>
      </c>
      <c r="B49" s="1">
        <v>0.0</v>
      </c>
      <c r="C49" s="1" t="s">
        <v>305</v>
      </c>
      <c r="D49" s="1" t="s">
        <v>306</v>
      </c>
      <c r="E49" s="1" t="s">
        <v>307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308</v>
      </c>
      <c r="B50" s="1">
        <v>0.0</v>
      </c>
      <c r="C50" s="1" t="s">
        <v>309</v>
      </c>
      <c r="D50" s="1" t="s">
        <v>310</v>
      </c>
      <c r="E50" s="1" t="s">
        <v>311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312</v>
      </c>
      <c r="B51" s="1">
        <v>0.0</v>
      </c>
      <c r="C51" s="1" t="s">
        <v>313</v>
      </c>
      <c r="D51" s="1" t="s">
        <v>314</v>
      </c>
      <c r="E51" s="1" t="s">
        <v>315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316</v>
      </c>
      <c r="B52" s="1">
        <v>0.0</v>
      </c>
      <c r="C52" s="1" t="s">
        <v>317</v>
      </c>
      <c r="D52" s="1" t="s">
        <v>318</v>
      </c>
      <c r="E52" s="1" t="s">
        <v>319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320</v>
      </c>
      <c r="B53" s="1">
        <v>0.0</v>
      </c>
      <c r="C53" s="1" t="s">
        <v>321</v>
      </c>
      <c r="D53" s="1" t="s">
        <v>322</v>
      </c>
      <c r="E53" s="1" t="s">
        <v>323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324</v>
      </c>
      <c r="B54" s="1">
        <v>0.0</v>
      </c>
      <c r="C54" s="1" t="s">
        <v>325</v>
      </c>
      <c r="D54" s="1" t="s">
        <v>326</v>
      </c>
      <c r="E54" s="1" t="s">
        <v>327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328</v>
      </c>
      <c r="B55" s="1">
        <v>0.0</v>
      </c>
      <c r="C55" s="1" t="s">
        <v>329</v>
      </c>
      <c r="D55" s="1" t="s">
        <v>330</v>
      </c>
      <c r="E55" s="1" t="s">
        <v>331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332</v>
      </c>
      <c r="B56" s="1">
        <v>0.0</v>
      </c>
      <c r="C56" s="1" t="s">
        <v>333</v>
      </c>
      <c r="D56" s="1" t="s">
        <v>334</v>
      </c>
      <c r="E56" s="1" t="s">
        <v>335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336</v>
      </c>
      <c r="B57" s="1">
        <v>0.0</v>
      </c>
      <c r="C57" s="1" t="s">
        <v>337</v>
      </c>
      <c r="D57" s="1" t="s">
        <v>338</v>
      </c>
      <c r="E57" s="1" t="s">
        <v>339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1">
        <v>0.0</v>
      </c>
      <c r="C58" s="1">
        <v>0.0</v>
      </c>
      <c r="D58" s="1" t="s">
        <v>341</v>
      </c>
      <c r="E58" s="1" t="s">
        <v>342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 t="s">
        <v>344</v>
      </c>
      <c r="E59" s="1" t="s">
        <v>345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346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347</v>
      </c>
      <c r="B61" s="1">
        <v>0.0</v>
      </c>
      <c r="C61" s="1">
        <v>0.0</v>
      </c>
      <c r="D61" s="1" t="s">
        <v>348</v>
      </c>
      <c r="E61" s="1" t="s">
        <v>349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350</v>
      </c>
      <c r="B62" s="1">
        <v>0.0</v>
      </c>
      <c r="C62" s="1">
        <v>0.0</v>
      </c>
      <c r="D62" s="1" t="s">
        <v>348</v>
      </c>
      <c r="E62" s="1" t="s">
        <v>349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351</v>
      </c>
      <c r="B63" s="1">
        <v>0.0</v>
      </c>
      <c r="C63" s="1">
        <v>0.0</v>
      </c>
      <c r="D63" s="1" t="s">
        <v>352</v>
      </c>
      <c r="E63" s="1" t="s">
        <v>353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354</v>
      </c>
      <c r="B64" s="1">
        <v>0.0</v>
      </c>
      <c r="C64" s="1">
        <v>0.0</v>
      </c>
      <c r="D64" s="1" t="s">
        <v>355</v>
      </c>
      <c r="E64" s="1" t="s">
        <v>356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357</v>
      </c>
      <c r="B65" s="1">
        <v>0.0</v>
      </c>
      <c r="C65" s="1">
        <v>0.0</v>
      </c>
      <c r="D65" s="1" t="s">
        <v>358</v>
      </c>
      <c r="E65" s="1" t="s">
        <v>359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360</v>
      </c>
      <c r="B66" s="1">
        <v>0.0</v>
      </c>
      <c r="C66" s="1">
        <v>0.0</v>
      </c>
      <c r="D66" s="1" t="s">
        <v>361</v>
      </c>
      <c r="E66" s="1" t="s">
        <v>362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363</v>
      </c>
      <c r="B67" s="1">
        <v>0.0</v>
      </c>
      <c r="C67" s="1">
        <v>0.0</v>
      </c>
      <c r="D67" s="1" t="s">
        <v>361</v>
      </c>
      <c r="E67" s="1" t="s">
        <v>362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364</v>
      </c>
      <c r="B68" s="1">
        <v>0.0</v>
      </c>
      <c r="C68" s="1">
        <v>0.0</v>
      </c>
      <c r="D68" s="1" t="s">
        <v>365</v>
      </c>
      <c r="E68" s="1" t="s">
        <v>366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367</v>
      </c>
      <c r="B69" s="1">
        <v>0.0</v>
      </c>
      <c r="C69" s="1">
        <v>0.0</v>
      </c>
      <c r="D69" s="1" t="s">
        <v>368</v>
      </c>
      <c r="E69" s="1" t="s">
        <v>369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370</v>
      </c>
      <c r="B70" s="1">
        <v>0.0</v>
      </c>
      <c r="C70" s="1">
        <v>0.0</v>
      </c>
      <c r="D70" s="1" t="s">
        <v>371</v>
      </c>
      <c r="E70" s="1" t="s">
        <v>372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373</v>
      </c>
      <c r="B71" s="1">
        <v>0.0</v>
      </c>
      <c r="C71" s="1">
        <v>0.0</v>
      </c>
      <c r="D71" s="1" t="s">
        <v>374</v>
      </c>
      <c r="E71" s="1" t="s">
        <v>375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376</v>
      </c>
      <c r="B72" s="1">
        <v>0.0</v>
      </c>
      <c r="C72" s="1">
        <v>0.0</v>
      </c>
      <c r="D72" s="1" t="s">
        <v>377</v>
      </c>
      <c r="E72" s="1" t="s">
        <v>378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379</v>
      </c>
      <c r="B73" s="1">
        <v>0.0</v>
      </c>
      <c r="C73" s="1">
        <v>0.0</v>
      </c>
      <c r="D73" s="1" t="s">
        <v>380</v>
      </c>
      <c r="E73" s="1" t="s">
        <v>381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382</v>
      </c>
      <c r="B74" s="1">
        <v>0.0</v>
      </c>
      <c r="C74" s="1">
        <v>0.0</v>
      </c>
      <c r="D74" s="1" t="s">
        <v>383</v>
      </c>
      <c r="E74" s="1" t="s">
        <v>171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384</v>
      </c>
      <c r="B75" s="1">
        <v>0.0</v>
      </c>
      <c r="C75" s="1">
        <v>0.0</v>
      </c>
      <c r="D75" s="1" t="s">
        <v>385</v>
      </c>
      <c r="E75" s="1" t="s">
        <v>386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387</v>
      </c>
      <c r="B76" s="1">
        <v>0.0</v>
      </c>
      <c r="C76" s="1">
        <v>0.0</v>
      </c>
      <c r="D76" s="1" t="s">
        <v>388</v>
      </c>
      <c r="E76" s="1" t="s">
        <v>389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390</v>
      </c>
      <c r="B77" s="1">
        <v>0.0</v>
      </c>
      <c r="C77" s="1">
        <v>0.0</v>
      </c>
      <c r="D77" s="1">
        <v>0.0</v>
      </c>
      <c r="E77" s="1" t="s">
        <v>391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392</v>
      </c>
      <c r="B78" s="1">
        <v>0.0</v>
      </c>
      <c r="C78" s="1">
        <v>0.0</v>
      </c>
      <c r="D78" s="1">
        <v>0.0</v>
      </c>
      <c r="E78" s="1" t="s">
        <v>393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394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395</v>
      </c>
      <c r="B80" s="1">
        <v>0.0</v>
      </c>
      <c r="C80" s="1">
        <v>0.0</v>
      </c>
      <c r="D80" s="1">
        <v>0.0</v>
      </c>
      <c r="E80" s="1" t="s">
        <v>396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397</v>
      </c>
      <c r="B81" s="1">
        <v>0.0</v>
      </c>
      <c r="C81" s="1">
        <v>0.0</v>
      </c>
      <c r="D81" s="1">
        <v>0.0</v>
      </c>
      <c r="E81" s="1" t="s">
        <v>396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398</v>
      </c>
      <c r="B82" s="1">
        <v>0.0</v>
      </c>
      <c r="C82" s="1">
        <v>0.0</v>
      </c>
      <c r="D82" s="1">
        <v>0.0</v>
      </c>
      <c r="E82" s="1" t="s">
        <v>399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400</v>
      </c>
      <c r="B83" s="1">
        <v>0.0</v>
      </c>
      <c r="C83" s="1">
        <v>0.0</v>
      </c>
      <c r="D83" s="1">
        <v>0.0</v>
      </c>
      <c r="E83" s="1" t="s">
        <v>401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402</v>
      </c>
      <c r="B84" s="1">
        <v>0.0</v>
      </c>
      <c r="C84" s="1">
        <v>0.0</v>
      </c>
      <c r="D84" s="1">
        <v>0.0</v>
      </c>
      <c r="E84" s="1" t="s">
        <v>403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404</v>
      </c>
      <c r="B85" s="1">
        <v>0.0</v>
      </c>
      <c r="C85" s="1">
        <v>0.0</v>
      </c>
      <c r="D85" s="1">
        <v>0.0</v>
      </c>
      <c r="E85" s="1" t="s">
        <v>405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406</v>
      </c>
      <c r="B86" s="1">
        <v>0.0</v>
      </c>
      <c r="C86" s="1">
        <v>0.0</v>
      </c>
      <c r="D86" s="1">
        <v>0.0</v>
      </c>
      <c r="E86" s="1" t="s">
        <v>405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407</v>
      </c>
      <c r="B87" s="1">
        <v>0.0</v>
      </c>
      <c r="C87" s="1">
        <v>0.0</v>
      </c>
      <c r="D87" s="1">
        <v>0.0</v>
      </c>
      <c r="E87" s="1" t="s">
        <v>408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409</v>
      </c>
      <c r="B88" s="1">
        <v>0.0</v>
      </c>
      <c r="C88" s="1">
        <v>0.0</v>
      </c>
      <c r="D88" s="1">
        <v>0.0</v>
      </c>
      <c r="E88" s="1" t="s">
        <v>410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411</v>
      </c>
      <c r="B89" s="1">
        <v>0.0</v>
      </c>
      <c r="C89" s="1">
        <v>0.0</v>
      </c>
      <c r="D89" s="1">
        <v>0.0</v>
      </c>
      <c r="E89" s="1" t="s">
        <v>412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413</v>
      </c>
      <c r="B90" s="1">
        <v>0.0</v>
      </c>
      <c r="C90" s="1">
        <v>0.0</v>
      </c>
      <c r="D90" s="1">
        <v>0.0</v>
      </c>
      <c r="E90" s="1" t="s">
        <v>414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415</v>
      </c>
      <c r="B91" s="1">
        <v>0.0</v>
      </c>
      <c r="C91" s="1">
        <v>0.0</v>
      </c>
      <c r="D91" s="1">
        <v>0.0</v>
      </c>
      <c r="E91" s="1" t="s">
        <v>416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417</v>
      </c>
      <c r="B92" s="1">
        <v>0.0</v>
      </c>
      <c r="C92" s="1">
        <v>0.0</v>
      </c>
      <c r="D92" s="1">
        <v>0.0</v>
      </c>
      <c r="E92" s="1" t="s">
        <v>418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419</v>
      </c>
      <c r="B93" s="1">
        <v>0.0</v>
      </c>
      <c r="C93" s="1">
        <v>0.0</v>
      </c>
      <c r="D93" s="1">
        <v>0.0</v>
      </c>
      <c r="E93" s="1" t="s">
        <v>420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421</v>
      </c>
      <c r="B94" s="1">
        <v>0.0</v>
      </c>
      <c r="C94" s="1">
        <v>0.0</v>
      </c>
      <c r="D94" s="1">
        <v>0.0</v>
      </c>
      <c r="E94" s="1" t="s">
        <v>422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423</v>
      </c>
      <c r="B95" s="1">
        <v>0.0</v>
      </c>
      <c r="C95" s="1">
        <v>0.0</v>
      </c>
      <c r="D95" s="1">
        <v>0.0</v>
      </c>
      <c r="E95" s="1" t="s">
        <v>424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425</v>
      </c>
      <c r="C1" s="1" t="s">
        <v>426</v>
      </c>
      <c r="D1" s="1" t="s">
        <v>427</v>
      </c>
      <c r="E1" s="1" t="s">
        <v>428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429</v>
      </c>
      <c r="B2" s="1" t="s">
        <v>430</v>
      </c>
      <c r="C2" s="1" t="s">
        <v>431</v>
      </c>
      <c r="D2" s="1" t="s">
        <v>431</v>
      </c>
      <c r="E2" s="1" t="s">
        <v>432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433</v>
      </c>
      <c r="B3" s="1" t="s">
        <v>432</v>
      </c>
      <c r="C3" s="1" t="s">
        <v>434</v>
      </c>
      <c r="D3" s="1" t="s">
        <v>435</v>
      </c>
      <c r="E3" s="1" t="s">
        <v>432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436</v>
      </c>
      <c r="B4" s="1" t="s">
        <v>430</v>
      </c>
      <c r="C4" s="1" t="s">
        <v>431</v>
      </c>
      <c r="D4" s="1" t="s">
        <v>431</v>
      </c>
      <c r="E4" s="1" t="s">
        <v>431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433</v>
      </c>
      <c r="B5" s="1" t="s">
        <v>432</v>
      </c>
      <c r="C5" s="1" t="s">
        <v>434</v>
      </c>
      <c r="D5" s="1" t="s">
        <v>435</v>
      </c>
      <c r="E5" s="1" t="s">
        <v>435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437</v>
      </c>
      <c r="B6" s="1" t="s">
        <v>438</v>
      </c>
      <c r="C6" s="1" t="s">
        <v>439</v>
      </c>
      <c r="D6" s="1" t="s">
        <v>440</v>
      </c>
      <c r="E6" s="1" t="s">
        <v>441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442</v>
      </c>
      <c r="B7" s="1" t="s">
        <v>432</v>
      </c>
      <c r="C7" s="1" t="s">
        <v>432</v>
      </c>
      <c r="D7" s="1" t="s">
        <v>432</v>
      </c>
      <c r="E7" s="1" t="s">
        <v>432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443</v>
      </c>
      <c r="B8" s="1" t="s">
        <v>444</v>
      </c>
      <c r="C8" s="1" t="s">
        <v>444</v>
      </c>
      <c r="D8" s="1" t="s">
        <v>444</v>
      </c>
      <c r="E8" s="1" t="s">
        <v>444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445</v>
      </c>
      <c r="B9" s="1" t="s">
        <v>446</v>
      </c>
      <c r="C9" s="1" t="s">
        <v>447</v>
      </c>
      <c r="D9" s="1" t="s">
        <v>432</v>
      </c>
      <c r="E9" s="1" t="s">
        <v>432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448</v>
      </c>
      <c r="B10" s="1" t="s">
        <v>444</v>
      </c>
      <c r="C10" s="1" t="s">
        <v>447</v>
      </c>
      <c r="D10" s="1" t="s">
        <v>432</v>
      </c>
      <c r="E10" s="1" t="s">
        <v>432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449</v>
      </c>
      <c r="B11" s="1" t="s">
        <v>432</v>
      </c>
      <c r="C11" s="1" t="s">
        <v>432</v>
      </c>
      <c r="D11" s="1" t="s">
        <v>432</v>
      </c>
      <c r="E11" s="1" t="s">
        <v>432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450</v>
      </c>
      <c r="B12" s="1" t="s">
        <v>451</v>
      </c>
      <c r="C12" s="1" t="s">
        <v>452</v>
      </c>
      <c r="D12" s="1" t="s">
        <v>453</v>
      </c>
      <c r="E12" s="1" t="s">
        <v>454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455</v>
      </c>
      <c r="B13" s="1" t="s">
        <v>456</v>
      </c>
      <c r="C13" s="1" t="s">
        <v>432</v>
      </c>
      <c r="D13" s="1" t="s">
        <v>432</v>
      </c>
      <c r="E13" s="1" t="s">
        <v>432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457</v>
      </c>
      <c r="B14" s="1" t="s">
        <v>458</v>
      </c>
      <c r="C14" s="1" t="s">
        <v>432</v>
      </c>
      <c r="D14" s="1" t="s">
        <v>432</v>
      </c>
      <c r="E14" s="1" t="s">
        <v>432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459</v>
      </c>
      <c r="B15" s="1" t="s">
        <v>432</v>
      </c>
      <c r="C15" s="1" t="s">
        <v>432</v>
      </c>
      <c r="D15" s="1" t="s">
        <v>432</v>
      </c>
      <c r="E15" s="1" t="s">
        <v>432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460</v>
      </c>
      <c r="B16" s="1" t="s">
        <v>432</v>
      </c>
      <c r="C16" s="1" t="s">
        <v>432</v>
      </c>
      <c r="D16" s="1" t="s">
        <v>432</v>
      </c>
      <c r="E16" s="1" t="s">
        <v>432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461</v>
      </c>
      <c r="B17" s="1" t="s">
        <v>462</v>
      </c>
      <c r="C17" s="1" t="s">
        <v>463</v>
      </c>
      <c r="D17" s="1" t="s">
        <v>464</v>
      </c>
      <c r="E17" s="1" t="s">
        <v>465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466</v>
      </c>
      <c r="B18" s="1" t="s">
        <v>432</v>
      </c>
      <c r="C18" s="1" t="s">
        <v>432</v>
      </c>
      <c r="D18" s="1" t="s">
        <v>432</v>
      </c>
      <c r="E18" s="1" t="s">
        <v>432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467</v>
      </c>
      <c r="B19" s="1" t="s">
        <v>468</v>
      </c>
      <c r="C19" s="1" t="s">
        <v>469</v>
      </c>
      <c r="D19" s="1" t="s">
        <v>432</v>
      </c>
      <c r="E19" s="1" t="s">
        <v>432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 t="s">
        <v>432</v>
      </c>
      <c r="C20" s="1" t="s">
        <v>432</v>
      </c>
      <c r="D20" s="1" t="s">
        <v>432</v>
      </c>
      <c r="E20" s="1" t="s">
        <v>432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470</v>
      </c>
      <c r="B21" s="1" t="s">
        <v>471</v>
      </c>
      <c r="C21" s="1" t="s">
        <v>472</v>
      </c>
      <c r="D21" s="1" t="s">
        <v>473</v>
      </c>
      <c r="E21" s="1" t="s">
        <v>474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475</v>
      </c>
      <c r="B22" s="1" t="s">
        <v>476</v>
      </c>
      <c r="C22" s="1" t="s">
        <v>477</v>
      </c>
      <c r="D22" s="1" t="s">
        <v>473</v>
      </c>
      <c r="E22" s="1" t="s">
        <v>474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432</v>
      </c>
      <c r="C23" s="1" t="s">
        <v>432</v>
      </c>
      <c r="D23" s="1" t="s">
        <v>432</v>
      </c>
      <c r="E23" s="1" t="s">
        <v>432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478</v>
      </c>
      <c r="B24" s="1" t="s">
        <v>479</v>
      </c>
      <c r="C24" s="1" t="s">
        <v>480</v>
      </c>
      <c r="D24" s="1" t="s">
        <v>480</v>
      </c>
      <c r="E24" s="1" t="s">
        <v>480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481</v>
      </c>
      <c r="B25" s="1" t="s">
        <v>482</v>
      </c>
      <c r="C25" s="1" t="s">
        <v>483</v>
      </c>
      <c r="D25" s="1" t="s">
        <v>483</v>
      </c>
      <c r="E25" s="1" t="s">
        <v>432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484</v>
      </c>
      <c r="B26" s="1" t="s">
        <v>485</v>
      </c>
      <c r="C26" s="1" t="s">
        <v>432</v>
      </c>
      <c r="D26" s="1" t="s">
        <v>432</v>
      </c>
      <c r="E26" s="1" t="s">
        <v>432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486</v>
      </c>
      <c r="B2" s="1" t="s">
        <v>487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488</v>
      </c>
      <c r="B3" s="1" t="s">
        <v>489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490</v>
      </c>
      <c r="B4" s="1" t="s">
        <v>491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492</v>
      </c>
      <c r="B5" s="1" t="s">
        <v>493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494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495</v>
      </c>
      <c r="B7" s="1" t="s">
        <v>496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497</v>
      </c>
      <c r="B8" s="4" t="s">
        <v>498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499</v>
      </c>
      <c r="B9" s="1" t="s">
        <v>500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501</v>
      </c>
      <c r="B10" s="1" t="s">
        <v>502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503</v>
      </c>
      <c r="B11" s="1" t="s">
        <v>500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504</v>
      </c>
      <c r="B12" s="1" t="s">
        <v>505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506</v>
      </c>
      <c r="B13" s="1" t="s">
        <v>507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508</v>
      </c>
      <c r="B14" s="1" t="s">
        <v>505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509</v>
      </c>
      <c r="B15" s="1" t="s">
        <v>510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511</v>
      </c>
      <c r="B16" s="1">
        <v>10.0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512</v>
      </c>
      <c r="B17" s="1" t="s">
        <v>513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517</v>
      </c>
      <c r="B21" s="1">
        <v>0.3926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518</v>
      </c>
      <c r="B22" s="1">
        <v>0.399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519</v>
      </c>
      <c r="B23" s="1">
        <v>0.356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520</v>
      </c>
      <c r="B24" s="1">
        <v>0.3996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521</v>
      </c>
      <c r="B25" s="1">
        <v>0.3926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522</v>
      </c>
      <c r="B26" s="1">
        <v>0.399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523</v>
      </c>
      <c r="B27" s="1">
        <v>0.356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524</v>
      </c>
      <c r="B28" s="1">
        <v>0.3996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525</v>
      </c>
      <c r="B29" s="1">
        <v>-0.37894738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526</v>
      </c>
      <c r="B30" s="1">
        <v>409384.0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527</v>
      </c>
      <c r="B31" s="1">
        <v>409384.0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528</v>
      </c>
      <c r="B32" s="1">
        <v>232634.0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529</v>
      </c>
      <c r="B33" s="1">
        <v>479340.0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530</v>
      </c>
      <c r="B34" s="1">
        <v>479340.0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531</v>
      </c>
      <c r="B35" s="1">
        <v>0.3601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532</v>
      </c>
      <c r="B36" s="1">
        <v>0.3666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533</v>
      </c>
      <c r="B37" s="1">
        <v>3000.0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534</v>
      </c>
      <c r="B38" s="1">
        <v>1100.0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535</v>
      </c>
      <c r="B39" s="1">
        <v>2745381.0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536</v>
      </c>
      <c r="B40" s="1">
        <v>0.356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537</v>
      </c>
      <c r="B41" s="1">
        <v>68.4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538</v>
      </c>
      <c r="B42" s="1">
        <v>28.157753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539</v>
      </c>
      <c r="B43" s="1">
        <v>0.46564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540</v>
      </c>
      <c r="B44" s="1">
        <v>2.434505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541</v>
      </c>
      <c r="B45" s="1" t="s">
        <v>542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543</v>
      </c>
      <c r="B46" s="1">
        <v>-3871505.0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544</v>
      </c>
      <c r="B47" s="1">
        <v>6839810.0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545</v>
      </c>
      <c r="B48" s="1">
        <v>7626060.0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546</v>
      </c>
      <c r="B49" s="1">
        <v>256623.0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547</v>
      </c>
      <c r="B50" s="1">
        <v>272941.0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548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549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550</v>
      </c>
      <c r="B53" s="1">
        <v>0.0337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551</v>
      </c>
      <c r="B54" s="1">
        <v>0.09844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552</v>
      </c>
      <c r="B55" s="1">
        <v>0.01821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553</v>
      </c>
      <c r="B56" s="1">
        <v>2.01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554</v>
      </c>
      <c r="B57" s="1">
        <v>0.0368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555</v>
      </c>
      <c r="B58" s="1">
        <v>8316640.0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556</v>
      </c>
      <c r="B59" s="1">
        <v>1.057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557</v>
      </c>
      <c r="B60" s="1">
        <v>0.34058657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558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559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560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561</v>
      </c>
      <c r="B64" s="1">
        <v>-9028144.0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562</v>
      </c>
      <c r="B65" s="1">
        <v>-111.24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563</v>
      </c>
      <c r="B66" s="1">
        <v>-0.52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564</v>
      </c>
      <c r="B67" s="1" t="s">
        <v>565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566</v>
      </c>
      <c r="B68" s="1">
        <v>1.719792E9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567</v>
      </c>
      <c r="B69" s="1">
        <v>-39.708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568</v>
      </c>
      <c r="B70" s="1">
        <v>0.35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569</v>
      </c>
      <c r="B71" s="1">
        <v>-0.99245286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570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571</v>
      </c>
      <c r="B73" s="1" t="s">
        <v>572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573</v>
      </c>
      <c r="B74" s="1" t="s">
        <v>574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575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576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577</v>
      </c>
      <c r="B77" s="1" t="s">
        <v>578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579</v>
      </c>
      <c r="B78" s="1" t="s">
        <v>580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581</v>
      </c>
      <c r="B79" s="1">
        <v>1.6869222E9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582</v>
      </c>
      <c r="B80" s="1" t="s">
        <v>583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584</v>
      </c>
      <c r="B81" s="1" t="s">
        <v>585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586</v>
      </c>
      <c r="B82" s="1" t="s">
        <v>587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588</v>
      </c>
      <c r="B83" s="1" t="s">
        <v>589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590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591</v>
      </c>
      <c r="B85" s="1">
        <v>0.36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592</v>
      </c>
      <c r="B86" s="1">
        <v>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593</v>
      </c>
      <c r="B87" s="1">
        <v>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594</v>
      </c>
      <c r="B88" s="1">
        <v>3.5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595</v>
      </c>
      <c r="B89" s="1">
        <v>3.5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596</v>
      </c>
      <c r="B90" s="1" t="s">
        <v>597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598</v>
      </c>
      <c r="B91" s="1">
        <v>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599</v>
      </c>
      <c r="B92" s="1">
        <v>7260234.0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600</v>
      </c>
      <c r="B93" s="1">
        <v>0.952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601</v>
      </c>
      <c r="B94" s="1">
        <v>-1.1057098E7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602</v>
      </c>
      <c r="B95" s="1">
        <v>643348.0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603</v>
      </c>
      <c r="B96" s="1">
        <v>5.315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604</v>
      </c>
      <c r="B97" s="1">
        <v>5.581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605</v>
      </c>
      <c r="B98" s="1">
        <v>97500.0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606</v>
      </c>
      <c r="B99" s="1">
        <v>7.984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607</v>
      </c>
      <c r="B100" s="1">
        <v>0.049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608</v>
      </c>
      <c r="B101" s="1">
        <v>-0.80984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609</v>
      </c>
      <c r="B102" s="1">
        <v>-1.34846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610</v>
      </c>
      <c r="B103" s="1">
        <v>-6557838.0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611</v>
      </c>
      <c r="B104" s="1">
        <v>-1.0180952E7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612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613</v>
      </c>
      <c r="B106" s="1">
        <v>-114.74165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614</v>
      </c>
      <c r="B107" s="1" t="s">
        <v>542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615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-5.0</v>
      </c>
      <c r="D3" s="1">
        <v>-4.0</v>
      </c>
      <c r="E3" s="1">
        <v>-5.0</v>
      </c>
      <c r="F3" s="1">
        <f>IF(E3*FORECAST(F2,B3:E3,B2:E2)&gt;0,FORECAST(F2,B3:E3,B2:E2),E3)*$X$1</f>
        <v>-7</v>
      </c>
      <c r="G3" s="1">
        <f>IF(F3*FORECAST(G2,B3:F3,B2:F2)&gt;0,FORECAST(G2,B3:F3,B2:F2),F3)*$X$1</f>
        <v>-8.4</v>
      </c>
      <c r="H3" s="1">
        <f>IF(G3*FORECAST(H2,B3:G3,B2:G2)&gt;0,FORECAST(H2,B3:G3,B2:G2),G3)*$X$1</f>
        <v>-9.8</v>
      </c>
      <c r="I3" s="1">
        <f>IF(H3*FORECAST(I2,B3:H3,B2:H2)&gt;0,FORECAST(I2,B3:H3,B2:H2),H3)*$X$1</f>
        <v>-11.2</v>
      </c>
      <c r="J3" s="1">
        <f>IF(I3*FORECAST(J2,B3:I3,B2:I2)&gt;0,FORECAST(J2,B3:I3,B2:I2),I3)*$X$1</f>
        <v>-12.6</v>
      </c>
      <c r="K3" s="1">
        <f>IF(J3*FORECAST(K2,B3:J3,B2:J2)&gt;0,FORECAST(K2,B3:J3,B2:J2),J3)*$X$1</f>
        <v>-14</v>
      </c>
      <c r="L3" s="1">
        <f>IF(K3*FORECAST(L2,B3:K3,B2:K2)&gt;0,FORECAST(L2,B3:K3,B2:K2),K3)*$X$1</f>
        <v>-15.4</v>
      </c>
      <c r="M3" s="5">
        <f>IF(L3*FORECAST(M2,B3:L3,B2:L2)&gt;0,FORECAST(M2,B3:L3,B2:L2),L3)*$X$1</f>
        <v>-16.8</v>
      </c>
      <c r="N3" s="5">
        <f>IF(M3*FORECAST(N2,B3:M3,B2:M2)&gt;0,FORECAST(N2,B3:M3,B2:M2),M3)*$X$1</f>
        <v>-18.2</v>
      </c>
      <c r="O3" s="5">
        <f>IF(N3*FORECAST(O2,B3:N3,B2:N2)&gt;0,FORECAST(O2,B3:N3,B2:N2),N3)*$X$1</f>
        <v>-19.6</v>
      </c>
      <c r="P3" s="5">
        <f>IF(O3*FORECAST(P2,B3:O3,B2:O2)&gt;0,FORECAST(P2,B3:O3,B2:O2),O3)*$X$1</f>
        <v>-21</v>
      </c>
      <c r="Q3" s="5">
        <f>IF(P3*FORECAST(Q2,B3:P3,B2:P2)&gt;0,FORECAST(Q2,B3:P3,B2:P2),P3)*$X$1</f>
        <v>-22.4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-15.0</v>
      </c>
      <c r="C4" s="1">
        <v>-7.0</v>
      </c>
      <c r="D4" s="1">
        <v>4.0</v>
      </c>
      <c r="E4" s="1">
        <v>-91.0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616</v>
      </c>
      <c r="B5" s="1">
        <v>3.0</v>
      </c>
      <c r="C5" s="1">
        <v>3.0</v>
      </c>
      <c r="D5" s="1">
        <v>3.0</v>
      </c>
      <c r="E5" s="1">
        <v>23.0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617</v>
      </c>
      <c r="L7" s="1">
        <f>IF(Q3*FORECAST(Q2,B3:Q3,B2:Q2)&gt;0,FORECAST(Q2,B3:Q3,B2:Q2),P3)*$X$1 * (1+0.02)/(0.0874-0.02)</f>
        <v>-338.9910979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618</v>
      </c>
      <c r="L8" s="6">
        <f t="array" ref="L8">NPV(0.0874,G3:Q3)</f>
        <v>-98.131184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619</v>
      </c>
      <c r="L9" s="6">
        <f t="array" ref="L9">NPV(0.0874,G16:Q16)</f>
        <v>-134.8669941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620</v>
      </c>
      <c r="L10" s="6">
        <f>L8 + L9</f>
        <v>-232.9981781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621</v>
      </c>
      <c r="L12" s="6">
        <f>L10 - L11</f>
        <v>-141.9981781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622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-6.173833832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-338.9910979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-6.0</v>
      </c>
      <c r="C3" s="1">
        <v>-8.0</v>
      </c>
      <c r="D3" s="1">
        <v>-10.0</v>
      </c>
      <c r="E3" s="1">
        <v>-11.0</v>
      </c>
      <c r="F3" s="1">
        <f>IF(E3*FORECAST(F2,B3:E3,B2:E2)&gt;0,FORECAST(F2,B3:E3,B2:E2),E3)*$X$1</f>
        <v>-13</v>
      </c>
      <c r="G3" s="1">
        <f>IF(F3*FORECAST(G2,B3:F3,B2:F2)&gt;0,FORECAST(G2,B3:F3,B2:F2),F3)*$X$1</f>
        <v>-14.7</v>
      </c>
      <c r="H3" s="1">
        <f>IF(G3*FORECAST(H2,B3:G3,B2:G2)&gt;0,FORECAST(H2,B3:G3,B2:G2),G3)*$X$1</f>
        <v>-16.4</v>
      </c>
      <c r="I3" s="1">
        <f>IF(H3*FORECAST(I2,B3:H3,B2:H2)&gt;0,FORECAST(I2,B3:H3,B2:H2),H3)*$X$1</f>
        <v>-18.1</v>
      </c>
      <c r="J3" s="1">
        <f>IF(I3*FORECAST(J2,B3:I3,B2:I2)&gt;0,FORECAST(J2,B3:I3,B2:I2),I3)*$X$1</f>
        <v>-19.8</v>
      </c>
      <c r="K3" s="1">
        <f>IF(J3*FORECAST(K2,B3:J3,B2:J2)&gt;0,FORECAST(K2,B3:J3,B2:J2),J3)*$X$1</f>
        <v>-21.5</v>
      </c>
      <c r="L3" s="1">
        <f>IF(K3*FORECAST(L2,B3:K3,B2:K2)&gt;0,FORECAST(L2,B3:K3,B2:K2),K3)*$X$1</f>
        <v>-23.2</v>
      </c>
      <c r="M3" s="5">
        <f>IF(L3*FORECAST(M2,B3:L3,B2:L2)&gt;0,FORECAST(M2,B3:L3,B2:L2),L3)*$X$1</f>
        <v>-24.9</v>
      </c>
      <c r="N3" s="5">
        <f>IF(M3*FORECAST(N2,B3:M3,B2:M2)&gt;0,FORECAST(N2,B3:M3,B2:M2),M3)*$X$1</f>
        <v>-26.6</v>
      </c>
      <c r="O3" s="5">
        <f>IF(N3*FORECAST(O2,B3:N3,B2:N2)&gt;0,FORECAST(O2,B3:N3,B2:N2),N3)*$X$1</f>
        <v>-28.3</v>
      </c>
      <c r="P3" s="5">
        <f>IF(O3*FORECAST(P2,B3:O3,B2:O2)&gt;0,FORECAST(P2,B3:O3,B2:O2),O3)*$X$1</f>
        <v>-30</v>
      </c>
      <c r="Q3" s="5">
        <f>IF(P3*FORECAST(Q2,B3:P3,B2:P2)&gt;0,FORECAST(Q2,B3:P3,B2:P2),P3)*$X$1</f>
        <v>-31.7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-15.0</v>
      </c>
      <c r="C4" s="1">
        <v>-7.0</v>
      </c>
      <c r="D4" s="1">
        <v>4.0</v>
      </c>
      <c r="E4" s="1">
        <v>-91.0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616</v>
      </c>
      <c r="B5" s="1">
        <v>3.0</v>
      </c>
      <c r="C5" s="1">
        <v>3.0</v>
      </c>
      <c r="D5" s="1">
        <v>3.0</v>
      </c>
      <c r="E5" s="1">
        <v>23.0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617</v>
      </c>
      <c r="L7" s="1">
        <f>IF(Q3*FORECAST(Q2,B3:Q3,B2:Q2)&gt;0,FORECAST(Q2,B3:Q3,B2:Q2),P3)*$X$1 * (1+0.02)/(0.0874-0.02)</f>
        <v>-479.7329377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618</v>
      </c>
      <c r="L8" s="6">
        <f t="array" ref="L8">NPV(0.0874,G3:Q3)</f>
        <v>-150.1625346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619</v>
      </c>
      <c r="L9" s="6">
        <f t="array" ref="L9">NPV(0.0874,G16:Q16)</f>
        <v>-190.8608801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620</v>
      </c>
      <c r="L10" s="6">
        <f>L8 + L9</f>
        <v>-341.0234147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621</v>
      </c>
      <c r="L12" s="6">
        <f>L10 - L11</f>
        <v>-250.0234147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622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-10.87058325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-479.7329377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