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<sst xmlns="http://schemas.openxmlformats.org/spreadsheetml/2006/main" count="1286" uniqueCount="909">
  <si>
    <t>ticker</t>
  </si>
  <si>
    <t>AVXL</t>
  </si>
  <si>
    <t>nombre</t>
  </si>
  <si>
    <t>ANAVEX LIFE SCIENCES CORP</t>
  </si>
  <si>
    <t>empresa</t>
  </si>
  <si>
    <t>Biotechnology &amp; Medical Research</t>
  </si>
  <si>
    <t>Open</t>
  </si>
  <si>
    <t>Target Price</t>
  </si>
  <si>
    <t>Upside</t>
  </si>
  <si>
    <t>-90.27%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</si>
  <si>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</si>
  <si>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</si>
  <si>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</si>
  <si>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</si>
  <si>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</si>
  <si>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</si>
  <si>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</si>
  <si>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</si>
  <si>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66.67%</t>
  </si>
  <si>
    <t>Total Assets Growth</t>
  </si>
  <si>
    <t>Net Property, Plant and Equipment Growth</t>
  </si>
  <si>
    <t>No calculado</t>
  </si>
  <si>
    <t>EBITDA Growth</t>
  </si>
  <si>
    <t>9.35%</t>
  </si>
  <si>
    <t>Fiscal Period: September</t>
  </si>
  <si>
    <t>Net Income</t>
  </si>
  <si>
    <t>Depreciation &amp; Amortization - CF</t>
  </si>
  <si>
    <t>Depreciation &amp; Amortization, Total</t>
  </si>
  <si>
    <t>Amortization of Deferred Charges, Total - (CF)</t>
  </si>
  <si>
    <t>Stock-Based Compensation (CF)</t>
  </si>
  <si>
    <t>Other Operating Activities, Total</t>
  </si>
  <si>
    <t>Change In Accounts Payable</t>
  </si>
  <si>
    <t>Change in Unearned Revenues</t>
  </si>
  <si>
    <t>Change in Other Net Operating Assets</t>
  </si>
  <si>
    <t>Cash from Operations</t>
  </si>
  <si>
    <t>Short 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</si>
  <si>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</si>
  <si>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</si>
  <si>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</si>
  <si>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</si>
  <si>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</si>
  <si>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</si>
  <si>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</si>
  <si>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</si>
  <si>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</si>
  <si>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</si>
  <si>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</si>
  <si>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</si>
  <si>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</si>
  <si>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</si>
  <si>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</si>
  <si>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</si>
  <si>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</si>
  <si>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</si>
  <si>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</si>
  <si>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</si>
  <si>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</si>
  <si>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</si>
  <si>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</si>
  <si>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</si>
  <si>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</si>
  <si>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</si>
  <si>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</si>
  <si>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</si>
  <si>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Unearned Revenue Current, Total</t>
  </si>
  <si>
    <t>Total Current Liabilities</t>
  </si>
  <si>
    <t>Long-Term Debt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</si>
  <si>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</si>
  <si>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</si>
  <si>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</si>
  <si>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</si>
  <si>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</si>
  <si>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</si>
  <si>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</si>
  <si>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</si>
  <si>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</si>
  <si>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</si>
  <si>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</si>
  <si>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0.4</t>
  </si>
  <si>
    <t>0.17</t>
  </si>
  <si>
    <t>0.56</t>
  </si>
  <si>
    <t>0.45</t>
  </si>
  <si>
    <t>0.39</t>
  </si>
  <si>
    <t>0.44</t>
  </si>
  <si>
    <t>1.99</t>
  </si>
  <si>
    <t>1.83</t>
  </si>
  <si>
    <t>1.73</t>
  </si>
  <si>
    <t>1.42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</si>
  <si>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</si>
  <si>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</si>
  <si>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</si>
  <si>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</si>
  <si>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</si>
  <si>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</si>
  <si>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</si>
  <si>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</si>
  <si>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</si>
  <si>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</si>
  <si>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</si>
  <si>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</si>
  <si>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</si>
  <si>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</si>
  <si>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</si>
  <si>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</si>
  <si>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</si>
  <si>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</si>
  <si>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</si>
  <si>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</si>
  <si>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</si>
  <si>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</si>
  <si>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</si>
  <si>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</si>
  <si>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</si>
  <si>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</si>
  <si>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</si>
  <si>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</si>
  <si>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</si>
  <si>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-0.65</t>
  </si>
  <si>
    <t>-0.42</t>
  </si>
  <si>
    <t>-0.33</t>
  </si>
  <si>
    <t>-0.39</t>
  </si>
  <si>
    <t>-0.54</t>
  </si>
  <si>
    <t>-0.45</t>
  </si>
  <si>
    <t>-0.62</t>
  </si>
  <si>
    <t>-0.6</t>
  </si>
  <si>
    <t>-0.52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</si>
  <si>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</si>
  <si>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</si>
  <si>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</si>
  <si>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</si>
  <si>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</si>
  <si>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</si>
  <si>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-0.41</t>
  </si>
  <si>
    <t>-0.27</t>
  </si>
  <si>
    <t>-0.21</t>
  </si>
  <si>
    <t>-0.24</t>
  </si>
  <si>
    <t>-0.34</t>
  </si>
  <si>
    <t>-0.28</t>
  </si>
  <si>
    <t>-0.37</t>
  </si>
  <si>
    <t>-0.32</t>
  </si>
  <si>
    <t>Normalized Diluted EPS</t>
  </si>
  <si>
    <t>EBITDA</t>
  </si>
  <si>
    <t>EBITA</t>
  </si>
  <si>
    <t>EBIT</t>
  </si>
  <si>
    <t>Effective Tax Rate - (Ratio)</t>
  </si>
  <si>
    <t>-0.2</t>
  </si>
  <si>
    <t>-0.44</t>
  </si>
  <si>
    <t>-0.31</t>
  </si>
  <si>
    <t>-0.09</t>
  </si>
  <si>
    <t>-0.71</t>
  </si>
  <si>
    <t>-0.75</t>
  </si>
  <si>
    <t>-0.01</t>
  </si>
  <si>
    <t>Total Current Taxes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</si>
  <si>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</si>
  <si>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</si>
  <si>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</si>
  <si>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</si>
  <si>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</si>
  <si>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</si>
  <si>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</si>
  <si>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</si>
  <si>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</si>
  <si>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</si>
  <si>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</si>
  <si>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-38.93</t>
  </si>
  <si>
    <t>-78.04</t>
  </si>
  <si>
    <t>-45.72</t>
  </si>
  <si>
    <t>-42.38</t>
  </si>
  <si>
    <t>-64.62</t>
  </si>
  <si>
    <t>-55.77</t>
  </si>
  <si>
    <t>-23.87</t>
  </si>
  <si>
    <t>-18.95</t>
  </si>
  <si>
    <t>-21.59</t>
  </si>
  <si>
    <t>-21.81</t>
  </si>
  <si>
    <t>Return on Total Capital</t>
  </si>
  <si>
    <t>-65.61</t>
  </si>
  <si>
    <t>-101.48</t>
  </si>
  <si>
    <t>-55.86</t>
  </si>
  <si>
    <t>-49.46</t>
  </si>
  <si>
    <t>-78.15</t>
  </si>
  <si>
    <t>-70.26</t>
  </si>
  <si>
    <t>-26.29</t>
  </si>
  <si>
    <t>-20.31</t>
  </si>
  <si>
    <t>-23.32</t>
  </si>
  <si>
    <t>-24.12</t>
  </si>
  <si>
    <t>Return On Equity %</t>
  </si>
  <si>
    <t>-186.26</t>
  </si>
  <si>
    <t>-154.17</t>
  </si>
  <si>
    <t>-88.09</t>
  </si>
  <si>
    <t>-78.01</t>
  </si>
  <si>
    <t>-123.42</t>
  </si>
  <si>
    <t>-110.59</t>
  </si>
  <si>
    <t>-42.58</t>
  </si>
  <si>
    <t>-32.71</t>
  </si>
  <si>
    <t>-33.41</t>
  </si>
  <si>
    <t>-32.81</t>
  </si>
  <si>
    <t>Return on Common Equity</t>
  </si>
  <si>
    <t>Short Term Liquidity</t>
  </si>
  <si>
    <t>Current Ratio</t>
  </si>
  <si>
    <t>5.81</t>
  </si>
  <si>
    <t>2.96</t>
  </si>
  <si>
    <t>7.75</t>
  </si>
  <si>
    <t>6.26</t>
  </si>
  <si>
    <t>5.03</t>
  </si>
  <si>
    <t>4.73</t>
  </si>
  <si>
    <t>14.97</t>
  </si>
  <si>
    <t>14.95</t>
  </si>
  <si>
    <t>12.32</t>
  </si>
  <si>
    <t>8.86</t>
  </si>
  <si>
    <t>Quick Ratio</t>
  </si>
  <si>
    <t>5.78</t>
  </si>
  <si>
    <t>2.9</t>
  </si>
  <si>
    <t>7.66</t>
  </si>
  <si>
    <t>5.91</t>
  </si>
  <si>
    <t>4.93</t>
  </si>
  <si>
    <t>4.67</t>
  </si>
  <si>
    <t>14.93</t>
  </si>
  <si>
    <t>14.92</t>
  </si>
  <si>
    <t>12.27</t>
  </si>
  <si>
    <t>8.8</t>
  </si>
  <si>
    <t>Operating Cash Flow to Current Liabilities</t>
  </si>
  <si>
    <t>-1.59</t>
  </si>
  <si>
    <t>-2.9</t>
  </si>
  <si>
    <t>-2.52</t>
  </si>
  <si>
    <t>-3.24</t>
  </si>
  <si>
    <t>-3.68</t>
  </si>
  <si>
    <t>-2.91</t>
  </si>
  <si>
    <t>-2.81</t>
  </si>
  <si>
    <t>-2.37</t>
  </si>
  <si>
    <t>-2.22</t>
  </si>
  <si>
    <t>-2.01</t>
  </si>
  <si>
    <t>Long Term Solvency</t>
  </si>
  <si>
    <t>Total Debt/Equity</t>
  </si>
  <si>
    <t>0.67</t>
  </si>
  <si>
    <t>Total Debt / Total Capital</t>
  </si>
  <si>
    <t>0.66</t>
  </si>
  <si>
    <t>LT Debt/Equity</t>
  </si>
  <si>
    <t>Long-Term Debt / Total Capital</t>
  </si>
  <si>
    <t>Total Liabilities / Total Assets</t>
  </si>
  <si>
    <t>17.2</t>
  </si>
  <si>
    <t>33.59</t>
  </si>
  <si>
    <t>12.88</t>
  </si>
  <si>
    <t>15.94</t>
  </si>
  <si>
    <t>19.9</t>
  </si>
  <si>
    <t>21.15</t>
  </si>
  <si>
    <t>6.68</t>
  </si>
  <si>
    <t>6.69</t>
  </si>
  <si>
    <t>8.12</t>
  </si>
  <si>
    <t>11.29</t>
  </si>
  <si>
    <t>EBIT / Interest Expense</t>
  </si>
  <si>
    <t>-98.97</t>
  </si>
  <si>
    <t>-572.15</t>
  </si>
  <si>
    <t>EBITDA / Interest Expense</t>
  </si>
  <si>
    <t>-98.96</t>
  </si>
  <si>
    <t>(EBITDA - Capex) / Interest Expense</t>
  </si>
  <si>
    <t>Total Debt / EBITDA</t>
  </si>
  <si>
    <t>Net Debt / EBITDA</t>
  </si>
  <si>
    <t>2.14</t>
  </si>
  <si>
    <t>0.59</t>
  </si>
  <si>
    <t>2.01</t>
  </si>
  <si>
    <t>Total Debt / (EBITDA - Capex)</t>
  </si>
  <si>
    <t>Net Debt / (EBITDA - Capex)</t>
  </si>
  <si>
    <t>Growth Over Prior Year</t>
  </si>
  <si>
    <t>EBITDA, 1 Yr. Growth %</t>
  </si>
  <si>
    <t>139.46</t>
  </si>
  <si>
    <t>119.31</t>
  </si>
  <si>
    <t>-9.06</t>
  </si>
  <si>
    <t>EBITA, 1 Yr. Growth %</t>
  </si>
  <si>
    <t>139.43</t>
  </si>
  <si>
    <t>119.29</t>
  </si>
  <si>
    <t>29.63</t>
  </si>
  <si>
    <t>52.21</t>
  </si>
  <si>
    <t>0.27</t>
  </si>
  <si>
    <t>40.21</t>
  </si>
  <si>
    <t>27.26</t>
  </si>
  <si>
    <t>11.28</t>
  </si>
  <si>
    <t>-4.62</t>
  </si>
  <si>
    <t>EBIT, 1 Yr. Growth %</t>
  </si>
  <si>
    <t>Earnings From Cont. Operations, 1 Yr. Growth %</t>
  </si>
  <si>
    <t>21.47</t>
  </si>
  <si>
    <t>21.71</t>
  </si>
  <si>
    <t>-8.66</t>
  </si>
  <si>
    <t>29.66</t>
  </si>
  <si>
    <t>52.41</t>
  </si>
  <si>
    <t>-0.06</t>
  </si>
  <si>
    <t>44.25</t>
  </si>
  <si>
    <t>26.56</t>
  </si>
  <si>
    <t>-0.99</t>
  </si>
  <si>
    <t>-9.48</t>
  </si>
  <si>
    <t>Net Income, 1 Yr. Growth %</t>
  </si>
  <si>
    <t>Normalized Net Income, 1 Yr. Growth %</t>
  </si>
  <si>
    <t>251.5</t>
  </si>
  <si>
    <t>23.22</t>
  </si>
  <si>
    <t>-9.68</t>
  </si>
  <si>
    <t>28.97</t>
  </si>
  <si>
    <t>53.25</t>
  </si>
  <si>
    <t>43.35</t>
  </si>
  <si>
    <t>26.51</t>
  </si>
  <si>
    <t>-0.26</t>
  </si>
  <si>
    <t>-7.72</t>
  </si>
  <si>
    <t>Diluted EPS Before Extra, 1 Yr. Growth %</t>
  </si>
  <si>
    <t>-36.13</t>
  </si>
  <si>
    <t>-35.53</t>
  </si>
  <si>
    <t>-21.43</t>
  </si>
  <si>
    <t>18.44</t>
  </si>
  <si>
    <t>39.16</t>
  </si>
  <si>
    <t>-16.01</t>
  </si>
  <si>
    <t>20.26</t>
  </si>
  <si>
    <t>14.87</t>
  </si>
  <si>
    <t>-4.56</t>
  </si>
  <si>
    <t>-13.47</t>
  </si>
  <si>
    <t>Net Property, Plant and Equip., 1 Yr. Growth %</t>
  </si>
  <si>
    <t>-44.28</t>
  </si>
  <si>
    <t>Total Assets, 1 Yr. Growth %</t>
  </si>
  <si>
    <t>110.37</t>
  </si>
  <si>
    <t>-38.6</t>
  </si>
  <si>
    <t>193.08</t>
  </si>
  <si>
    <t>-12.44</t>
  </si>
  <si>
    <t>-3.35</t>
  </si>
  <si>
    <t>36.37</t>
  </si>
  <si>
    <t>367.88</t>
  </si>
  <si>
    <t>-5.51</t>
  </si>
  <si>
    <t>1.1</t>
  </si>
  <si>
    <t>-12.19</t>
  </si>
  <si>
    <t>Tangible Book Value, 1 Yr. Growth %</t>
  </si>
  <si>
    <t>-50.75</t>
  </si>
  <si>
    <t>284.49</t>
  </si>
  <si>
    <t>-15.51</t>
  </si>
  <si>
    <t>-9.1</t>
  </si>
  <si>
    <t>34.24</t>
  </si>
  <si>
    <t>453.73</t>
  </si>
  <si>
    <t>-5.52</t>
  </si>
  <si>
    <t>-15.22</t>
  </si>
  <si>
    <t>Common Equity, 1 Yr. Growth %</t>
  </si>
  <si>
    <t>Cash From Operations, 1 Yr. Growth %</t>
  </si>
  <si>
    <t>58.95</t>
  </si>
  <si>
    <t>118.52</t>
  </si>
  <si>
    <t>-2.38</t>
  </si>
  <si>
    <t>39.54</t>
  </si>
  <si>
    <t>47.25</t>
  </si>
  <si>
    <t>14.9</t>
  </si>
  <si>
    <t>42.73</t>
  </si>
  <si>
    <t>-20.23</t>
  </si>
  <si>
    <t>14.63</t>
  </si>
  <si>
    <t>10.89</t>
  </si>
  <si>
    <t>Levered Free Cash Flow, 1 Yr. Growth %</t>
  </si>
  <si>
    <t>569.6</t>
  </si>
  <si>
    <t>-242.73</t>
  </si>
  <si>
    <t>8.17</t>
  </si>
  <si>
    <t>54.29</t>
  </si>
  <si>
    <t>13.12</t>
  </si>
  <si>
    <t>30.97</t>
  </si>
  <si>
    <t>35.87</t>
  </si>
  <si>
    <t>-62.06</t>
  </si>
  <si>
    <t>136.59</t>
  </si>
  <si>
    <t>36.1</t>
  </si>
  <si>
    <t>Unlevered Free Cash Flow, 1 Yr. Growth %</t>
  </si>
  <si>
    <t>-70.05</t>
  </si>
  <si>
    <t>164.04</t>
  </si>
  <si>
    <t>8.01</t>
  </si>
  <si>
    <t>53.81</t>
  </si>
  <si>
    <t>Compound Annual Growth Rate Over Two Years</t>
  </si>
  <si>
    <t>EBITDA, 2 Yr. CAGR %</t>
  </si>
  <si>
    <t>82.38</t>
  </si>
  <si>
    <t>129.16</t>
  </si>
  <si>
    <t>38.61</t>
  </si>
  <si>
    <t>EBITA, 2 Yr. CAGR %</t>
  </si>
  <si>
    <t>82.37</t>
  </si>
  <si>
    <t>129.14</t>
  </si>
  <si>
    <t>8.58</t>
  </si>
  <si>
    <t>39.67</t>
  </si>
  <si>
    <t>23.54</t>
  </si>
  <si>
    <t>18.57</t>
  </si>
  <si>
    <t>33.58</t>
  </si>
  <si>
    <t>3.02</t>
  </si>
  <si>
    <t>EBIT, 2 Yr. CAGR %</t>
  </si>
  <si>
    <t>Earnings From Cont. Operations, 2 Yr. CAGR %</t>
  </si>
  <si>
    <t>80.9</t>
  </si>
  <si>
    <t>21.59</t>
  </si>
  <si>
    <t>5.44</t>
  </si>
  <si>
    <t>8.83</t>
  </si>
  <si>
    <t>39.77</t>
  </si>
  <si>
    <t>23.42</t>
  </si>
  <si>
    <t>20.07</t>
  </si>
  <si>
    <t>35.12</t>
  </si>
  <si>
    <t>11.94</t>
  </si>
  <si>
    <t>-5.33</t>
  </si>
  <si>
    <t>Net Income, 2 Yr. CAGR %</t>
  </si>
  <si>
    <t>Normalized Net Income, 2 Yr. CAGR %</t>
  </si>
  <si>
    <t>133.94</t>
  </si>
  <si>
    <t>13.57</t>
  </si>
  <si>
    <t>5.5</t>
  </si>
  <si>
    <t>7.93</t>
  </si>
  <si>
    <t>39.78</t>
  </si>
  <si>
    <t>23.63</t>
  </si>
  <si>
    <t>19.57</t>
  </si>
  <si>
    <t>34.67</t>
  </si>
  <si>
    <t>12.33</t>
  </si>
  <si>
    <t>-4.97</t>
  </si>
  <si>
    <t>Diluted EPS Before Extra, 2 Yr. CAGR %</t>
  </si>
  <si>
    <t>16.5</t>
  </si>
  <si>
    <t>-35.83</t>
  </si>
  <si>
    <t>-28.83</t>
  </si>
  <si>
    <t>-3.53</t>
  </si>
  <si>
    <t>27.64</t>
  </si>
  <si>
    <t>8.11</t>
  </si>
  <si>
    <t>0.5</t>
  </si>
  <si>
    <t>17.53</t>
  </si>
  <si>
    <t>4.71</t>
  </si>
  <si>
    <t>-9.12</t>
  </si>
  <si>
    <t>Total Assets, 2 Yr. CAGR %</t>
  </si>
  <si>
    <t>527.05</t>
  </si>
  <si>
    <t>13.65</t>
  </si>
  <si>
    <t>34.15</t>
  </si>
  <si>
    <t>60.2</t>
  </si>
  <si>
    <t>-4.61</t>
  </si>
  <si>
    <t>14.81</t>
  </si>
  <si>
    <t>152.6</t>
  </si>
  <si>
    <t>110.26</t>
  </si>
  <si>
    <t>-2.26</t>
  </si>
  <si>
    <t>-5.78</t>
  </si>
  <si>
    <t>Tangible Book Value, 2 Yr. CAGR %</t>
  </si>
  <si>
    <t>128.04</t>
  </si>
  <si>
    <t>472.26</t>
  </si>
  <si>
    <t>37.6</t>
  </si>
  <si>
    <t>80.23</t>
  </si>
  <si>
    <t>-8.54</t>
  </si>
  <si>
    <t>10.46</t>
  </si>
  <si>
    <t>172.64</t>
  </si>
  <si>
    <t>128.73</t>
  </si>
  <si>
    <t>-3.02</t>
  </si>
  <si>
    <t>-8.13</t>
  </si>
  <si>
    <t>Common Equity, 2 Yr. CAGR %</t>
  </si>
  <si>
    <t>Cash From Operations, 2 Yr. CAGR %</t>
  </si>
  <si>
    <t>133.16</t>
  </si>
  <si>
    <t>86.37</t>
  </si>
  <si>
    <t>46.06</t>
  </si>
  <si>
    <t>16.71</t>
  </si>
  <si>
    <t>43.34</t>
  </si>
  <si>
    <t>30.07</t>
  </si>
  <si>
    <t>28.06</t>
  </si>
  <si>
    <t>6.71</t>
  </si>
  <si>
    <t>-4.37</t>
  </si>
  <si>
    <t>12.75</t>
  </si>
  <si>
    <t>Levered Free Cash Flow, 2 Yr. CAGR %</t>
  </si>
  <si>
    <t>77.08</t>
  </si>
  <si>
    <t>79.61</t>
  </si>
  <si>
    <t>18.78</t>
  </si>
  <si>
    <t>29.13</t>
  </si>
  <si>
    <t>47.76</t>
  </si>
  <si>
    <t>21.72</t>
  </si>
  <si>
    <t>33.4</t>
  </si>
  <si>
    <t>-28.2</t>
  </si>
  <si>
    <t>-5.26</t>
  </si>
  <si>
    <t>79.44</t>
  </si>
  <si>
    <t>Unlevered Free Cash Flow, 2 Yr. CAGR %</t>
  </si>
  <si>
    <t>-34.59</t>
  </si>
  <si>
    <t>53.78</t>
  </si>
  <si>
    <t>61.44</t>
  </si>
  <si>
    <t>28.89</t>
  </si>
  <si>
    <t>Compound Annual Growth Rate Over Three Years</t>
  </si>
  <si>
    <t>EBITDA, 3 Yr. CAGR %</t>
  </si>
  <si>
    <t>19.37</t>
  </si>
  <si>
    <t>93.94</t>
  </si>
  <si>
    <t>66.32</t>
  </si>
  <si>
    <t>EBITA, 3 Yr. CAGR %</t>
  </si>
  <si>
    <t>19.36</t>
  </si>
  <si>
    <t>93.93</t>
  </si>
  <si>
    <t>66.31</t>
  </si>
  <si>
    <t>35.55</t>
  </si>
  <si>
    <t>21.05</t>
  </si>
  <si>
    <t>25.06</t>
  </si>
  <si>
    <t>28.86</t>
  </si>
  <si>
    <t>21.4</t>
  </si>
  <si>
    <t>25.69</t>
  </si>
  <si>
    <t>10.54</t>
  </si>
  <si>
    <t>EBIT, 3 Yr. CAGR %</t>
  </si>
  <si>
    <t>Earnings From Cont. Operations, 3 Yr. CAGR %</t>
  </si>
  <si>
    <t>13.41</t>
  </si>
  <si>
    <t>58.51</t>
  </si>
  <si>
    <t>10.53</t>
  </si>
  <si>
    <t>12.96</t>
  </si>
  <si>
    <t>21.29</t>
  </si>
  <si>
    <t>24.99</t>
  </si>
  <si>
    <t>22.2</t>
  </si>
  <si>
    <t>21.82</t>
  </si>
  <si>
    <t>4.29</t>
  </si>
  <si>
    <t>Net Income, 3 Yr. CAGR %</t>
  </si>
  <si>
    <t>Normalized Net Income, 3 Yr. CAGR %</t>
  </si>
  <si>
    <t>39.7</t>
  </si>
  <si>
    <t>88.49</t>
  </si>
  <si>
    <t>5.22</t>
  </si>
  <si>
    <t>12.81</t>
  </si>
  <si>
    <t>20.84</t>
  </si>
  <si>
    <t>24.9</t>
  </si>
  <si>
    <t>29.88</t>
  </si>
  <si>
    <t>21.84</t>
  </si>
  <si>
    <t>4.54</t>
  </si>
  <si>
    <t>Diluted EPS Before Extra, 3 Yr. CAGR %</t>
  </si>
  <si>
    <t>-17.94</t>
  </si>
  <si>
    <t>-4.35</t>
  </si>
  <si>
    <t>-31.35</t>
  </si>
  <si>
    <t>-15.66</t>
  </si>
  <si>
    <t>11.02</t>
  </si>
  <si>
    <t>12.02</t>
  </si>
  <si>
    <t>5.08</t>
  </si>
  <si>
    <t>9.65</t>
  </si>
  <si>
    <t>-1.74</t>
  </si>
  <si>
    <t>Net Property, Plant and Equip., 3 Yr. CAGR %</t>
  </si>
  <si>
    <t>29.54</t>
  </si>
  <si>
    <t>Total Assets, 3 Yr. CAGR %</t>
  </si>
  <si>
    <t>955.57</t>
  </si>
  <si>
    <t>189.02</t>
  </si>
  <si>
    <t>55.85</t>
  </si>
  <si>
    <t>16.37</t>
  </si>
  <si>
    <t>38.67</t>
  </si>
  <si>
    <t>7.46</t>
  </si>
  <si>
    <t>83.38</t>
  </si>
  <si>
    <t>64.72</t>
  </si>
  <si>
    <t>-5.69</t>
  </si>
  <si>
    <t>Tangible Book Value, 3 Yr. CAGR %</t>
  </si>
  <si>
    <t>64.54</t>
  </si>
  <si>
    <t>36.82</t>
  </si>
  <si>
    <t>401.21</t>
  </si>
  <si>
    <t>16.96</t>
  </si>
  <si>
    <t>47.61</t>
  </si>
  <si>
    <t>3.94</t>
  </si>
  <si>
    <t>89.05</t>
  </si>
  <si>
    <t>91.5</t>
  </si>
  <si>
    <t>73.34</t>
  </si>
  <si>
    <t>-7.27</t>
  </si>
  <si>
    <t>Common Equity, 3 Yr. CAGR %</t>
  </si>
  <si>
    <t>Cash From Operations, 3 Yr. CAGR %</t>
  </si>
  <si>
    <t>35.66</t>
  </si>
  <si>
    <t>128.17</t>
  </si>
  <si>
    <t>50.23</t>
  </si>
  <si>
    <t>43.85</t>
  </si>
  <si>
    <t>26.11</t>
  </si>
  <si>
    <t>33.15</t>
  </si>
  <si>
    <t>34.16</t>
  </si>
  <si>
    <t>9.37</t>
  </si>
  <si>
    <t>9.29</t>
  </si>
  <si>
    <t>0.47</t>
  </si>
  <si>
    <t>Levered Free Cash Flow, 3 Yr. CAGR %</t>
  </si>
  <si>
    <t>416.09</t>
  </si>
  <si>
    <t>48.74</t>
  </si>
  <si>
    <t>47.19</t>
  </si>
  <si>
    <t>29.6</t>
  </si>
  <si>
    <t>33.13</t>
  </si>
  <si>
    <t>41.93</t>
  </si>
  <si>
    <t>26.26</t>
  </si>
  <si>
    <t>-12.27</t>
  </si>
  <si>
    <t>6.85</t>
  </si>
  <si>
    <t>6.9</t>
  </si>
  <si>
    <t>Unlevered Free Cash Flow, 3 Yr. CAGR %</t>
  </si>
  <si>
    <t>133.17</t>
  </si>
  <si>
    <t>50.04</t>
  </si>
  <si>
    <t>32.65</t>
  </si>
  <si>
    <t>58.86</t>
  </si>
  <si>
    <t>33.1</t>
  </si>
  <si>
    <t>Compound Annual Growth Rate Over Five Years</t>
  </si>
  <si>
    <t>EBITDA, 5 Yr. CAGR %</t>
  </si>
  <si>
    <t>5.55</t>
  </si>
  <si>
    <t>21.13</t>
  </si>
  <si>
    <t>26.72</t>
  </si>
  <si>
    <t>EBITA, 5 Yr. CAGR %</t>
  </si>
  <si>
    <t>26.71</t>
  </si>
  <si>
    <t>52.63</t>
  </si>
  <si>
    <t>55.09</t>
  </si>
  <si>
    <t>30.31</t>
  </si>
  <si>
    <t>20.05</t>
  </si>
  <si>
    <t>28.4</t>
  </si>
  <si>
    <t>24.82</t>
  </si>
  <si>
    <t>13.68</t>
  </si>
  <si>
    <t>EBIT, 5 Yr. CAGR %</t>
  </si>
  <si>
    <t>Earnings From Cont. Operations, 5 Yr. CAGR %</t>
  </si>
  <si>
    <t>6.63</t>
  </si>
  <si>
    <t>15.06</t>
  </si>
  <si>
    <t>10.15</t>
  </si>
  <si>
    <t>36.38</t>
  </si>
  <si>
    <t>21.41</t>
  </si>
  <si>
    <t>16.76</t>
  </si>
  <si>
    <t>20.8</t>
  </si>
  <si>
    <t>28.94</t>
  </si>
  <si>
    <t>22.45</t>
  </si>
  <si>
    <t>10.34</t>
  </si>
  <si>
    <t>Net Income, 5 Yr. CAGR %</t>
  </si>
  <si>
    <t>Normalized Net Income, 5 Yr. CAGR %</t>
  </si>
  <si>
    <t>7.89</t>
  </si>
  <si>
    <t>18.93</t>
  </si>
  <si>
    <t>24.68</t>
  </si>
  <si>
    <t>50.81</t>
  </si>
  <si>
    <t>17.88</t>
  </si>
  <si>
    <t>16.74</t>
  </si>
  <si>
    <t>20.33</t>
  </si>
  <si>
    <t>28.72</t>
  </si>
  <si>
    <t>22.55</t>
  </si>
  <si>
    <t>10.31</t>
  </si>
  <si>
    <t>Diluted EPS Before Extra, 5 Yr. CAGR %</t>
  </si>
  <si>
    <t>-16.84</t>
  </si>
  <si>
    <t>-18.41</t>
  </si>
  <si>
    <t>-22.48</t>
  </si>
  <si>
    <t>-4.03</t>
  </si>
  <si>
    <t>-12.02</t>
  </si>
  <si>
    <t>-7.07</t>
  </si>
  <si>
    <t>5.27</t>
  </si>
  <si>
    <t>13.58</t>
  </si>
  <si>
    <t>9.03</t>
  </si>
  <si>
    <t>-0.85</t>
  </si>
  <si>
    <t>Net Property, Plant and Equip., 5 Yr. CAGR %</t>
  </si>
  <si>
    <t>-21.09</t>
  </si>
  <si>
    <t>Total Assets, 5 Yr. CAGR %</t>
  </si>
  <si>
    <t>115.89</t>
  </si>
  <si>
    <t>115.78</t>
  </si>
  <si>
    <t>362.51</t>
  </si>
  <si>
    <t>128.25</t>
  </si>
  <si>
    <t>17.43</t>
  </si>
  <si>
    <t>76.26</t>
  </si>
  <si>
    <t>40.55</t>
  </si>
  <si>
    <t>42.57</t>
  </si>
  <si>
    <t>39.86</t>
  </si>
  <si>
    <t>Tangible Book Value, 5 Yr. CAGR %</t>
  </si>
  <si>
    <t>34.04</t>
  </si>
  <si>
    <t>40.74</t>
  </si>
  <si>
    <t>53.19</t>
  </si>
  <si>
    <t>52.76</t>
  </si>
  <si>
    <t>153.81</t>
  </si>
  <si>
    <t>16.29</t>
  </si>
  <si>
    <t>88.67</t>
  </si>
  <si>
    <t>42.5</t>
  </si>
  <si>
    <t>44.75</t>
  </si>
  <si>
    <t>42.75</t>
  </si>
  <si>
    <t>Common Equity, 5 Yr. CAGR %</t>
  </si>
  <si>
    <t>Cash From Operations, 5 Yr. CAGR %</t>
  </si>
  <si>
    <t>-1.65</t>
  </si>
  <si>
    <t>19.43</t>
  </si>
  <si>
    <t>39.73</t>
  </si>
  <si>
    <t>74.5</t>
  </si>
  <si>
    <t>47.44</t>
  </si>
  <si>
    <t>38.17</t>
  </si>
  <si>
    <t>26.89</t>
  </si>
  <si>
    <t>21.87</t>
  </si>
  <si>
    <t>17.17</t>
  </si>
  <si>
    <t>10.71</t>
  </si>
  <si>
    <t>Levered Free Cash Flow, 5 Yr. CAGR %</t>
  </si>
  <si>
    <t>6.67</t>
  </si>
  <si>
    <t>8.35</t>
  </si>
  <si>
    <t>169.65</t>
  </si>
  <si>
    <t>38.07</t>
  </si>
  <si>
    <t>47.42</t>
  </si>
  <si>
    <t>32.18</t>
  </si>
  <si>
    <t>33.24</t>
  </si>
  <si>
    <t>8.07</t>
  </si>
  <si>
    <t>12.56</t>
  </si>
  <si>
    <t>16.8</t>
  </si>
  <si>
    <t>Unlevered Free Cash Flow, 5 Yr. CAGR %</t>
  </si>
  <si>
    <t>-31.27</t>
  </si>
  <si>
    <t>8.27</t>
  </si>
  <si>
    <t>150.58</t>
  </si>
  <si>
    <t>38.68</t>
  </si>
  <si>
    <t>38.5</t>
  </si>
  <si>
    <t>49.44</t>
  </si>
  <si>
    <t>33.22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</si>
  <si>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</si>
  <si>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</si>
  <si>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</si>
  <si>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</si>
  <si>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</si>
  <si>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</si>
  <si>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</si>
  <si>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</si>
  <si>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</si>
  <si>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273.9</t>
  </si>
  <si>
    <t>1,359</t>
  </si>
  <si>
    <t>804.4</t>
  </si>
  <si>
    <t>536.8</t>
  </si>
  <si>
    <t>481.6</t>
  </si>
  <si>
    <t>952.5</t>
  </si>
  <si>
    <t>-</t>
  </si>
  <si>
    <t>Change</t>
  </si>
  <si>
    <t>396.34%</t>
  </si>
  <si>
    <t>-40.82%</t>
  </si>
  <si>
    <t>-33.27%</t>
  </si>
  <si>
    <t>-10.27%</t>
  </si>
  <si>
    <t>97.76%</t>
  </si>
  <si>
    <t>Enterprise Value (EV)</t>
  </si>
  <si>
    <t>0%</t>
  </si>
  <si>
    <t>P/E ratio</t>
  </si>
  <si>
    <t>-10.1x</t>
  </si>
  <si>
    <t>-33.2x</t>
  </si>
  <si>
    <t>-16.6x</t>
  </si>
  <si>
    <t>-10.9x</t>
  </si>
  <si>
    <t>-17.4x</t>
  </si>
  <si>
    <t>4.78x</t>
  </si>
  <si>
    <t>3.06x</t>
  </si>
  <si>
    <t>PBR</t>
  </si>
  <si>
    <t>PEG</t>
  </si>
  <si>
    <t>-1.7x</t>
  </si>
  <si>
    <t>-1.1x</t>
  </si>
  <si>
    <t>3.38x</t>
  </si>
  <si>
    <t>0.8x</t>
  </si>
  <si>
    <t>-0.7x</t>
  </si>
  <si>
    <t>-0x</t>
  </si>
  <si>
    <t>0.1x</t>
  </si>
  <si>
    <t>Capitalization / Revenue</t>
  </si>
  <si>
    <t>2.85x</t>
  </si>
  <si>
    <t>1.75x</t>
  </si>
  <si>
    <t>EV / Revenue</t>
  </si>
  <si>
    <t>EV / EBITDA</t>
  </si>
  <si>
    <t>-15.8x</t>
  </si>
  <si>
    <t>-9.63x</t>
  </si>
  <si>
    <t>EV / EBIT</t>
  </si>
  <si>
    <t>-15.9x</t>
  </si>
  <si>
    <t>3.93x</t>
  </si>
  <si>
    <t>2.23x</t>
  </si>
  <si>
    <t>EV / FCF</t>
  </si>
  <si>
    <t>-16x</t>
  </si>
  <si>
    <t>1.76x</t>
  </si>
  <si>
    <t>1.16x</t>
  </si>
  <si>
    <t>FCF Yield</t>
  </si>
  <si>
    <t>-3.01%</t>
  </si>
  <si>
    <t>-5.18%</t>
  </si>
  <si>
    <t>-6.4%</t>
  </si>
  <si>
    <t>-6.26%</t>
  </si>
  <si>
    <t>56.9%</t>
  </si>
  <si>
    <t>86.3%</t>
  </si>
  <si>
    <t>Dividend per Share
                                    2</t>
  </si>
  <si>
    <t>Rate of return</t>
  </si>
  <si>
    <t>EPS
                                    2</t>
  </si>
  <si>
    <t>-0.645</t>
  </si>
  <si>
    <t>2.35</t>
  </si>
  <si>
    <t>3.675</t>
  </si>
  <si>
    <t>Distribution rate</t>
  </si>
  <si>
    <t>Net sales
                                    1</t>
  </si>
  <si>
    <t>334.3</t>
  </si>
  <si>
    <t>543.3</t>
  </si>
  <si>
    <t>-50.99</t>
  </si>
  <si>
    <t>-55.76</t>
  </si>
  <si>
    <t>EBIT
                                    1</t>
  </si>
  <si>
    <t>-31.09</t>
  </si>
  <si>
    <t>-42</t>
  </si>
  <si>
    <t>-52.88</t>
  </si>
  <si>
    <t>-59.74</t>
  </si>
  <si>
    <t>242.5</t>
  </si>
  <si>
    <t>427.1</t>
  </si>
  <si>
    <t>Net income
                                    1</t>
  </si>
  <si>
    <t>-26.28</t>
  </si>
  <si>
    <t>-37.91</t>
  </si>
  <si>
    <t>-47.98</t>
  </si>
  <si>
    <t>-47.5</t>
  </si>
  <si>
    <t>-43</t>
  </si>
  <si>
    <t>-53.39</t>
  </si>
  <si>
    <t>452.5</t>
  </si>
  <si>
    <t>360.3</t>
  </si>
  <si>
    <t>Reference price
                                    2</t>
  </si>
  <si>
    <t>4.55</t>
  </si>
  <si>
    <t>17.95</t>
  </si>
  <si>
    <t>10.32</t>
  </si>
  <si>
    <t>6.55</t>
  </si>
  <si>
    <t>5.68</t>
  </si>
  <si>
    <t>11.23</t>
  </si>
  <si>
    <t>Nbr of stocks (in thousands)</t>
  </si>
  <si>
    <t>60,191</t>
  </si>
  <si>
    <t>75,727</t>
  </si>
  <si>
    <t>77,943</t>
  </si>
  <si>
    <t>81,951</t>
  </si>
  <si>
    <t>84,796</t>
  </si>
  <si>
    <t>84,816</t>
  </si>
  <si>
    <t>Announcement Date</t>
  </si>
  <si>
    <t>12/28/20</t>
  </si>
  <si>
    <t>11/24/21</t>
  </si>
  <si>
    <t>11/28/22</t>
  </si>
  <si>
    <t>11/27/23</t>
  </si>
  <si>
    <t>12/23/24</t>
  </si>
  <si>
    <t>address1</t>
  </si>
  <si>
    <t>630 5th Avenue</t>
  </si>
  <si>
    <t>address2</t>
  </si>
  <si>
    <t>20th Floor</t>
  </si>
  <si>
    <t>city</t>
  </si>
  <si>
    <t>New York</t>
  </si>
  <si>
    <t>state</t>
  </si>
  <si>
    <t>NY</t>
  </si>
  <si>
    <t>zip</t>
  </si>
  <si>
    <t>10111</t>
  </si>
  <si>
    <t>country</t>
  </si>
  <si>
    <t>phone</t>
  </si>
  <si>
    <t>844 689 3939</t>
  </si>
  <si>
    <t>website</t>
  </si>
  <si>
    <t>https://www.anavex.com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</si>
  <si>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</si>
  <si>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</si>
  <si>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</si>
  <si>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</si>
  <si>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</si>
  <si>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</si>
  <si>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</si>
  <si>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</si>
  <si>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</si>
  <si>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</si>
  <si>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</si>
  <si>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Anavex Life Sciences Corp., a clinical stage biopharmaceutical company, engages in the development of therapeutics for the treatment of central nervous system diseases. Its lead product candidate is ANAVEX 2-73 for the treatment of Alzheimer's disease and Parkinson's disease, as well as other central nervous system diseases, including rare diseases, such as Rett syndrome, a rare severe neurological monogenic disorder; and infantile spasms, Fragile X syndrome, and Angelman syndrome. The company's drug candidate also comprises ANAVEX 3-71, which is in clinical trial for the treatment of schizophrenia, frontotemporal dementia, and Alzheimer's disease. Its preclinical drug candidates include ANAVEX 1-41 for the treatment of depression, stroke, and neurogenerative disease; ANAVEX 1066 for the potential treatment of neuropathic and visceral pain; and ANAVEX 1037 to treat prostate and pancreatic cancer. The company was incorporated in 2004 and is headquartered in New York, New York.</t>
  </si>
  <si>
    <t>fullTimeEmployees</t>
  </si>
  <si>
    <t>companyOfficers</t>
  </si>
  <si>
    <t>[{'maxAge': 1, 'name': 'Dr. Christopher U. Missling M.B.A., M.S., Ph.D.', 'age': 57, 'title': 'President, CEO, Secretary &amp; Director', 'yearBorn': 1966, 'fiscalYear': 2023, 'totalPay': 828253, 'exercisedValue': 3203340, 'unexercisedValue': 15456209}, {'maxAge': 1, 'name': 'Ms. Sandra  Boenisch CPA, CGA', 'age': 42, 'title': 'Principal Financial Officer &amp; Treasurer', 'yearBorn': 1981, 'fiscalYear': 2023, 'totalPay': 194358, 'exercisedValue': 0, 'unexercisedValue': 764381}, {'maxAge': 1, 'name': 'Dr. Walter E. Kaufmann M.D.', 'title': 'Chief Scientific Officer', 'fiscalYear': 2023, 'exercisedValue': 0, 'unexercisedValue': 0}, {'maxAge': 1, 'name': 'Clint  Tomlinson', 'title': 'VP of Corporate', 'fiscalYear': 2023, 'exercisedValue': 0, 'unexercisedValue': 0}, {'maxAge': 1, 'name': 'Dr. Adebayo  Laniyonu Ph.D.', 'title': 'Senior Vice President of Nonclinical Development', 'fiscalYear': 2023, 'exercisedValue': 0, 'unexercisedValue': 0}, {'maxAge': 1, 'name': 'Dr. Edward R Hammond M.D., M.P.H., Ph.D.', 'title': 'Chief Medical Officer', 'fiscalYear': 2023, 'exercisedValue': 0, 'unexercisedValue': 0}, {'maxAge': 1, 'name': 'Dr. Kun  Jin Ph.D.', 'title': 'Head of Biostatistics', 'fiscalYear': 2023, 'exercisedValue': 0, 'unexercisedValue': 0}, {'maxAge': 1, 'name': 'Mr. David  Goldberger R.Ph.', 'title': 'Senior Vice President of Regulatory Affairs', 'fiscalYear': 2023, 'exercisedValue': 0, 'unexercisedValue': 0}, {'maxAge': 1, 'name': 'Dr. Terrie  Kellmeyer Ph.D.', 'title': 'Senior Vice President of Clinical Development', 'fiscalYear': 2023, 'exercisedValue': 0, 'unexercisedValue': 0}, {'maxAge': 1, 'name': 'Dr. Juan Carlos  Lopez-Talavera M.D., Ph.D.', 'title': 'Senior VP &amp; Head of Research and Development',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</si>
  <si>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</si>
  <si>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</si>
  <si>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</si>
  <si>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</si>
  <si>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</si>
  <si>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</si>
  <si>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</si>
  <si>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</si>
  <si>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</si>
  <si>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</si>
  <si>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</si>
  <si>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</si>
  <si>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</si>
  <si>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</si>
  <si>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</si>
  <si>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</si>
  <si>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</si>
  <si>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</si>
  <si>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</si>
  <si>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</si>
  <si>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</si>
  <si>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</si>
  <si>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</si>
  <si>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</si>
  <si>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</si>
  <si>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</si>
  <si>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</si>
  <si>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</si>
  <si>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</si>
  <si>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</si>
  <si>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</si>
  <si>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</si>
  <si>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</si>
  <si>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</si>
  <si>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</si>
  <si>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</si>
  <si>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</si>
  <si>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</si>
  <si>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</si>
  <si>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</si>
  <si>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</si>
  <si>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</si>
  <si>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</si>
  <si>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</si>
  <si>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</si>
  <si>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</si>
  <si>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</si>
  <si>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</si>
  <si>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</si>
  <si>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</si>
  <si>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</si>
  <si>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</si>
  <si>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</si>
  <si>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</si>
  <si>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</si>
  <si>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</si>
  <si>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</si>
  <si>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1:4</t>
  </si>
  <si>
    <t>lastSplitDate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</si>
  <si>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</si>
  <si>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</si>
  <si>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</si>
  <si>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</si>
  <si>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</si>
  <si>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</si>
  <si>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</si>
  <si>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</si>
  <si>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</si>
  <si>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Anavex Life Sciences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</si>
  <si>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</si>
  <si>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</si>
  <si>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</si>
  <si>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</si>
  <si>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</si>
  <si>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</si>
  <si>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</si>
  <si>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a192134c-09ce-387b-bb62-3b271f6333ed</t>
  </si>
  <si>
    <t>messageBoardId</t>
  </si>
  <si>
    <t>finmb_13580387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</si>
  <si>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</si>
  <si>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</si>
  <si>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</si>
  <si>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</si>
  <si>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</si>
  <si>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</si>
  <si>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</si>
  <si>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</si>
  <si>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</si>
  <si>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</si>
  <si>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</si>
  <si>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quickRatio</t>
  </si>
  <si>
    <t>currentRatio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</si>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</sst>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nave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11.395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1.1085979923593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9.5247808E8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1.531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2.1976516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-12.0</v>
      </c>
      <c r="C2" s="1">
        <v>-14.0</v>
      </c>
      <c r="D2" s="1">
        <v>-13.0</v>
      </c>
      <c r="E2" s="1">
        <v>-17.0</v>
      </c>
      <c r="F2" s="1">
        <v>-26.0</v>
      </c>
      <c r="G2" s="1">
        <v>-26.0</v>
      </c>
      <c r="H2" s="1">
        <v>-37.0</v>
      </c>
      <c r="I2" s="1">
        <v>-47.0</v>
      </c>
      <c r="J2" s="1">
        <v>-47.0</v>
      </c>
      <c r="K2" s="1">
        <v>-43.0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995.0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995.0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4.0</v>
      </c>
      <c r="C5" s="1">
        <v>0.0</v>
      </c>
      <c r="D5" s="1">
        <v>0.0</v>
      </c>
      <c r="E5" s="1">
        <v>0.0</v>
      </c>
      <c r="F5" s="1">
        <v>15.0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1.0</v>
      </c>
      <c r="C6" s="1">
        <v>5.0</v>
      </c>
      <c r="D6" s="1">
        <v>4.0</v>
      </c>
      <c r="E6" s="1">
        <v>5.0</v>
      </c>
      <c r="F6" s="1">
        <v>6.0</v>
      </c>
      <c r="G6" s="1">
        <v>4.0</v>
      </c>
      <c r="H6" s="1">
        <v>8.0</v>
      </c>
      <c r="I6" s="1">
        <v>18.0</v>
      </c>
      <c r="J6" s="1">
        <v>16.0</v>
      </c>
      <c r="K6" s="1">
        <v>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49.0</v>
      </c>
      <c r="C7" s="1">
        <v>-21.0</v>
      </c>
      <c r="D7" s="1">
        <v>-7.0</v>
      </c>
      <c r="E7" s="1">
        <v>0.0</v>
      </c>
      <c r="F7" s="1">
        <v>-11.0</v>
      </c>
      <c r="G7" s="1">
        <v>0.0</v>
      </c>
      <c r="H7" s="1">
        <v>0.0</v>
      </c>
      <c r="I7" s="1">
        <v>0.0</v>
      </c>
      <c r="J7" s="1">
        <v>84.0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1.0</v>
      </c>
      <c r="C8" s="1">
        <v>77.0</v>
      </c>
      <c r="D8" s="1">
        <v>55.0</v>
      </c>
      <c r="E8" s="1">
        <v>30.0</v>
      </c>
      <c r="F8" s="1">
        <v>68.0</v>
      </c>
      <c r="G8" s="1">
        <v>46.0</v>
      </c>
      <c r="H8" s="1">
        <v>75.0</v>
      </c>
      <c r="I8" s="1">
        <v>-91.0</v>
      </c>
      <c r="J8" s="1">
        <v>49.0</v>
      </c>
      <c r="K8" s="1">
        <v>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7.0</v>
      </c>
      <c r="C9" s="1">
        <v>0.0</v>
      </c>
      <c r="D9" s="1">
        <v>-7.0</v>
      </c>
      <c r="E9" s="1">
        <v>0.0</v>
      </c>
      <c r="F9" s="1">
        <v>0.0</v>
      </c>
      <c r="G9" s="1">
        <v>0.0</v>
      </c>
      <c r="H9" s="1">
        <v>44.0</v>
      </c>
      <c r="I9" s="1">
        <v>0.0</v>
      </c>
      <c r="J9" s="1">
        <v>47.0</v>
      </c>
      <c r="K9" s="1">
        <v>-7.0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-14.0</v>
      </c>
      <c r="C10" s="1">
        <v>-13.0</v>
      </c>
      <c r="D10" s="1">
        <v>-10.0</v>
      </c>
      <c r="E10" s="1">
        <v>-94.0</v>
      </c>
      <c r="F10" s="1">
        <v>61.0</v>
      </c>
      <c r="G10" s="1">
        <v>-34.0</v>
      </c>
      <c r="H10" s="1">
        <v>-1.0</v>
      </c>
      <c r="I10" s="1">
        <v>6.0</v>
      </c>
      <c r="J10" s="1">
        <v>1.0</v>
      </c>
      <c r="K10" s="1">
        <v>-2.0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-4.0</v>
      </c>
      <c r="C11" s="1">
        <v>-9.0</v>
      </c>
      <c r="D11" s="1">
        <v>-9.0</v>
      </c>
      <c r="E11" s="1">
        <v>-12.0</v>
      </c>
      <c r="F11" s="1">
        <v>-18.0</v>
      </c>
      <c r="G11" s="1">
        <v>-21.0</v>
      </c>
      <c r="H11" s="1">
        <v>-30.0</v>
      </c>
      <c r="I11" s="1">
        <v>-24.0</v>
      </c>
      <c r="J11" s="1">
        <v>-27.0</v>
      </c>
      <c r="K11" s="1">
        <v>-30.0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-8.0</v>
      </c>
      <c r="C12" s="1">
        <v>-3.0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-8.0</v>
      </c>
      <c r="C13" s="1">
        <v>-3.0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12.0</v>
      </c>
      <c r="C14" s="1">
        <v>3.0</v>
      </c>
      <c r="D14" s="1">
        <v>27.0</v>
      </c>
      <c r="E14" s="1">
        <v>8.0</v>
      </c>
      <c r="F14" s="1">
        <v>17.0</v>
      </c>
      <c r="G14" s="1">
        <v>28.0</v>
      </c>
      <c r="H14" s="1">
        <v>159.0</v>
      </c>
      <c r="I14" s="1">
        <v>21.0</v>
      </c>
      <c r="J14" s="1">
        <v>29.0</v>
      </c>
      <c r="K14" s="1">
        <v>11.0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0.0</v>
      </c>
      <c r="C15" s="1">
        <v>0.0</v>
      </c>
      <c r="D15" s="1">
        <v>0.0</v>
      </c>
      <c r="E15" s="1">
        <v>-10.0</v>
      </c>
      <c r="F15" s="1">
        <v>-5.0</v>
      </c>
      <c r="G15" s="1">
        <v>-40.0</v>
      </c>
      <c r="H15" s="1">
        <v>-5.0</v>
      </c>
      <c r="I15" s="1">
        <v>-70.0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12.0</v>
      </c>
      <c r="C16" s="1">
        <v>3.0</v>
      </c>
      <c r="D16" s="1">
        <v>27.0</v>
      </c>
      <c r="E16" s="1">
        <v>8.0</v>
      </c>
      <c r="F16" s="1">
        <v>17.0</v>
      </c>
      <c r="G16" s="1">
        <v>28.0</v>
      </c>
      <c r="H16" s="1">
        <v>153.0</v>
      </c>
      <c r="I16" s="1">
        <v>21.0</v>
      </c>
      <c r="J16" s="1">
        <v>29.0</v>
      </c>
      <c r="K16" s="1">
        <v>11.0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8.0</v>
      </c>
      <c r="C17" s="1">
        <v>-6.0</v>
      </c>
      <c r="D17" s="1">
        <v>18.0</v>
      </c>
      <c r="E17" s="1">
        <v>-4.0</v>
      </c>
      <c r="F17" s="1">
        <v>-74.0</v>
      </c>
      <c r="G17" s="1">
        <v>7.0</v>
      </c>
      <c r="H17" s="1">
        <v>123.0</v>
      </c>
      <c r="I17" s="1">
        <v>-2.0</v>
      </c>
      <c r="J17" s="1">
        <v>1.0</v>
      </c>
      <c r="K17" s="1">
        <v>-18.0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14.0</v>
      </c>
      <c r="I19" s="1">
        <v>32.0</v>
      </c>
      <c r="J19" s="1">
        <v>13.0</v>
      </c>
      <c r="K19" s="1">
        <v>30.0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3.0</v>
      </c>
      <c r="C20" s="1">
        <v>-4.0</v>
      </c>
      <c r="D20" s="1">
        <v>-4.0</v>
      </c>
      <c r="E20" s="1">
        <v>-6.0</v>
      </c>
      <c r="F20" s="1">
        <v>-8.0</v>
      </c>
      <c r="G20" s="1">
        <v>-11.0</v>
      </c>
      <c r="H20" s="1">
        <v>-15.0</v>
      </c>
      <c r="I20" s="1">
        <v>-6.0</v>
      </c>
      <c r="J20" s="1">
        <v>-14.0</v>
      </c>
      <c r="K20" s="1">
        <v>-19.0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-52.0</v>
      </c>
      <c r="C21" s="1">
        <v>-4.0</v>
      </c>
      <c r="D21" s="1">
        <v>-4.0</v>
      </c>
      <c r="E21" s="1">
        <v>-6.0</v>
      </c>
      <c r="F21" s="1">
        <v>-8.0</v>
      </c>
      <c r="G21" s="1">
        <v>-11.0</v>
      </c>
      <c r="H21" s="1">
        <v>-15.0</v>
      </c>
      <c r="I21" s="1">
        <v>-6.0</v>
      </c>
      <c r="J21" s="1">
        <v>-14.0</v>
      </c>
      <c r="K21" s="1">
        <v>-19.0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-1.0</v>
      </c>
      <c r="C22" s="1">
        <v>-53.0</v>
      </c>
      <c r="D22" s="1">
        <v>-30.0</v>
      </c>
      <c r="E22" s="1">
        <v>74.0</v>
      </c>
      <c r="F22" s="1">
        <v>-1.0</v>
      </c>
      <c r="G22" s="1">
        <v>-11.0</v>
      </c>
      <c r="H22" s="1">
        <v>72.0</v>
      </c>
      <c r="I22" s="1">
        <v>-5.0</v>
      </c>
      <c r="J22" s="1">
        <v>-2.0</v>
      </c>
      <c r="K22" s="1">
        <v>-2.0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-8.0</v>
      </c>
      <c r="C23" s="1">
        <v>-3.0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48</v>
      </c>
      <c r="B3" s="1">
        <v>15.0</v>
      </c>
      <c r="C3" s="1">
        <v>9.0</v>
      </c>
      <c r="D3" s="1">
        <v>27.0</v>
      </c>
      <c r="E3" s="1">
        <v>22.0</v>
      </c>
      <c r="F3" s="1">
        <v>22.0</v>
      </c>
      <c r="G3" s="1">
        <v>29.0</v>
      </c>
      <c r="H3" s="1">
        <v>152.0</v>
      </c>
      <c r="I3" s="1">
        <v>149.0</v>
      </c>
      <c r="J3" s="1">
        <v>151.0</v>
      </c>
      <c r="K3" s="1">
        <v>132.0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49</v>
      </c>
      <c r="B4" s="1">
        <v>15.0</v>
      </c>
      <c r="C4" s="1">
        <v>9.0</v>
      </c>
      <c r="D4" s="1">
        <v>27.0</v>
      </c>
      <c r="E4" s="1">
        <v>22.0</v>
      </c>
      <c r="F4" s="1">
        <v>22.0</v>
      </c>
      <c r="G4" s="1">
        <v>29.0</v>
      </c>
      <c r="H4" s="1">
        <v>152.0</v>
      </c>
      <c r="I4" s="1">
        <v>149.0</v>
      </c>
      <c r="J4" s="1">
        <v>151.0</v>
      </c>
      <c r="K4" s="1">
        <v>132.0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50</v>
      </c>
      <c r="B5" s="1">
        <v>7.0</v>
      </c>
      <c r="C5" s="1">
        <v>7.0</v>
      </c>
      <c r="D5" s="1">
        <v>0.0</v>
      </c>
      <c r="E5" s="1">
        <v>4.0</v>
      </c>
      <c r="F5" s="1">
        <v>2.0</v>
      </c>
      <c r="G5" s="1">
        <v>4.0</v>
      </c>
      <c r="H5" s="1">
        <v>9.0</v>
      </c>
      <c r="I5" s="1">
        <v>3.0</v>
      </c>
      <c r="J5" s="1">
        <v>2.0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51</v>
      </c>
      <c r="B6" s="1">
        <v>7.0</v>
      </c>
      <c r="C6" s="1">
        <v>7.0</v>
      </c>
      <c r="D6" s="1">
        <v>0.0</v>
      </c>
      <c r="E6" s="1">
        <v>4.0</v>
      </c>
      <c r="F6" s="1">
        <v>2.0</v>
      </c>
      <c r="G6" s="1">
        <v>4.0</v>
      </c>
      <c r="H6" s="1">
        <v>9.0</v>
      </c>
      <c r="I6" s="1">
        <v>3.0</v>
      </c>
      <c r="J6" s="1">
        <v>2.0</v>
      </c>
      <c r="K6" s="1">
        <v>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52</v>
      </c>
      <c r="B7" s="1">
        <v>10.0</v>
      </c>
      <c r="C7" s="1">
        <v>18.0</v>
      </c>
      <c r="D7" s="1">
        <v>33.0</v>
      </c>
      <c r="E7" s="1">
        <v>1.0</v>
      </c>
      <c r="F7" s="1">
        <v>50.0</v>
      </c>
      <c r="G7" s="1">
        <v>44.0</v>
      </c>
      <c r="H7" s="1">
        <v>35.0</v>
      </c>
      <c r="I7" s="1">
        <v>35.0</v>
      </c>
      <c r="J7" s="1">
        <v>65.0</v>
      </c>
      <c r="K7" s="1">
        <v>93.0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53</v>
      </c>
      <c r="B8" s="1">
        <v>0.0</v>
      </c>
      <c r="C8" s="1">
        <v>0.0</v>
      </c>
      <c r="D8" s="1">
        <v>0.0</v>
      </c>
      <c r="E8" s="1">
        <v>10.0</v>
      </c>
      <c r="F8" s="1">
        <v>0.0</v>
      </c>
      <c r="G8" s="1">
        <v>0.0</v>
      </c>
      <c r="H8" s="1">
        <v>1.0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54</v>
      </c>
      <c r="B9" s="1">
        <v>15.0</v>
      </c>
      <c r="C9" s="1">
        <v>9.0</v>
      </c>
      <c r="D9" s="1">
        <v>27.0</v>
      </c>
      <c r="E9" s="1">
        <v>24.0</v>
      </c>
      <c r="F9" s="1">
        <v>25.0</v>
      </c>
      <c r="G9" s="1">
        <v>34.0</v>
      </c>
      <c r="H9" s="1">
        <v>162.0</v>
      </c>
      <c r="I9" s="1">
        <v>153.0</v>
      </c>
      <c r="J9" s="1">
        <v>154.0</v>
      </c>
      <c r="K9" s="1">
        <v>136.0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55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56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57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58</v>
      </c>
      <c r="B13" s="1">
        <v>0.0</v>
      </c>
      <c r="C13" s="1">
        <v>5.0</v>
      </c>
      <c r="D13" s="1">
        <v>5.0</v>
      </c>
      <c r="E13" s="1">
        <v>5.0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59</v>
      </c>
      <c r="B14" s="1">
        <v>15.0</v>
      </c>
      <c r="C14" s="1">
        <v>9.0</v>
      </c>
      <c r="D14" s="1">
        <v>27.0</v>
      </c>
      <c r="E14" s="1">
        <v>24.0</v>
      </c>
      <c r="F14" s="1">
        <v>25.0</v>
      </c>
      <c r="G14" s="1">
        <v>34.0</v>
      </c>
      <c r="H14" s="1">
        <v>162.0</v>
      </c>
      <c r="I14" s="1">
        <v>153.0</v>
      </c>
      <c r="J14" s="1">
        <v>154.0</v>
      </c>
      <c r="K14" s="1">
        <v>136.0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60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61</v>
      </c>
      <c r="B16" s="1">
        <v>2.0</v>
      </c>
      <c r="C16" s="1">
        <v>3.0</v>
      </c>
      <c r="D16" s="1">
        <v>3.0</v>
      </c>
      <c r="E16" s="1">
        <v>3.0</v>
      </c>
      <c r="F16" s="1">
        <v>3.0</v>
      </c>
      <c r="G16" s="1">
        <v>3.0</v>
      </c>
      <c r="H16" s="1">
        <v>4.0</v>
      </c>
      <c r="I16" s="1">
        <v>3.0</v>
      </c>
      <c r="J16" s="1">
        <v>4.0</v>
      </c>
      <c r="K16" s="1">
        <v>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62</v>
      </c>
      <c r="B17" s="1">
        <v>3.0</v>
      </c>
      <c r="C17" s="1">
        <v>5.0</v>
      </c>
      <c r="D17" s="1">
        <v>3.0</v>
      </c>
      <c r="E17" s="1">
        <v>0.0</v>
      </c>
      <c r="F17" s="1">
        <v>1.0</v>
      </c>
      <c r="G17" s="1">
        <v>3.0</v>
      </c>
      <c r="H17" s="1">
        <v>5.0</v>
      </c>
      <c r="I17" s="1">
        <v>5.0</v>
      </c>
      <c r="J17" s="1">
        <v>7.0</v>
      </c>
      <c r="K17" s="1">
        <v>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63</v>
      </c>
      <c r="B18" s="1">
        <v>8.0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64</v>
      </c>
      <c r="B19" s="1">
        <v>7.0</v>
      </c>
      <c r="C19" s="1">
        <v>7.0</v>
      </c>
      <c r="D19" s="1">
        <v>0.0</v>
      </c>
      <c r="E19" s="1">
        <v>0.0</v>
      </c>
      <c r="F19" s="1">
        <v>0.0</v>
      </c>
      <c r="G19" s="1">
        <v>0.0</v>
      </c>
      <c r="H19" s="1">
        <v>44.0</v>
      </c>
      <c r="I19" s="1">
        <v>44.0</v>
      </c>
      <c r="J19" s="1">
        <v>91.0</v>
      </c>
      <c r="K19" s="1">
        <v>84.0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65</v>
      </c>
      <c r="B20" s="1">
        <v>2.0</v>
      </c>
      <c r="C20" s="1">
        <v>3.0</v>
      </c>
      <c r="D20" s="1">
        <v>3.0</v>
      </c>
      <c r="E20" s="1">
        <v>3.0</v>
      </c>
      <c r="F20" s="1">
        <v>5.0</v>
      </c>
      <c r="G20" s="1">
        <v>7.0</v>
      </c>
      <c r="H20" s="1">
        <v>10.0</v>
      </c>
      <c r="I20" s="1">
        <v>10.0</v>
      </c>
      <c r="J20" s="1">
        <v>12.0</v>
      </c>
      <c r="K20" s="1">
        <v>15.0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66</v>
      </c>
      <c r="B21" s="1">
        <v>332.0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67</v>
      </c>
      <c r="B22" s="1">
        <v>2.0</v>
      </c>
      <c r="C22" s="1">
        <v>3.0</v>
      </c>
      <c r="D22" s="1">
        <v>3.0</v>
      </c>
      <c r="E22" s="1">
        <v>3.0</v>
      </c>
      <c r="F22" s="1">
        <v>5.0</v>
      </c>
      <c r="G22" s="1">
        <v>7.0</v>
      </c>
      <c r="H22" s="1">
        <v>10.0</v>
      </c>
      <c r="I22" s="1">
        <v>10.0</v>
      </c>
      <c r="J22" s="1">
        <v>12.0</v>
      </c>
      <c r="K22" s="1">
        <v>15.0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68</v>
      </c>
      <c r="B23" s="1">
        <v>3.0</v>
      </c>
      <c r="C23" s="1">
        <v>3.0</v>
      </c>
      <c r="D23" s="1">
        <v>4.0</v>
      </c>
      <c r="E23" s="1">
        <v>4.0</v>
      </c>
      <c r="F23" s="1">
        <v>5.0</v>
      </c>
      <c r="G23" s="1">
        <v>6.0</v>
      </c>
      <c r="H23" s="1">
        <v>7.0</v>
      </c>
      <c r="I23" s="1">
        <v>7.0</v>
      </c>
      <c r="J23" s="1">
        <v>8.0</v>
      </c>
      <c r="K23" s="1">
        <v>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69</v>
      </c>
      <c r="B24" s="1">
        <v>74.0</v>
      </c>
      <c r="C24" s="1">
        <v>84.0</v>
      </c>
      <c r="D24" s="1">
        <v>116.0</v>
      </c>
      <c r="E24" s="1">
        <v>129.0</v>
      </c>
      <c r="F24" s="1">
        <v>154.0</v>
      </c>
      <c r="G24" s="1">
        <v>187.0</v>
      </c>
      <c r="H24" s="1">
        <v>348.0</v>
      </c>
      <c r="I24" s="1">
        <v>388.0</v>
      </c>
      <c r="J24" s="1">
        <v>435.0</v>
      </c>
      <c r="K24" s="1">
        <v>456.0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70</v>
      </c>
      <c r="B25" s="1">
        <v>-63.0</v>
      </c>
      <c r="C25" s="1">
        <v>-78.0</v>
      </c>
      <c r="D25" s="1">
        <v>-91.0</v>
      </c>
      <c r="E25" s="1">
        <v>-109.0</v>
      </c>
      <c r="F25" s="1">
        <v>-133.0</v>
      </c>
      <c r="G25" s="1">
        <v>-160.0</v>
      </c>
      <c r="H25" s="1">
        <v>-198.0</v>
      </c>
      <c r="I25" s="1">
        <v>-246.0</v>
      </c>
      <c r="J25" s="1">
        <v>-293.0</v>
      </c>
      <c r="K25" s="1">
        <v>-336.0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71</v>
      </c>
      <c r="B26" s="1">
        <v>2.0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72</v>
      </c>
      <c r="B27" s="1">
        <v>12.0</v>
      </c>
      <c r="C27" s="1">
        <v>6.0</v>
      </c>
      <c r="D27" s="1">
        <v>24.0</v>
      </c>
      <c r="E27" s="1">
        <v>20.0</v>
      </c>
      <c r="F27" s="1">
        <v>20.0</v>
      </c>
      <c r="G27" s="1">
        <v>27.0</v>
      </c>
      <c r="H27" s="1">
        <v>151.0</v>
      </c>
      <c r="I27" s="1">
        <v>142.0</v>
      </c>
      <c r="J27" s="1">
        <v>142.0</v>
      </c>
      <c r="K27" s="1">
        <v>120.0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73</v>
      </c>
      <c r="B28" s="1">
        <v>12.0</v>
      </c>
      <c r="C28" s="1">
        <v>6.0</v>
      </c>
      <c r="D28" s="1">
        <v>24.0</v>
      </c>
      <c r="E28" s="1">
        <v>20.0</v>
      </c>
      <c r="F28" s="1">
        <v>20.0</v>
      </c>
      <c r="G28" s="1">
        <v>27.0</v>
      </c>
      <c r="H28" s="1">
        <v>151.0</v>
      </c>
      <c r="I28" s="1">
        <v>142.0</v>
      </c>
      <c r="J28" s="1">
        <v>142.0</v>
      </c>
      <c r="K28" s="1">
        <v>120.0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74</v>
      </c>
      <c r="B29" s="1">
        <v>15.0</v>
      </c>
      <c r="C29" s="1">
        <v>9.0</v>
      </c>
      <c r="D29" s="1">
        <v>27.0</v>
      </c>
      <c r="E29" s="1">
        <v>24.0</v>
      </c>
      <c r="F29" s="1">
        <v>25.0</v>
      </c>
      <c r="G29" s="1">
        <v>34.0</v>
      </c>
      <c r="H29" s="1">
        <v>162.0</v>
      </c>
      <c r="I29" s="1">
        <v>153.0</v>
      </c>
      <c r="J29" s="1">
        <v>154.0</v>
      </c>
      <c r="K29" s="1">
        <v>136.0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41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75</v>
      </c>
      <c r="B31" s="1">
        <v>34.0</v>
      </c>
      <c r="C31" s="1">
        <v>39.0</v>
      </c>
      <c r="D31" s="1">
        <v>44.0</v>
      </c>
      <c r="E31" s="1">
        <v>46.0</v>
      </c>
      <c r="F31" s="1">
        <v>56.0</v>
      </c>
      <c r="G31" s="1">
        <v>66.0</v>
      </c>
      <c r="H31" s="1">
        <v>76.0</v>
      </c>
      <c r="I31" s="1">
        <v>77.0</v>
      </c>
      <c r="J31" s="1">
        <v>82.0</v>
      </c>
      <c r="K31" s="1">
        <v>84.0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76</v>
      </c>
      <c r="B32" s="1">
        <v>32.0</v>
      </c>
      <c r="C32" s="1">
        <v>36.0</v>
      </c>
      <c r="D32" s="1">
        <v>43.0</v>
      </c>
      <c r="E32" s="1">
        <v>45.0</v>
      </c>
      <c r="F32" s="1">
        <v>52.0</v>
      </c>
      <c r="G32" s="1">
        <v>62.0</v>
      </c>
      <c r="H32" s="1">
        <v>75.0</v>
      </c>
      <c r="I32" s="1">
        <v>77.0</v>
      </c>
      <c r="J32" s="1">
        <v>82.0</v>
      </c>
      <c r="K32" s="1">
        <v>84.0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77</v>
      </c>
      <c r="B33" s="1" t="s">
        <v>78</v>
      </c>
      <c r="C33" s="1" t="s">
        <v>79</v>
      </c>
      <c r="D33" s="1" t="s">
        <v>80</v>
      </c>
      <c r="E33" s="1" t="s">
        <v>81</v>
      </c>
      <c r="F33" s="1" t="s">
        <v>82</v>
      </c>
      <c r="G33" s="1" t="s">
        <v>83</v>
      </c>
      <c r="H33" s="1" t="s">
        <v>84</v>
      </c>
      <c r="I33" s="1" t="s">
        <v>85</v>
      </c>
      <c r="J33" s="1" t="s">
        <v>86</v>
      </c>
      <c r="K33" s="1" t="s">
        <v>87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88</v>
      </c>
      <c r="B34" s="1">
        <v>12.0</v>
      </c>
      <c r="C34" s="1">
        <v>6.0</v>
      </c>
      <c r="D34" s="1">
        <v>24.0</v>
      </c>
      <c r="E34" s="1">
        <v>20.0</v>
      </c>
      <c r="F34" s="1">
        <v>20.0</v>
      </c>
      <c r="G34" s="1">
        <v>27.0</v>
      </c>
      <c r="H34" s="1">
        <v>151.0</v>
      </c>
      <c r="I34" s="1">
        <v>142.0</v>
      </c>
      <c r="J34" s="1">
        <v>142.0</v>
      </c>
      <c r="K34" s="1">
        <v>120.0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89</v>
      </c>
      <c r="B35" s="1" t="s">
        <v>78</v>
      </c>
      <c r="C35" s="1" t="s">
        <v>79</v>
      </c>
      <c r="D35" s="1" t="s">
        <v>80</v>
      </c>
      <c r="E35" s="1" t="s">
        <v>81</v>
      </c>
      <c r="F35" s="1" t="s">
        <v>82</v>
      </c>
      <c r="G35" s="1" t="s">
        <v>83</v>
      </c>
      <c r="H35" s="1" t="s">
        <v>84</v>
      </c>
      <c r="I35" s="1" t="s">
        <v>85</v>
      </c>
      <c r="J35" s="1" t="s">
        <v>86</v>
      </c>
      <c r="K35" s="1" t="s">
        <v>87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90</v>
      </c>
      <c r="B36" s="1">
        <v>8.0</v>
      </c>
      <c r="C36" s="1" t="s">
        <v>91</v>
      </c>
      <c r="D36" s="1" t="s">
        <v>91</v>
      </c>
      <c r="E36" s="1" t="s">
        <v>91</v>
      </c>
      <c r="F36" s="1" t="s">
        <v>91</v>
      </c>
      <c r="G36" s="1" t="s">
        <v>91</v>
      </c>
      <c r="H36" s="1" t="s">
        <v>91</v>
      </c>
      <c r="I36" s="1" t="s">
        <v>91</v>
      </c>
      <c r="J36" s="1" t="s">
        <v>91</v>
      </c>
      <c r="K36" s="1" t="s">
        <v>91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-15.0</v>
      </c>
      <c r="C37" s="1">
        <v>-9.0</v>
      </c>
      <c r="D37" s="1">
        <v>-27.0</v>
      </c>
      <c r="E37" s="1">
        <v>-22.0</v>
      </c>
      <c r="F37" s="1">
        <v>-22.0</v>
      </c>
      <c r="G37" s="1">
        <v>-29.0</v>
      </c>
      <c r="H37" s="1">
        <v>-152.0</v>
      </c>
      <c r="I37" s="1">
        <v>-149.0</v>
      </c>
      <c r="J37" s="1">
        <v>-151.0</v>
      </c>
      <c r="K37" s="1">
        <v>-132.0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0.0</v>
      </c>
      <c r="C38" s="1">
        <v>0.0</v>
      </c>
      <c r="D38" s="1">
        <v>0.0</v>
      </c>
      <c r="E38" s="1">
        <v>1.0</v>
      </c>
      <c r="F38" s="1">
        <v>1.0</v>
      </c>
      <c r="G38" s="1">
        <v>1.0</v>
      </c>
      <c r="H38" s="1">
        <v>1.0</v>
      </c>
      <c r="I38" s="1">
        <v>58.0</v>
      </c>
      <c r="J38" s="1">
        <v>94.0</v>
      </c>
      <c r="K38" s="1">
        <v>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3.0</v>
      </c>
      <c r="C39" s="1">
        <v>3.0</v>
      </c>
      <c r="D39" s="1">
        <v>3.0</v>
      </c>
      <c r="E39" s="1">
        <v>3.0</v>
      </c>
      <c r="F39" s="1">
        <v>3.0</v>
      </c>
      <c r="G39" s="1">
        <v>3.0</v>
      </c>
      <c r="H39" s="1">
        <v>3.0</v>
      </c>
      <c r="I39" s="1">
        <v>3.0</v>
      </c>
      <c r="J39" s="1">
        <v>3.0</v>
      </c>
      <c r="K39" s="1">
        <v>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7.0</v>
      </c>
      <c r="C41" s="1">
        <v>10.0</v>
      </c>
      <c r="D41" s="1">
        <v>10.0</v>
      </c>
      <c r="E41" s="1">
        <v>13.0</v>
      </c>
      <c r="F41" s="1">
        <v>16.0</v>
      </c>
      <c r="G41" s="1">
        <v>20.0</v>
      </c>
      <c r="H41" s="1">
        <v>25.0</v>
      </c>
      <c r="I41" s="1">
        <v>38.0</v>
      </c>
      <c r="J41" s="1">
        <v>40.0</v>
      </c>
      <c r="K41" s="1">
        <v>42.0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97</v>
      </c>
      <c r="B2" s="1">
        <v>4.0</v>
      </c>
      <c r="C2" s="1">
        <v>8.0</v>
      </c>
      <c r="D2" s="1">
        <v>5.0</v>
      </c>
      <c r="E2" s="1">
        <v>5.0</v>
      </c>
      <c r="F2" s="1">
        <v>7.0</v>
      </c>
      <c r="G2" s="1">
        <v>6.0</v>
      </c>
      <c r="H2" s="1">
        <v>9.0</v>
      </c>
      <c r="I2" s="1">
        <v>13.0</v>
      </c>
      <c r="J2" s="1">
        <v>12.0</v>
      </c>
      <c r="K2" s="1">
        <v>11.0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98</v>
      </c>
      <c r="B3" s="1">
        <v>2.0</v>
      </c>
      <c r="C3" s="1">
        <v>7.0</v>
      </c>
      <c r="D3" s="1">
        <v>8.0</v>
      </c>
      <c r="E3" s="1">
        <v>11.0</v>
      </c>
      <c r="F3" s="1">
        <v>19.0</v>
      </c>
      <c r="G3" s="1">
        <v>20.0</v>
      </c>
      <c r="H3" s="1">
        <v>28.0</v>
      </c>
      <c r="I3" s="1">
        <v>34.0</v>
      </c>
      <c r="J3" s="1">
        <v>40.0</v>
      </c>
      <c r="K3" s="1">
        <v>39.0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99</v>
      </c>
      <c r="B4" s="1">
        <v>7.0</v>
      </c>
      <c r="C4" s="1">
        <v>15.0</v>
      </c>
      <c r="D4" s="1">
        <v>13.0</v>
      </c>
      <c r="E4" s="1">
        <v>17.0</v>
      </c>
      <c r="F4" s="1">
        <v>26.0</v>
      </c>
      <c r="G4" s="1">
        <v>26.0</v>
      </c>
      <c r="H4" s="1">
        <v>37.0</v>
      </c>
      <c r="I4" s="1">
        <v>47.0</v>
      </c>
      <c r="J4" s="1">
        <v>53.0</v>
      </c>
      <c r="K4" s="1">
        <v>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100</v>
      </c>
      <c r="B5" s="1">
        <v>-7.0</v>
      </c>
      <c r="C5" s="1">
        <v>-15.0</v>
      </c>
      <c r="D5" s="1">
        <v>-13.0</v>
      </c>
      <c r="E5" s="1">
        <v>-17.0</v>
      </c>
      <c r="F5" s="1">
        <v>-26.0</v>
      </c>
      <c r="G5" s="1">
        <v>-26.0</v>
      </c>
      <c r="H5" s="1">
        <v>-37.0</v>
      </c>
      <c r="I5" s="1">
        <v>-47.0</v>
      </c>
      <c r="J5" s="1">
        <v>-53.0</v>
      </c>
      <c r="K5" s="1">
        <v>-50.0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101</v>
      </c>
      <c r="B6" s="1">
        <v>-7.0</v>
      </c>
      <c r="C6" s="1">
        <v>0.0</v>
      </c>
      <c r="D6" s="1">
        <v>0.0</v>
      </c>
      <c r="E6" s="1">
        <v>-3.0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102</v>
      </c>
      <c r="B7" s="1">
        <v>0.0</v>
      </c>
      <c r="C7" s="1">
        <v>1.0</v>
      </c>
      <c r="D7" s="1">
        <v>8.0</v>
      </c>
      <c r="E7" s="1">
        <v>25.0</v>
      </c>
      <c r="F7" s="1">
        <v>20.0</v>
      </c>
      <c r="G7" s="1">
        <v>18.0</v>
      </c>
      <c r="H7" s="1">
        <v>2.0</v>
      </c>
      <c r="I7" s="1">
        <v>94.0</v>
      </c>
      <c r="J7" s="1">
        <v>6.0</v>
      </c>
      <c r="K7" s="1">
        <v>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103</v>
      </c>
      <c r="B8" s="1">
        <v>-7.0</v>
      </c>
      <c r="C8" s="1">
        <v>1.0</v>
      </c>
      <c r="D8" s="1">
        <v>8.0</v>
      </c>
      <c r="E8" s="1">
        <v>22.0</v>
      </c>
      <c r="F8" s="1">
        <v>20.0</v>
      </c>
      <c r="G8" s="1">
        <v>18.0</v>
      </c>
      <c r="H8" s="1">
        <v>2.0</v>
      </c>
      <c r="I8" s="1">
        <v>94.0</v>
      </c>
      <c r="J8" s="1">
        <v>6.0</v>
      </c>
      <c r="K8" s="1">
        <v>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104</v>
      </c>
      <c r="B9" s="1">
        <v>7.0</v>
      </c>
      <c r="C9" s="1">
        <v>-4.0</v>
      </c>
      <c r="D9" s="1">
        <v>-4.0</v>
      </c>
      <c r="E9" s="1">
        <v>-4.0</v>
      </c>
      <c r="F9" s="1">
        <v>-4.0</v>
      </c>
      <c r="G9" s="1">
        <v>12.0</v>
      </c>
      <c r="H9" s="1">
        <v>-26.0</v>
      </c>
      <c r="I9" s="1">
        <v>-90.0</v>
      </c>
      <c r="J9" s="1">
        <v>-4.0</v>
      </c>
      <c r="K9" s="1">
        <v>18.0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105</v>
      </c>
      <c r="B10" s="1">
        <v>-5.0</v>
      </c>
      <c r="C10" s="1">
        <v>70.0</v>
      </c>
      <c r="D10" s="1">
        <v>14.0</v>
      </c>
      <c r="E10" s="1">
        <v>14.0</v>
      </c>
      <c r="F10" s="1">
        <v>14.0</v>
      </c>
      <c r="G10" s="1">
        <v>15.0</v>
      </c>
      <c r="H10" s="1">
        <v>5.0</v>
      </c>
      <c r="I10" s="1">
        <v>0.0</v>
      </c>
      <c r="J10" s="1">
        <v>-93.0</v>
      </c>
      <c r="K10" s="1">
        <v>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106</v>
      </c>
      <c r="B11" s="1">
        <v>-12.0</v>
      </c>
      <c r="C11" s="1">
        <v>-14.0</v>
      </c>
      <c r="D11" s="1">
        <v>-13.0</v>
      </c>
      <c r="E11" s="1">
        <v>-17.0</v>
      </c>
      <c r="F11" s="1">
        <v>-26.0</v>
      </c>
      <c r="G11" s="1">
        <v>-26.0</v>
      </c>
      <c r="H11" s="1">
        <v>-37.0</v>
      </c>
      <c r="I11" s="1">
        <v>-47.0</v>
      </c>
      <c r="J11" s="1">
        <v>-47.0</v>
      </c>
      <c r="K11" s="1">
        <v>-43.0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107</v>
      </c>
      <c r="B12" s="1">
        <v>8.0</v>
      </c>
      <c r="C12" s="1">
        <v>21.0</v>
      </c>
      <c r="D12" s="1">
        <v>7.0</v>
      </c>
      <c r="E12" s="1">
        <v>0.0</v>
      </c>
      <c r="F12" s="1">
        <v>11.0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108</v>
      </c>
      <c r="B13" s="1">
        <v>-12.0</v>
      </c>
      <c r="C13" s="1">
        <v>-14.0</v>
      </c>
      <c r="D13" s="1">
        <v>-13.0</v>
      </c>
      <c r="E13" s="1">
        <v>-17.0</v>
      </c>
      <c r="F13" s="1">
        <v>-26.0</v>
      </c>
      <c r="G13" s="1">
        <v>-26.0</v>
      </c>
      <c r="H13" s="1">
        <v>-37.0</v>
      </c>
      <c r="I13" s="1">
        <v>-47.0</v>
      </c>
      <c r="J13" s="1">
        <v>-47.0</v>
      </c>
      <c r="K13" s="1">
        <v>-43.0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109</v>
      </c>
      <c r="B14" s="1">
        <v>0.0</v>
      </c>
      <c r="C14" s="1">
        <v>2.0</v>
      </c>
      <c r="D14" s="1">
        <v>5.0</v>
      </c>
      <c r="E14" s="1">
        <v>7.0</v>
      </c>
      <c r="F14" s="1">
        <v>8.0</v>
      </c>
      <c r="G14" s="1">
        <v>2.0</v>
      </c>
      <c r="H14" s="1">
        <v>26.0</v>
      </c>
      <c r="I14" s="1">
        <v>35.0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110</v>
      </c>
      <c r="B15" s="1">
        <v>-12.0</v>
      </c>
      <c r="C15" s="1">
        <v>-14.0</v>
      </c>
      <c r="D15" s="1">
        <v>-13.0</v>
      </c>
      <c r="E15" s="1">
        <v>-17.0</v>
      </c>
      <c r="F15" s="1">
        <v>-26.0</v>
      </c>
      <c r="G15" s="1">
        <v>-26.0</v>
      </c>
      <c r="H15" s="1">
        <v>-37.0</v>
      </c>
      <c r="I15" s="1">
        <v>-47.0</v>
      </c>
      <c r="J15" s="1">
        <v>-47.0</v>
      </c>
      <c r="K15" s="1">
        <v>-43.0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111</v>
      </c>
      <c r="B16" s="1">
        <v>-12.0</v>
      </c>
      <c r="C16" s="1">
        <v>-14.0</v>
      </c>
      <c r="D16" s="1">
        <v>-13.0</v>
      </c>
      <c r="E16" s="1">
        <v>-17.0</v>
      </c>
      <c r="F16" s="1">
        <v>-26.0</v>
      </c>
      <c r="G16" s="1">
        <v>-26.0</v>
      </c>
      <c r="H16" s="1">
        <v>-37.0</v>
      </c>
      <c r="I16" s="1">
        <v>-47.0</v>
      </c>
      <c r="J16" s="1">
        <v>-47.0</v>
      </c>
      <c r="K16" s="1">
        <v>-43.0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112</v>
      </c>
      <c r="B17" s="1">
        <v>-12.0</v>
      </c>
      <c r="C17" s="1">
        <v>-14.0</v>
      </c>
      <c r="D17" s="1">
        <v>-13.0</v>
      </c>
      <c r="E17" s="1">
        <v>-17.0</v>
      </c>
      <c r="F17" s="1">
        <v>-26.0</v>
      </c>
      <c r="G17" s="1">
        <v>-26.0</v>
      </c>
      <c r="H17" s="1">
        <v>-37.0</v>
      </c>
      <c r="I17" s="1">
        <v>-47.0</v>
      </c>
      <c r="J17" s="1">
        <v>-47.0</v>
      </c>
      <c r="K17" s="1">
        <v>-43.0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113</v>
      </c>
      <c r="B18" s="1">
        <v>-12.0</v>
      </c>
      <c r="C18" s="1">
        <v>-14.0</v>
      </c>
      <c r="D18" s="1">
        <v>-13.0</v>
      </c>
      <c r="E18" s="1">
        <v>-17.0</v>
      </c>
      <c r="F18" s="1">
        <v>-26.0</v>
      </c>
      <c r="G18" s="1">
        <v>-26.0</v>
      </c>
      <c r="H18" s="1">
        <v>-37.0</v>
      </c>
      <c r="I18" s="1">
        <v>-47.0</v>
      </c>
      <c r="J18" s="1">
        <v>-47.0</v>
      </c>
      <c r="K18" s="1">
        <v>-43.0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114</v>
      </c>
      <c r="B19" s="1">
        <v>-12.0</v>
      </c>
      <c r="C19" s="1">
        <v>-14.0</v>
      </c>
      <c r="D19" s="1">
        <v>-13.0</v>
      </c>
      <c r="E19" s="1">
        <v>-17.0</v>
      </c>
      <c r="F19" s="1">
        <v>-26.0</v>
      </c>
      <c r="G19" s="1">
        <v>-26.0</v>
      </c>
      <c r="H19" s="1">
        <v>-37.0</v>
      </c>
      <c r="I19" s="1">
        <v>-47.0</v>
      </c>
      <c r="J19" s="1">
        <v>-47.0</v>
      </c>
      <c r="K19" s="1">
        <v>-43.0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115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116</v>
      </c>
      <c r="B21" s="1" t="s">
        <v>117</v>
      </c>
      <c r="C21" s="1" t="s">
        <v>118</v>
      </c>
      <c r="D21" s="1" t="s">
        <v>119</v>
      </c>
      <c r="E21" s="1" t="s">
        <v>120</v>
      </c>
      <c r="F21" s="1" t="s">
        <v>121</v>
      </c>
      <c r="G21" s="1" t="s">
        <v>122</v>
      </c>
      <c r="H21" s="1" t="s">
        <v>121</v>
      </c>
      <c r="I21" s="1" t="s">
        <v>123</v>
      </c>
      <c r="J21" s="1" t="s">
        <v>124</v>
      </c>
      <c r="K21" s="1" t="s">
        <v>125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126</v>
      </c>
      <c r="B22" s="1" t="s">
        <v>117</v>
      </c>
      <c r="C22" s="1" t="s">
        <v>118</v>
      </c>
      <c r="D22" s="1" t="s">
        <v>119</v>
      </c>
      <c r="E22" s="1" t="s">
        <v>120</v>
      </c>
      <c r="F22" s="1" t="s">
        <v>121</v>
      </c>
      <c r="G22" s="1" t="s">
        <v>122</v>
      </c>
      <c r="H22" s="1" t="s">
        <v>121</v>
      </c>
      <c r="I22" s="1" t="s">
        <v>123</v>
      </c>
      <c r="J22" s="1" t="s">
        <v>124</v>
      </c>
      <c r="K22" s="1" t="s">
        <v>125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127</v>
      </c>
      <c r="B23" s="1">
        <v>18.0</v>
      </c>
      <c r="C23" s="1">
        <v>35.0</v>
      </c>
      <c r="D23" s="1">
        <v>40.0</v>
      </c>
      <c r="E23" s="1">
        <v>44.0</v>
      </c>
      <c r="F23" s="1">
        <v>48.0</v>
      </c>
      <c r="G23" s="1">
        <v>58.0</v>
      </c>
      <c r="H23" s="1">
        <v>69.0</v>
      </c>
      <c r="I23" s="1">
        <v>76.0</v>
      </c>
      <c r="J23" s="1">
        <v>79.0</v>
      </c>
      <c r="K23" s="1">
        <v>83.0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128</v>
      </c>
      <c r="B24" s="1" t="s">
        <v>117</v>
      </c>
      <c r="C24" s="1" t="s">
        <v>118</v>
      </c>
      <c r="D24" s="1" t="s">
        <v>119</v>
      </c>
      <c r="E24" s="1" t="s">
        <v>120</v>
      </c>
      <c r="F24" s="1" t="s">
        <v>121</v>
      </c>
      <c r="G24" s="1" t="s">
        <v>122</v>
      </c>
      <c r="H24" s="1" t="s">
        <v>121</v>
      </c>
      <c r="I24" s="1" t="s">
        <v>123</v>
      </c>
      <c r="J24" s="1" t="s">
        <v>124</v>
      </c>
      <c r="K24" s="1" t="s">
        <v>125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129</v>
      </c>
      <c r="B25" s="1" t="s">
        <v>117</v>
      </c>
      <c r="C25" s="1" t="s">
        <v>118</v>
      </c>
      <c r="D25" s="1" t="s">
        <v>119</v>
      </c>
      <c r="E25" s="1" t="s">
        <v>120</v>
      </c>
      <c r="F25" s="1" t="s">
        <v>121</v>
      </c>
      <c r="G25" s="1" t="s">
        <v>122</v>
      </c>
      <c r="H25" s="1" t="s">
        <v>121</v>
      </c>
      <c r="I25" s="1" t="s">
        <v>123</v>
      </c>
      <c r="J25" s="1" t="s">
        <v>124</v>
      </c>
      <c r="K25" s="1" t="s">
        <v>125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130</v>
      </c>
      <c r="B26" s="1">
        <v>18.0</v>
      </c>
      <c r="C26" s="1">
        <v>35.0</v>
      </c>
      <c r="D26" s="1">
        <v>40.0</v>
      </c>
      <c r="E26" s="1">
        <v>44.0</v>
      </c>
      <c r="F26" s="1">
        <v>48.0</v>
      </c>
      <c r="G26" s="1">
        <v>58.0</v>
      </c>
      <c r="H26" s="1">
        <v>69.0</v>
      </c>
      <c r="I26" s="1">
        <v>76.0</v>
      </c>
      <c r="J26" s="1">
        <v>79.0</v>
      </c>
      <c r="K26" s="1">
        <v>83.0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131</v>
      </c>
      <c r="B27" s="1" t="s">
        <v>132</v>
      </c>
      <c r="C27" s="1" t="s">
        <v>133</v>
      </c>
      <c r="D27" s="1" t="s">
        <v>134</v>
      </c>
      <c r="E27" s="1" t="s">
        <v>135</v>
      </c>
      <c r="F27" s="1" t="s">
        <v>136</v>
      </c>
      <c r="G27" s="1" t="s">
        <v>137</v>
      </c>
      <c r="H27" s="1" t="s">
        <v>136</v>
      </c>
      <c r="I27" s="1" t="s">
        <v>120</v>
      </c>
      <c r="J27" s="1" t="s">
        <v>138</v>
      </c>
      <c r="K27" s="1" t="s">
        <v>139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140</v>
      </c>
      <c r="B28" s="1" t="s">
        <v>132</v>
      </c>
      <c r="C28" s="1" t="s">
        <v>133</v>
      </c>
      <c r="D28" s="1" t="s">
        <v>134</v>
      </c>
      <c r="E28" s="1" t="s">
        <v>135</v>
      </c>
      <c r="F28" s="1" t="s">
        <v>136</v>
      </c>
      <c r="G28" s="1" t="s">
        <v>137</v>
      </c>
      <c r="H28" s="1" t="s">
        <v>136</v>
      </c>
      <c r="I28" s="1" t="s">
        <v>120</v>
      </c>
      <c r="J28" s="1" t="s">
        <v>138</v>
      </c>
      <c r="K28" s="1" t="s">
        <v>139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141</v>
      </c>
      <c r="B30" s="1">
        <v>-7.0</v>
      </c>
      <c r="C30" s="1">
        <v>-15.0</v>
      </c>
      <c r="D30" s="1">
        <v>-13.0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142</v>
      </c>
      <c r="B31" s="1">
        <v>-7.0</v>
      </c>
      <c r="C31" s="1">
        <v>-15.0</v>
      </c>
      <c r="D31" s="1">
        <v>-13.0</v>
      </c>
      <c r="E31" s="1">
        <v>-17.0</v>
      </c>
      <c r="F31" s="1">
        <v>-26.0</v>
      </c>
      <c r="G31" s="1">
        <v>-26.0</v>
      </c>
      <c r="H31" s="1">
        <v>-37.0</v>
      </c>
      <c r="I31" s="1">
        <v>-47.0</v>
      </c>
      <c r="J31" s="1">
        <v>-53.0</v>
      </c>
      <c r="K31" s="1">
        <v>-50.0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143</v>
      </c>
      <c r="B32" s="1">
        <v>-7.0</v>
      </c>
      <c r="C32" s="1">
        <v>-15.0</v>
      </c>
      <c r="D32" s="1">
        <v>-13.0</v>
      </c>
      <c r="E32" s="1">
        <v>-17.0</v>
      </c>
      <c r="F32" s="1">
        <v>-26.0</v>
      </c>
      <c r="G32" s="1">
        <v>-26.0</v>
      </c>
      <c r="H32" s="1">
        <v>-37.0</v>
      </c>
      <c r="I32" s="1">
        <v>-47.0</v>
      </c>
      <c r="J32" s="1">
        <v>-53.0</v>
      </c>
      <c r="K32" s="1">
        <v>-50.0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144</v>
      </c>
      <c r="B33" s="1">
        <v>0.0</v>
      </c>
      <c r="C33" s="1" t="s">
        <v>145</v>
      </c>
      <c r="D33" s="1" t="s">
        <v>146</v>
      </c>
      <c r="E33" s="1" t="s">
        <v>118</v>
      </c>
      <c r="F33" s="1" t="s">
        <v>147</v>
      </c>
      <c r="G33" s="1" t="s">
        <v>148</v>
      </c>
      <c r="H33" s="1" t="s">
        <v>149</v>
      </c>
      <c r="I33" s="1" t="s">
        <v>150</v>
      </c>
      <c r="J33" s="1" t="s">
        <v>151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152</v>
      </c>
      <c r="B34" s="1">
        <v>0.0</v>
      </c>
      <c r="C34" s="1">
        <v>2.0</v>
      </c>
      <c r="D34" s="1">
        <v>0.0</v>
      </c>
      <c r="E34" s="1">
        <v>0.0</v>
      </c>
      <c r="F34" s="1">
        <v>8.0</v>
      </c>
      <c r="G34" s="1">
        <v>2.0</v>
      </c>
      <c r="H34" s="1">
        <v>26.0</v>
      </c>
      <c r="I34" s="1">
        <v>35.0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153</v>
      </c>
      <c r="B35" s="1">
        <v>-7.0</v>
      </c>
      <c r="C35" s="1">
        <v>-9.0</v>
      </c>
      <c r="D35" s="1">
        <v>-8.0</v>
      </c>
      <c r="E35" s="1">
        <v>-10.0</v>
      </c>
      <c r="F35" s="1">
        <v>-16.0</v>
      </c>
      <c r="G35" s="1">
        <v>-16.0</v>
      </c>
      <c r="H35" s="1">
        <v>-23.0</v>
      </c>
      <c r="I35" s="1">
        <v>-29.0</v>
      </c>
      <c r="J35" s="1">
        <v>-29.0</v>
      </c>
      <c r="K35" s="1">
        <v>-26.0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154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155</v>
      </c>
      <c r="B37" s="1">
        <v>4.0</v>
      </c>
      <c r="C37" s="1">
        <v>8.0</v>
      </c>
      <c r="D37" s="1">
        <v>5.0</v>
      </c>
      <c r="E37" s="1">
        <v>5.0</v>
      </c>
      <c r="F37" s="1">
        <v>6.0</v>
      </c>
      <c r="G37" s="1">
        <v>5.0</v>
      </c>
      <c r="H37" s="1">
        <v>9.0</v>
      </c>
      <c r="I37" s="1">
        <v>13.0</v>
      </c>
      <c r="J37" s="1">
        <v>12.0</v>
      </c>
      <c r="K37" s="1">
        <v>11.0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156</v>
      </c>
      <c r="B38" s="1">
        <v>2.0</v>
      </c>
      <c r="C38" s="1">
        <v>7.0</v>
      </c>
      <c r="D38" s="1">
        <v>10.0</v>
      </c>
      <c r="E38" s="1">
        <v>13.0</v>
      </c>
      <c r="F38" s="1">
        <v>22.0</v>
      </c>
      <c r="G38" s="1">
        <v>25.0</v>
      </c>
      <c r="H38" s="1">
        <v>32.0</v>
      </c>
      <c r="I38" s="1">
        <v>37.0</v>
      </c>
      <c r="J38" s="1">
        <v>43.0</v>
      </c>
      <c r="K38" s="1">
        <v>41.0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157</v>
      </c>
      <c r="B39" s="1">
        <v>0.0</v>
      </c>
      <c r="C39" s="1">
        <v>0.0</v>
      </c>
      <c r="D39" s="1">
        <v>0.0</v>
      </c>
      <c r="E39" s="1">
        <v>15.0</v>
      </c>
      <c r="F39" s="1">
        <v>19.0</v>
      </c>
      <c r="G39" s="1">
        <v>23.0</v>
      </c>
      <c r="H39" s="1">
        <v>13.0</v>
      </c>
      <c r="I39" s="1">
        <v>7.0</v>
      </c>
      <c r="J39" s="1">
        <v>11.0</v>
      </c>
      <c r="K39" s="1">
        <v>12.0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158</v>
      </c>
      <c r="B40" s="1">
        <v>0.0</v>
      </c>
      <c r="C40" s="1">
        <v>1.0</v>
      </c>
      <c r="D40" s="1">
        <v>2.0</v>
      </c>
      <c r="E40" s="1">
        <v>2.0</v>
      </c>
      <c r="F40" s="1">
        <v>3.0</v>
      </c>
      <c r="G40" s="1">
        <v>2.0</v>
      </c>
      <c r="H40" s="1">
        <v>4.0</v>
      </c>
      <c r="I40" s="1">
        <v>11.0</v>
      </c>
      <c r="J40" s="1">
        <v>10.0</v>
      </c>
      <c r="K40" s="1">
        <v>5.0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159</v>
      </c>
      <c r="B41" s="1">
        <v>2.0</v>
      </c>
      <c r="C41" s="1">
        <v>2.0</v>
      </c>
      <c r="D41" s="1">
        <v>2.0</v>
      </c>
      <c r="E41" s="1">
        <v>2.0</v>
      </c>
      <c r="F41" s="1">
        <v>3.0</v>
      </c>
      <c r="G41" s="1">
        <v>2.0</v>
      </c>
      <c r="H41" s="1">
        <v>3.0</v>
      </c>
      <c r="I41" s="1">
        <v>7.0</v>
      </c>
      <c r="J41" s="1">
        <v>5.0</v>
      </c>
      <c r="K41" s="1">
        <v>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160</v>
      </c>
      <c r="B42" s="1">
        <v>0.0</v>
      </c>
      <c r="C42" s="1">
        <v>61.0</v>
      </c>
      <c r="D42" s="1">
        <v>0.0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161</v>
      </c>
      <c r="B43" s="1">
        <v>2.0</v>
      </c>
      <c r="C43" s="1">
        <v>5.0</v>
      </c>
      <c r="D43" s="1">
        <v>4.0</v>
      </c>
      <c r="E43" s="1">
        <v>5.0</v>
      </c>
      <c r="F43" s="1">
        <v>6.0</v>
      </c>
      <c r="G43" s="1">
        <v>4.0</v>
      </c>
      <c r="H43" s="1">
        <v>8.0</v>
      </c>
      <c r="I43" s="1">
        <v>18.0</v>
      </c>
      <c r="J43" s="1">
        <v>16.0</v>
      </c>
      <c r="K43" s="1">
        <v>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163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174</v>
      </c>
      <c r="B4" s="1" t="s">
        <v>175</v>
      </c>
      <c r="C4" s="1" t="s">
        <v>176</v>
      </c>
      <c r="D4" s="1" t="s">
        <v>177</v>
      </c>
      <c r="E4" s="1" t="s">
        <v>178</v>
      </c>
      <c r="F4" s="1" t="s">
        <v>179</v>
      </c>
      <c r="G4" s="1" t="s">
        <v>180</v>
      </c>
      <c r="H4" s="1" t="s">
        <v>181</v>
      </c>
      <c r="I4" s="1" t="s">
        <v>182</v>
      </c>
      <c r="J4" s="1" t="s">
        <v>183</v>
      </c>
      <c r="K4" s="1" t="s">
        <v>184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185</v>
      </c>
      <c r="B5" s="1" t="s">
        <v>186</v>
      </c>
      <c r="C5" s="1" t="s">
        <v>187</v>
      </c>
      <c r="D5" s="1" t="s">
        <v>188</v>
      </c>
      <c r="E5" s="1" t="s">
        <v>189</v>
      </c>
      <c r="F5" s="1" t="s">
        <v>190</v>
      </c>
      <c r="G5" s="1" t="s">
        <v>191</v>
      </c>
      <c r="H5" s="1" t="s">
        <v>192</v>
      </c>
      <c r="I5" s="1" t="s">
        <v>193</v>
      </c>
      <c r="J5" s="1" t="s">
        <v>194</v>
      </c>
      <c r="K5" s="1" t="s">
        <v>195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196</v>
      </c>
      <c r="B6" s="1" t="s">
        <v>186</v>
      </c>
      <c r="C6" s="1" t="s">
        <v>187</v>
      </c>
      <c r="D6" s="1" t="s">
        <v>188</v>
      </c>
      <c r="E6" s="1" t="s">
        <v>189</v>
      </c>
      <c r="F6" s="1" t="s">
        <v>190</v>
      </c>
      <c r="G6" s="1" t="s">
        <v>191</v>
      </c>
      <c r="H6" s="1" t="s">
        <v>192</v>
      </c>
      <c r="I6" s="1" t="s">
        <v>193</v>
      </c>
      <c r="J6" s="1" t="s">
        <v>194</v>
      </c>
      <c r="K6" s="1" t="s">
        <v>195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198</v>
      </c>
      <c r="B8" s="1" t="s">
        <v>199</v>
      </c>
      <c r="C8" s="1" t="s">
        <v>200</v>
      </c>
      <c r="D8" s="1" t="s">
        <v>201</v>
      </c>
      <c r="E8" s="1" t="s">
        <v>202</v>
      </c>
      <c r="F8" s="1" t="s">
        <v>203</v>
      </c>
      <c r="G8" s="1" t="s">
        <v>204</v>
      </c>
      <c r="H8" s="1" t="s">
        <v>205</v>
      </c>
      <c r="I8" s="1" t="s">
        <v>206</v>
      </c>
      <c r="J8" s="1" t="s">
        <v>207</v>
      </c>
      <c r="K8" s="1" t="s">
        <v>208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209</v>
      </c>
      <c r="B9" s="1" t="s">
        <v>210</v>
      </c>
      <c r="C9" s="1" t="s">
        <v>211</v>
      </c>
      <c r="D9" s="1" t="s">
        <v>212</v>
      </c>
      <c r="E9" s="1" t="s">
        <v>213</v>
      </c>
      <c r="F9" s="1" t="s">
        <v>214</v>
      </c>
      <c r="G9" s="1" t="s">
        <v>215</v>
      </c>
      <c r="H9" s="1" t="s">
        <v>216</v>
      </c>
      <c r="I9" s="1" t="s">
        <v>217</v>
      </c>
      <c r="J9" s="1" t="s">
        <v>218</v>
      </c>
      <c r="K9" s="1" t="s">
        <v>219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220</v>
      </c>
      <c r="B10" s="1" t="s">
        <v>221</v>
      </c>
      <c r="C10" s="1" t="s">
        <v>222</v>
      </c>
      <c r="D10" s="1" t="s">
        <v>223</v>
      </c>
      <c r="E10" s="1" t="s">
        <v>224</v>
      </c>
      <c r="F10" s="1" t="s">
        <v>225</v>
      </c>
      <c r="G10" s="1" t="s">
        <v>226</v>
      </c>
      <c r="H10" s="1" t="s">
        <v>227</v>
      </c>
      <c r="I10" s="1" t="s">
        <v>228</v>
      </c>
      <c r="J10" s="1" t="s">
        <v>229</v>
      </c>
      <c r="K10" s="1" t="s">
        <v>230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231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232</v>
      </c>
      <c r="B12" s="1" t="s">
        <v>233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234</v>
      </c>
      <c r="B13" s="1" t="s">
        <v>235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236</v>
      </c>
      <c r="B14" s="1" t="s">
        <v>91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237</v>
      </c>
      <c r="B15" s="1" t="s">
        <v>91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238</v>
      </c>
      <c r="B16" s="1" t="s">
        <v>239</v>
      </c>
      <c r="C16" s="1" t="s">
        <v>240</v>
      </c>
      <c r="D16" s="1" t="s">
        <v>241</v>
      </c>
      <c r="E16" s="1" t="s">
        <v>242</v>
      </c>
      <c r="F16" s="1" t="s">
        <v>243</v>
      </c>
      <c r="G16" s="1" t="s">
        <v>244</v>
      </c>
      <c r="H16" s="1" t="s">
        <v>245</v>
      </c>
      <c r="I16" s="1" t="s">
        <v>246</v>
      </c>
      <c r="J16" s="1" t="s">
        <v>247</v>
      </c>
      <c r="K16" s="1" t="s">
        <v>248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249</v>
      </c>
      <c r="B17" s="1" t="s">
        <v>250</v>
      </c>
      <c r="C17" s="1">
        <v>0.0</v>
      </c>
      <c r="D17" s="1">
        <v>0.0</v>
      </c>
      <c r="E17" s="1" t="s">
        <v>251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252</v>
      </c>
      <c r="B18" s="1" t="s">
        <v>253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254</v>
      </c>
      <c r="B19" s="1" t="s">
        <v>253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255</v>
      </c>
      <c r="B20" s="1" t="s">
        <v>151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256</v>
      </c>
      <c r="B21" s="1" t="s">
        <v>257</v>
      </c>
      <c r="C21" s="1" t="s">
        <v>258</v>
      </c>
      <c r="D21" s="1" t="s">
        <v>259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260</v>
      </c>
      <c r="B22" s="1" t="s">
        <v>151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261</v>
      </c>
      <c r="B23" s="1" t="s">
        <v>257</v>
      </c>
      <c r="C23" s="1" t="s">
        <v>258</v>
      </c>
      <c r="D23" s="1" t="s">
        <v>259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262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263</v>
      </c>
      <c r="B25" s="1" t="s">
        <v>264</v>
      </c>
      <c r="C25" s="1" t="s">
        <v>265</v>
      </c>
      <c r="D25" s="1" t="s">
        <v>266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267</v>
      </c>
      <c r="B26" s="1" t="s">
        <v>268</v>
      </c>
      <c r="C26" s="1" t="s">
        <v>269</v>
      </c>
      <c r="D26" s="1" t="s">
        <v>266</v>
      </c>
      <c r="E26" s="1" t="s">
        <v>270</v>
      </c>
      <c r="F26" s="1" t="s">
        <v>271</v>
      </c>
      <c r="G26" s="1" t="s">
        <v>272</v>
      </c>
      <c r="H26" s="1" t="s">
        <v>273</v>
      </c>
      <c r="I26" s="1" t="s">
        <v>274</v>
      </c>
      <c r="J26" s="1" t="s">
        <v>275</v>
      </c>
      <c r="K26" s="1" t="s">
        <v>276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277</v>
      </c>
      <c r="B27" s="1" t="s">
        <v>268</v>
      </c>
      <c r="C27" s="1" t="s">
        <v>269</v>
      </c>
      <c r="D27" s="1" t="s">
        <v>266</v>
      </c>
      <c r="E27" s="1" t="s">
        <v>270</v>
      </c>
      <c r="F27" s="1" t="s">
        <v>271</v>
      </c>
      <c r="G27" s="1" t="s">
        <v>272</v>
      </c>
      <c r="H27" s="1" t="s">
        <v>273</v>
      </c>
      <c r="I27" s="1" t="s">
        <v>274</v>
      </c>
      <c r="J27" s="1" t="s">
        <v>275</v>
      </c>
      <c r="K27" s="1" t="s">
        <v>276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278</v>
      </c>
      <c r="B28" s="1" t="s">
        <v>279</v>
      </c>
      <c r="C28" s="1" t="s">
        <v>280</v>
      </c>
      <c r="D28" s="1" t="s">
        <v>281</v>
      </c>
      <c r="E28" s="1" t="s">
        <v>282</v>
      </c>
      <c r="F28" s="1" t="s">
        <v>283</v>
      </c>
      <c r="G28" s="1" t="s">
        <v>284</v>
      </c>
      <c r="H28" s="1" t="s">
        <v>285</v>
      </c>
      <c r="I28" s="1" t="s">
        <v>286</v>
      </c>
      <c r="J28" s="1" t="s">
        <v>287</v>
      </c>
      <c r="K28" s="1" t="s">
        <v>288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289</v>
      </c>
      <c r="B29" s="1" t="s">
        <v>279</v>
      </c>
      <c r="C29" s="1" t="s">
        <v>280</v>
      </c>
      <c r="D29" s="1" t="s">
        <v>281</v>
      </c>
      <c r="E29" s="1" t="s">
        <v>282</v>
      </c>
      <c r="F29" s="1" t="s">
        <v>283</v>
      </c>
      <c r="G29" s="1" t="s">
        <v>284</v>
      </c>
      <c r="H29" s="1" t="s">
        <v>285</v>
      </c>
      <c r="I29" s="1" t="s">
        <v>286</v>
      </c>
      <c r="J29" s="1" t="s">
        <v>287</v>
      </c>
      <c r="K29" s="1" t="s">
        <v>288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290</v>
      </c>
      <c r="B30" s="1" t="s">
        <v>291</v>
      </c>
      <c r="C30" s="1" t="s">
        <v>292</v>
      </c>
      <c r="D30" s="1" t="s">
        <v>293</v>
      </c>
      <c r="E30" s="1" t="s">
        <v>294</v>
      </c>
      <c r="F30" s="1" t="s">
        <v>295</v>
      </c>
      <c r="G30" s="1" t="s">
        <v>133</v>
      </c>
      <c r="H30" s="1" t="s">
        <v>296</v>
      </c>
      <c r="I30" s="1" t="s">
        <v>297</v>
      </c>
      <c r="J30" s="1" t="s">
        <v>298</v>
      </c>
      <c r="K30" s="1" t="s">
        <v>299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300</v>
      </c>
      <c r="B31" s="1" t="s">
        <v>301</v>
      </c>
      <c r="C31" s="1" t="s">
        <v>302</v>
      </c>
      <c r="D31" s="1" t="s">
        <v>303</v>
      </c>
      <c r="E31" s="1" t="s">
        <v>304</v>
      </c>
      <c r="F31" s="1" t="s">
        <v>305</v>
      </c>
      <c r="G31" s="1" t="s">
        <v>306</v>
      </c>
      <c r="H31" s="1" t="s">
        <v>307</v>
      </c>
      <c r="I31" s="1" t="s">
        <v>308</v>
      </c>
      <c r="J31" s="1" t="s">
        <v>309</v>
      </c>
      <c r="K31" s="1" t="s">
        <v>310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311</v>
      </c>
      <c r="B32" s="1" t="s">
        <v>312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313</v>
      </c>
      <c r="B33" s="1" t="s">
        <v>314</v>
      </c>
      <c r="C33" s="1" t="s">
        <v>315</v>
      </c>
      <c r="D33" s="1" t="s">
        <v>316</v>
      </c>
      <c r="E33" s="1" t="s">
        <v>317</v>
      </c>
      <c r="F33" s="1" t="s">
        <v>318</v>
      </c>
      <c r="G33" s="1" t="s">
        <v>319</v>
      </c>
      <c r="H33" s="1" t="s">
        <v>320</v>
      </c>
      <c r="I33" s="1" t="s">
        <v>321</v>
      </c>
      <c r="J33" s="1" t="s">
        <v>322</v>
      </c>
      <c r="K33" s="1" t="s">
        <v>323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324</v>
      </c>
      <c r="B34" s="1">
        <v>0.0</v>
      </c>
      <c r="C34" s="1" t="s">
        <v>325</v>
      </c>
      <c r="D34" s="1" t="s">
        <v>326</v>
      </c>
      <c r="E34" s="1" t="s">
        <v>327</v>
      </c>
      <c r="F34" s="1" t="s">
        <v>328</v>
      </c>
      <c r="G34" s="1" t="s">
        <v>329</v>
      </c>
      <c r="H34" s="1" t="s">
        <v>330</v>
      </c>
      <c r="I34" s="1" t="s">
        <v>331</v>
      </c>
      <c r="J34" s="1" t="s">
        <v>122</v>
      </c>
      <c r="K34" s="1" t="s">
        <v>332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333</v>
      </c>
      <c r="B35" s="1">
        <v>0.0</v>
      </c>
      <c r="C35" s="1" t="s">
        <v>325</v>
      </c>
      <c r="D35" s="1" t="s">
        <v>326</v>
      </c>
      <c r="E35" s="1" t="s">
        <v>327</v>
      </c>
      <c r="F35" s="1" t="s">
        <v>328</v>
      </c>
      <c r="G35" s="1" t="s">
        <v>329</v>
      </c>
      <c r="H35" s="1" t="s">
        <v>330</v>
      </c>
      <c r="I35" s="1" t="s">
        <v>331</v>
      </c>
      <c r="J35" s="1" t="s">
        <v>122</v>
      </c>
      <c r="K35" s="1" t="s">
        <v>332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334</v>
      </c>
      <c r="B36" s="1" t="s">
        <v>335</v>
      </c>
      <c r="C36" s="1" t="s">
        <v>336</v>
      </c>
      <c r="D36" s="1" t="s">
        <v>337</v>
      </c>
      <c r="E36" s="1" t="s">
        <v>338</v>
      </c>
      <c r="F36" s="1" t="s">
        <v>339</v>
      </c>
      <c r="G36" s="1" t="s">
        <v>340</v>
      </c>
      <c r="H36" s="1" t="s">
        <v>341</v>
      </c>
      <c r="I36" s="1" t="s">
        <v>342</v>
      </c>
      <c r="J36" s="1" t="s">
        <v>343</v>
      </c>
      <c r="K36" s="1" t="s">
        <v>344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345</v>
      </c>
      <c r="B37" s="1" t="s">
        <v>346</v>
      </c>
      <c r="C37" s="1" t="s">
        <v>347</v>
      </c>
      <c r="D37" s="1" t="s">
        <v>348</v>
      </c>
      <c r="E37" s="1" t="s">
        <v>349</v>
      </c>
      <c r="F37" s="1" t="s">
        <v>350</v>
      </c>
      <c r="G37" s="1" t="s">
        <v>351</v>
      </c>
      <c r="H37" s="1" t="s">
        <v>352</v>
      </c>
      <c r="I37" s="1" t="s">
        <v>353</v>
      </c>
      <c r="J37" s="1" t="s">
        <v>354</v>
      </c>
      <c r="K37" s="1" t="s">
        <v>355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356</v>
      </c>
      <c r="B38" s="1" t="s">
        <v>357</v>
      </c>
      <c r="C38" s="1" t="s">
        <v>358</v>
      </c>
      <c r="D38" s="1" t="s">
        <v>359</v>
      </c>
      <c r="E38" s="1" t="s">
        <v>360</v>
      </c>
      <c r="F38" s="1" t="s">
        <v>350</v>
      </c>
      <c r="G38" s="1" t="s">
        <v>351</v>
      </c>
      <c r="H38" s="1" t="s">
        <v>352</v>
      </c>
      <c r="I38" s="1" t="s">
        <v>353</v>
      </c>
      <c r="J38" s="1" t="s">
        <v>354</v>
      </c>
      <c r="K38" s="1" t="s">
        <v>355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361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362</v>
      </c>
      <c r="B40" s="1" t="s">
        <v>363</v>
      </c>
      <c r="C40" s="1" t="s">
        <v>364</v>
      </c>
      <c r="D40" s="1" t="s">
        <v>365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366</v>
      </c>
      <c r="B41" s="1" t="s">
        <v>367</v>
      </c>
      <c r="C41" s="1" t="s">
        <v>368</v>
      </c>
      <c r="D41" s="1" t="s">
        <v>365</v>
      </c>
      <c r="E41" s="1" t="s">
        <v>369</v>
      </c>
      <c r="F41" s="1" t="s">
        <v>370</v>
      </c>
      <c r="G41" s="1" t="s">
        <v>371</v>
      </c>
      <c r="H41" s="1" t="s">
        <v>372</v>
      </c>
      <c r="I41" s="1" t="s">
        <v>373</v>
      </c>
      <c r="J41" s="1">
        <v>19.0</v>
      </c>
      <c r="K41" s="1" t="s">
        <v>374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375</v>
      </c>
      <c r="B42" s="1" t="s">
        <v>367</v>
      </c>
      <c r="C42" s="1" t="s">
        <v>368</v>
      </c>
      <c r="D42" s="1" t="s">
        <v>365</v>
      </c>
      <c r="E42" s="1" t="s">
        <v>369</v>
      </c>
      <c r="F42" s="1" t="s">
        <v>370</v>
      </c>
      <c r="G42" s="1" t="s">
        <v>371</v>
      </c>
      <c r="H42" s="1" t="s">
        <v>372</v>
      </c>
      <c r="I42" s="1" t="s">
        <v>373</v>
      </c>
      <c r="J42" s="1">
        <v>19.0</v>
      </c>
      <c r="K42" s="1" t="s">
        <v>374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376</v>
      </c>
      <c r="B43" s="1" t="s">
        <v>377</v>
      </c>
      <c r="C43" s="1" t="s">
        <v>378</v>
      </c>
      <c r="D43" s="1" t="s">
        <v>379</v>
      </c>
      <c r="E43" s="1" t="s">
        <v>380</v>
      </c>
      <c r="F43" s="1" t="s">
        <v>381</v>
      </c>
      <c r="G43" s="1" t="s">
        <v>382</v>
      </c>
      <c r="H43" s="1" t="s">
        <v>383</v>
      </c>
      <c r="I43" s="1" t="s">
        <v>384</v>
      </c>
      <c r="J43" s="1" t="s">
        <v>385</v>
      </c>
      <c r="K43" s="1" t="s">
        <v>386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387</v>
      </c>
      <c r="B44" s="1" t="s">
        <v>377</v>
      </c>
      <c r="C44" s="1" t="s">
        <v>378</v>
      </c>
      <c r="D44" s="1" t="s">
        <v>379</v>
      </c>
      <c r="E44" s="1" t="s">
        <v>380</v>
      </c>
      <c r="F44" s="1" t="s">
        <v>381</v>
      </c>
      <c r="G44" s="1" t="s">
        <v>382</v>
      </c>
      <c r="H44" s="1" t="s">
        <v>383</v>
      </c>
      <c r="I44" s="1" t="s">
        <v>384</v>
      </c>
      <c r="J44" s="1" t="s">
        <v>385</v>
      </c>
      <c r="K44" s="1" t="s">
        <v>386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388</v>
      </c>
      <c r="B45" s="1" t="s">
        <v>389</v>
      </c>
      <c r="C45" s="1" t="s">
        <v>390</v>
      </c>
      <c r="D45" s="1" t="s">
        <v>391</v>
      </c>
      <c r="E45" s="1" t="s">
        <v>392</v>
      </c>
      <c r="F45" s="1" t="s">
        <v>393</v>
      </c>
      <c r="G45" s="1" t="s">
        <v>394</v>
      </c>
      <c r="H45" s="1" t="s">
        <v>395</v>
      </c>
      <c r="I45" s="1" t="s">
        <v>396</v>
      </c>
      <c r="J45" s="1" t="s">
        <v>397</v>
      </c>
      <c r="K45" s="1" t="s">
        <v>398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399</v>
      </c>
      <c r="B46" s="1" t="s">
        <v>400</v>
      </c>
      <c r="C46" s="1" t="s">
        <v>401</v>
      </c>
      <c r="D46" s="1" t="s">
        <v>402</v>
      </c>
      <c r="E46" s="1" t="s">
        <v>403</v>
      </c>
      <c r="F46" s="1" t="s">
        <v>404</v>
      </c>
      <c r="G46" s="1" t="s">
        <v>405</v>
      </c>
      <c r="H46" s="1" t="s">
        <v>406</v>
      </c>
      <c r="I46" s="1" t="s">
        <v>407</v>
      </c>
      <c r="J46" s="1" t="s">
        <v>408</v>
      </c>
      <c r="K46" s="1" t="s">
        <v>409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410</v>
      </c>
      <c r="B47" s="1" t="s">
        <v>411</v>
      </c>
      <c r="C47" s="1" t="s">
        <v>412</v>
      </c>
      <c r="D47" s="1" t="s">
        <v>413</v>
      </c>
      <c r="E47" s="1" t="s">
        <v>414</v>
      </c>
      <c r="F47" s="1" t="s">
        <v>415</v>
      </c>
      <c r="G47" s="1" t="s">
        <v>416</v>
      </c>
      <c r="H47" s="1" t="s">
        <v>417</v>
      </c>
      <c r="I47" s="1" t="s">
        <v>418</v>
      </c>
      <c r="J47" s="1" t="s">
        <v>419</v>
      </c>
      <c r="K47" s="1" t="s">
        <v>420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421</v>
      </c>
      <c r="B48" s="1" t="s">
        <v>422</v>
      </c>
      <c r="C48" s="1" t="s">
        <v>423</v>
      </c>
      <c r="D48" s="1" t="s">
        <v>424</v>
      </c>
      <c r="E48" s="1" t="s">
        <v>425</v>
      </c>
      <c r="F48" s="1" t="s">
        <v>426</v>
      </c>
      <c r="G48" s="1" t="s">
        <v>427</v>
      </c>
      <c r="H48" s="1" t="s">
        <v>428</v>
      </c>
      <c r="I48" s="1" t="s">
        <v>429</v>
      </c>
      <c r="J48" s="1" t="s">
        <v>430</v>
      </c>
      <c r="K48" s="1" t="s">
        <v>431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432</v>
      </c>
      <c r="B49" s="1" t="s">
        <v>422</v>
      </c>
      <c r="C49" s="1" t="s">
        <v>423</v>
      </c>
      <c r="D49" s="1" t="s">
        <v>424</v>
      </c>
      <c r="E49" s="1" t="s">
        <v>425</v>
      </c>
      <c r="F49" s="1" t="s">
        <v>426</v>
      </c>
      <c r="G49" s="1" t="s">
        <v>427</v>
      </c>
      <c r="H49" s="1" t="s">
        <v>428</v>
      </c>
      <c r="I49" s="1" t="s">
        <v>429</v>
      </c>
      <c r="J49" s="1" t="s">
        <v>430</v>
      </c>
      <c r="K49" s="1" t="s">
        <v>431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433</v>
      </c>
      <c r="B50" s="1" t="s">
        <v>434</v>
      </c>
      <c r="C50" s="1" t="s">
        <v>435</v>
      </c>
      <c r="D50" s="1" t="s">
        <v>436</v>
      </c>
      <c r="E50" s="1" t="s">
        <v>437</v>
      </c>
      <c r="F50" s="1" t="s">
        <v>438</v>
      </c>
      <c r="G50" s="1" t="s">
        <v>439</v>
      </c>
      <c r="H50" s="1" t="s">
        <v>440</v>
      </c>
      <c r="I50" s="1" t="s">
        <v>441</v>
      </c>
      <c r="J50" s="1" t="s">
        <v>442</v>
      </c>
      <c r="K50" s="1" t="s">
        <v>443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444</v>
      </c>
      <c r="B51" s="1" t="s">
        <v>445</v>
      </c>
      <c r="C51" s="1" t="s">
        <v>446</v>
      </c>
      <c r="D51" s="1" t="s">
        <v>447</v>
      </c>
      <c r="E51" s="1" t="s">
        <v>448</v>
      </c>
      <c r="F51" s="1" t="s">
        <v>449</v>
      </c>
      <c r="G51" s="1" t="s">
        <v>450</v>
      </c>
      <c r="H51" s="1" t="s">
        <v>451</v>
      </c>
      <c r="I51" s="1" t="s">
        <v>452</v>
      </c>
      <c r="J51" s="1" t="s">
        <v>453</v>
      </c>
      <c r="K51" s="1" t="s">
        <v>454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455</v>
      </c>
      <c r="B52" s="1" t="s">
        <v>456</v>
      </c>
      <c r="C52" s="1" t="s">
        <v>457</v>
      </c>
      <c r="D52" s="1" t="s">
        <v>458</v>
      </c>
      <c r="E52" s="1" t="s">
        <v>459</v>
      </c>
      <c r="F52" s="1" t="s">
        <v>449</v>
      </c>
      <c r="G52" s="1" t="s">
        <v>450</v>
      </c>
      <c r="H52" s="1" t="s">
        <v>451</v>
      </c>
      <c r="I52" s="1" t="s">
        <v>452</v>
      </c>
      <c r="J52" s="1" t="s">
        <v>453</v>
      </c>
      <c r="K52" s="1" t="s">
        <v>454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460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461</v>
      </c>
      <c r="B54" s="1" t="s">
        <v>462</v>
      </c>
      <c r="C54" s="1" t="s">
        <v>463</v>
      </c>
      <c r="D54" s="1" t="s">
        <v>464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465</v>
      </c>
      <c r="B55" s="1" t="s">
        <v>466</v>
      </c>
      <c r="C55" s="1" t="s">
        <v>467</v>
      </c>
      <c r="D55" s="1" t="s">
        <v>468</v>
      </c>
      <c r="E55" s="1" t="s">
        <v>469</v>
      </c>
      <c r="F55" s="1" t="s">
        <v>470</v>
      </c>
      <c r="G55" s="1" t="s">
        <v>471</v>
      </c>
      <c r="H55" s="1" t="s">
        <v>472</v>
      </c>
      <c r="I55" s="1" t="s">
        <v>473</v>
      </c>
      <c r="J55" s="1" t="s">
        <v>474</v>
      </c>
      <c r="K55" s="1" t="s">
        <v>475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476</v>
      </c>
      <c r="B56" s="1" t="s">
        <v>466</v>
      </c>
      <c r="C56" s="1" t="s">
        <v>467</v>
      </c>
      <c r="D56" s="1" t="s">
        <v>468</v>
      </c>
      <c r="E56" s="1" t="s">
        <v>469</v>
      </c>
      <c r="F56" s="1" t="s">
        <v>470</v>
      </c>
      <c r="G56" s="1" t="s">
        <v>471</v>
      </c>
      <c r="H56" s="1" t="s">
        <v>472</v>
      </c>
      <c r="I56" s="1" t="s">
        <v>473</v>
      </c>
      <c r="J56" s="1" t="s">
        <v>474</v>
      </c>
      <c r="K56" s="1" t="s">
        <v>475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477</v>
      </c>
      <c r="B57" s="1" t="s">
        <v>478</v>
      </c>
      <c r="C57" s="1" t="s">
        <v>479</v>
      </c>
      <c r="D57" s="1" t="s">
        <v>480</v>
      </c>
      <c r="E57" s="1" t="s">
        <v>481</v>
      </c>
      <c r="F57" s="1" t="s">
        <v>482</v>
      </c>
      <c r="G57" s="1" t="s">
        <v>483</v>
      </c>
      <c r="H57" s="1">
        <v>30.0</v>
      </c>
      <c r="I57" s="1" t="s">
        <v>484</v>
      </c>
      <c r="J57" s="1" t="s">
        <v>485</v>
      </c>
      <c r="K57" s="1" t="s">
        <v>486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487</v>
      </c>
      <c r="B58" s="1" t="s">
        <v>478</v>
      </c>
      <c r="C58" s="1" t="s">
        <v>479</v>
      </c>
      <c r="D58" s="1" t="s">
        <v>480</v>
      </c>
      <c r="E58" s="1" t="s">
        <v>481</v>
      </c>
      <c r="F58" s="1" t="s">
        <v>482</v>
      </c>
      <c r="G58" s="1" t="s">
        <v>483</v>
      </c>
      <c r="H58" s="1">
        <v>30.0</v>
      </c>
      <c r="I58" s="1" t="s">
        <v>484</v>
      </c>
      <c r="J58" s="1" t="s">
        <v>485</v>
      </c>
      <c r="K58" s="1" t="s">
        <v>486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488</v>
      </c>
      <c r="B59" s="1" t="s">
        <v>489</v>
      </c>
      <c r="C59" s="1" t="s">
        <v>490</v>
      </c>
      <c r="D59" s="1" t="s">
        <v>491</v>
      </c>
      <c r="E59" s="1" t="s">
        <v>492</v>
      </c>
      <c r="F59" s="1" t="s">
        <v>493</v>
      </c>
      <c r="G59" s="1" t="s">
        <v>494</v>
      </c>
      <c r="H59" s="1" t="s">
        <v>495</v>
      </c>
      <c r="I59" s="1" t="s">
        <v>496</v>
      </c>
      <c r="J59" s="1" t="s">
        <v>496</v>
      </c>
      <c r="K59" s="1" t="s">
        <v>497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498</v>
      </c>
      <c r="B60" s="1" t="s">
        <v>499</v>
      </c>
      <c r="C60" s="1" t="s">
        <v>500</v>
      </c>
      <c r="D60" s="1" t="s">
        <v>501</v>
      </c>
      <c r="E60" s="1" t="s">
        <v>502</v>
      </c>
      <c r="F60" s="1" t="s">
        <v>369</v>
      </c>
      <c r="G60" s="1" t="s">
        <v>503</v>
      </c>
      <c r="H60" s="1" t="s">
        <v>504</v>
      </c>
      <c r="I60" s="1" t="s">
        <v>505</v>
      </c>
      <c r="J60" s="1" t="s">
        <v>506</v>
      </c>
      <c r="K60" s="1" t="s">
        <v>507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508</v>
      </c>
      <c r="B61" s="1" t="s">
        <v>509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510</v>
      </c>
      <c r="B62" s="1" t="s">
        <v>511</v>
      </c>
      <c r="C62" s="1" t="s">
        <v>512</v>
      </c>
      <c r="D62" s="1" t="s">
        <v>513</v>
      </c>
      <c r="E62" s="1" t="s">
        <v>514</v>
      </c>
      <c r="F62" s="1" t="s">
        <v>515</v>
      </c>
      <c r="G62" s="1" t="s">
        <v>516</v>
      </c>
      <c r="H62" s="1" t="s">
        <v>517</v>
      </c>
      <c r="I62" s="1">
        <v>82.0</v>
      </c>
      <c r="J62" s="1" t="s">
        <v>518</v>
      </c>
      <c r="K62" s="1" t="s">
        <v>519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520</v>
      </c>
      <c r="B63" s="1" t="s">
        <v>521</v>
      </c>
      <c r="C63" s="1" t="s">
        <v>522</v>
      </c>
      <c r="D63" s="1" t="s">
        <v>523</v>
      </c>
      <c r="E63" s="1" t="s">
        <v>524</v>
      </c>
      <c r="F63" s="1" t="s">
        <v>525</v>
      </c>
      <c r="G63" s="1" t="s">
        <v>526</v>
      </c>
      <c r="H63" s="1" t="s">
        <v>527</v>
      </c>
      <c r="I63" s="1" t="s">
        <v>528</v>
      </c>
      <c r="J63" s="1" t="s">
        <v>529</v>
      </c>
      <c r="K63" s="1" t="s">
        <v>530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531</v>
      </c>
      <c r="B64" s="1" t="s">
        <v>521</v>
      </c>
      <c r="C64" s="1" t="s">
        <v>522</v>
      </c>
      <c r="D64" s="1" t="s">
        <v>523</v>
      </c>
      <c r="E64" s="1" t="s">
        <v>524</v>
      </c>
      <c r="F64" s="1" t="s">
        <v>525</v>
      </c>
      <c r="G64" s="1" t="s">
        <v>526</v>
      </c>
      <c r="H64" s="1" t="s">
        <v>527</v>
      </c>
      <c r="I64" s="1" t="s">
        <v>528</v>
      </c>
      <c r="J64" s="1" t="s">
        <v>529</v>
      </c>
      <c r="K64" s="1" t="s">
        <v>530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532</v>
      </c>
      <c r="B65" s="1" t="s">
        <v>533</v>
      </c>
      <c r="C65" s="1" t="s">
        <v>534</v>
      </c>
      <c r="D65" s="1" t="s">
        <v>535</v>
      </c>
      <c r="E65" s="1" t="s">
        <v>536</v>
      </c>
      <c r="F65" s="1" t="s">
        <v>537</v>
      </c>
      <c r="G65" s="1" t="s">
        <v>538</v>
      </c>
      <c r="H65" s="1" t="s">
        <v>539</v>
      </c>
      <c r="I65" s="1" t="s">
        <v>540</v>
      </c>
      <c r="J65" s="1" t="s">
        <v>541</v>
      </c>
      <c r="K65" s="1" t="s">
        <v>542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543</v>
      </c>
      <c r="B66" s="1" t="s">
        <v>544</v>
      </c>
      <c r="C66" s="1" t="s">
        <v>545</v>
      </c>
      <c r="D66" s="1" t="s">
        <v>546</v>
      </c>
      <c r="E66" s="1" t="s">
        <v>547</v>
      </c>
      <c r="F66" s="1" t="s">
        <v>548</v>
      </c>
      <c r="G66" s="1" t="s">
        <v>549</v>
      </c>
      <c r="H66" s="1" t="s">
        <v>550</v>
      </c>
      <c r="I66" s="1" t="s">
        <v>551</v>
      </c>
      <c r="J66" s="1" t="s">
        <v>552</v>
      </c>
      <c r="K66" s="1" t="s">
        <v>553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554</v>
      </c>
      <c r="B67" s="1" t="s">
        <v>555</v>
      </c>
      <c r="C67" s="1" t="s">
        <v>556</v>
      </c>
      <c r="D67" s="1" t="s">
        <v>557</v>
      </c>
      <c r="E67" s="1" t="s">
        <v>558</v>
      </c>
      <c r="F67" s="1" t="s">
        <v>559</v>
      </c>
      <c r="G67" s="1" t="s">
        <v>549</v>
      </c>
      <c r="H67" s="1" t="s">
        <v>550</v>
      </c>
      <c r="I67" s="1" t="s">
        <v>551</v>
      </c>
      <c r="J67" s="1" t="s">
        <v>552</v>
      </c>
      <c r="K67" s="1" t="s">
        <v>553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560</v>
      </c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561</v>
      </c>
      <c r="B69" s="1" t="s">
        <v>562</v>
      </c>
      <c r="C69" s="1" t="s">
        <v>563</v>
      </c>
      <c r="D69" s="1" t="s">
        <v>564</v>
      </c>
      <c r="E69" s="1">
        <v>0.0</v>
      </c>
      <c r="F69" s="1">
        <v>0.0</v>
      </c>
      <c r="G69" s="1">
        <v>0.0</v>
      </c>
      <c r="H69" s="1">
        <v>0.0</v>
      </c>
      <c r="I69" s="1">
        <v>0.0</v>
      </c>
      <c r="J69" s="1">
        <v>0.0</v>
      </c>
      <c r="K69" s="1">
        <v>0.0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565</v>
      </c>
      <c r="B70" s="1" t="s">
        <v>562</v>
      </c>
      <c r="C70" s="1" t="s">
        <v>563</v>
      </c>
      <c r="D70" s="1" t="s">
        <v>566</v>
      </c>
      <c r="E70" s="1" t="s">
        <v>567</v>
      </c>
      <c r="F70" s="1" t="s">
        <v>568</v>
      </c>
      <c r="G70" s="1" t="s">
        <v>569</v>
      </c>
      <c r="H70" s="1" t="s">
        <v>570</v>
      </c>
      <c r="I70" s="1" t="s">
        <v>571</v>
      </c>
      <c r="J70" s="1" t="s">
        <v>572</v>
      </c>
      <c r="K70" s="1" t="s">
        <v>573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574</v>
      </c>
      <c r="B71" s="1" t="s">
        <v>562</v>
      </c>
      <c r="C71" s="1" t="s">
        <v>563</v>
      </c>
      <c r="D71" s="1" t="s">
        <v>566</v>
      </c>
      <c r="E71" s="1" t="s">
        <v>567</v>
      </c>
      <c r="F71" s="1" t="s">
        <v>568</v>
      </c>
      <c r="G71" s="1" t="s">
        <v>569</v>
      </c>
      <c r="H71" s="1" t="s">
        <v>570</v>
      </c>
      <c r="I71" s="1" t="s">
        <v>571</v>
      </c>
      <c r="J71" s="1" t="s">
        <v>572</v>
      </c>
      <c r="K71" s="1" t="s">
        <v>573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575</v>
      </c>
      <c r="B72" s="1" t="s">
        <v>576</v>
      </c>
      <c r="C72" s="1" t="s">
        <v>577</v>
      </c>
      <c r="D72" s="1" t="s">
        <v>578</v>
      </c>
      <c r="E72" s="1" t="s">
        <v>579</v>
      </c>
      <c r="F72" s="1" t="s">
        <v>580</v>
      </c>
      <c r="G72" s="1" t="s">
        <v>581</v>
      </c>
      <c r="H72" s="1" t="s">
        <v>582</v>
      </c>
      <c r="I72" s="1" t="s">
        <v>583</v>
      </c>
      <c r="J72" s="1" t="s">
        <v>584</v>
      </c>
      <c r="K72" s="1" t="s">
        <v>585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586</v>
      </c>
      <c r="B73" s="1" t="s">
        <v>576</v>
      </c>
      <c r="C73" s="1" t="s">
        <v>577</v>
      </c>
      <c r="D73" s="1" t="s">
        <v>578</v>
      </c>
      <c r="E73" s="1" t="s">
        <v>579</v>
      </c>
      <c r="F73" s="1" t="s">
        <v>580</v>
      </c>
      <c r="G73" s="1" t="s">
        <v>581</v>
      </c>
      <c r="H73" s="1" t="s">
        <v>582</v>
      </c>
      <c r="I73" s="1" t="s">
        <v>583</v>
      </c>
      <c r="J73" s="1" t="s">
        <v>584</v>
      </c>
      <c r="K73" s="1" t="s">
        <v>585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587</v>
      </c>
      <c r="B74" s="1" t="s">
        <v>588</v>
      </c>
      <c r="C74" s="1" t="s">
        <v>589</v>
      </c>
      <c r="D74" s="1" t="s">
        <v>590</v>
      </c>
      <c r="E74" s="1" t="s">
        <v>591</v>
      </c>
      <c r="F74" s="1" t="s">
        <v>592</v>
      </c>
      <c r="G74" s="1" t="s">
        <v>593</v>
      </c>
      <c r="H74" s="1" t="s">
        <v>594</v>
      </c>
      <c r="I74" s="1" t="s">
        <v>595</v>
      </c>
      <c r="J74" s="1" t="s">
        <v>596</v>
      </c>
      <c r="K74" s="1" t="s">
        <v>597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598</v>
      </c>
      <c r="B75" s="1" t="s">
        <v>599</v>
      </c>
      <c r="C75" s="1" t="s">
        <v>600</v>
      </c>
      <c r="D75" s="1" t="s">
        <v>601</v>
      </c>
      <c r="E75" s="1" t="s">
        <v>602</v>
      </c>
      <c r="F75" s="1" t="s">
        <v>603</v>
      </c>
      <c r="G75" s="1" t="s">
        <v>604</v>
      </c>
      <c r="H75" s="1" t="s">
        <v>605</v>
      </c>
      <c r="I75" s="1" t="s">
        <v>606</v>
      </c>
      <c r="J75" s="1" t="s">
        <v>607</v>
      </c>
      <c r="K75" s="1" t="s">
        <v>608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609</v>
      </c>
      <c r="B76" s="1" t="s">
        <v>610</v>
      </c>
      <c r="C76" s="1">
        <v>0.0</v>
      </c>
      <c r="D76" s="1">
        <v>0.0</v>
      </c>
      <c r="E76" s="1">
        <v>0.0</v>
      </c>
      <c r="F76" s="1">
        <v>0.0</v>
      </c>
      <c r="G76" s="1">
        <v>0.0</v>
      </c>
      <c r="H76" s="1">
        <v>0.0</v>
      </c>
      <c r="I76" s="1">
        <v>0.0</v>
      </c>
      <c r="J76" s="1">
        <v>0.0</v>
      </c>
      <c r="K76" s="1">
        <v>0.0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611</v>
      </c>
      <c r="B77" s="1" t="s">
        <v>612</v>
      </c>
      <c r="C77" s="1" t="s">
        <v>613</v>
      </c>
      <c r="D77" s="1" t="s">
        <v>614</v>
      </c>
      <c r="E77" s="1" t="s">
        <v>615</v>
      </c>
      <c r="F77" s="1" t="s">
        <v>440</v>
      </c>
      <c r="G77" s="1" t="s">
        <v>616</v>
      </c>
      <c r="H77" s="1" t="s">
        <v>617</v>
      </c>
      <c r="I77" s="1" t="s">
        <v>618</v>
      </c>
      <c r="J77" s="1" t="s">
        <v>619</v>
      </c>
      <c r="K77" s="1" t="s">
        <v>620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621</v>
      </c>
      <c r="B78" s="1" t="s">
        <v>622</v>
      </c>
      <c r="C78" s="1" t="s">
        <v>623</v>
      </c>
      <c r="D78" s="1" t="s">
        <v>624</v>
      </c>
      <c r="E78" s="1" t="s">
        <v>625</v>
      </c>
      <c r="F78" s="1" t="s">
        <v>626</v>
      </c>
      <c r="G78" s="1" t="s">
        <v>627</v>
      </c>
      <c r="H78" s="1" t="s">
        <v>628</v>
      </c>
      <c r="I78" s="1" t="s">
        <v>629</v>
      </c>
      <c r="J78" s="1" t="s">
        <v>630</v>
      </c>
      <c r="K78" s="1" t="s">
        <v>631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632</v>
      </c>
      <c r="B79" s="1" t="s">
        <v>622</v>
      </c>
      <c r="C79" s="1" t="s">
        <v>623</v>
      </c>
      <c r="D79" s="1" t="s">
        <v>624</v>
      </c>
      <c r="E79" s="1" t="s">
        <v>625</v>
      </c>
      <c r="F79" s="1" t="s">
        <v>626</v>
      </c>
      <c r="G79" s="1" t="s">
        <v>627</v>
      </c>
      <c r="H79" s="1" t="s">
        <v>628</v>
      </c>
      <c r="I79" s="1" t="s">
        <v>629</v>
      </c>
      <c r="J79" s="1" t="s">
        <v>630</v>
      </c>
      <c r="K79" s="1" t="s">
        <v>631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633</v>
      </c>
      <c r="B80" s="1" t="s">
        <v>634</v>
      </c>
      <c r="C80" s="1" t="s">
        <v>635</v>
      </c>
      <c r="D80" s="1" t="s">
        <v>636</v>
      </c>
      <c r="E80" s="1" t="s">
        <v>637</v>
      </c>
      <c r="F80" s="1" t="s">
        <v>638</v>
      </c>
      <c r="G80" s="1" t="s">
        <v>639</v>
      </c>
      <c r="H80" s="1" t="s">
        <v>640</v>
      </c>
      <c r="I80" s="1" t="s">
        <v>641</v>
      </c>
      <c r="J80" s="1" t="s">
        <v>642</v>
      </c>
      <c r="K80" s="1" t="s">
        <v>643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644</v>
      </c>
      <c r="B81" s="1" t="s">
        <v>645</v>
      </c>
      <c r="C81" s="1" t="s">
        <v>646</v>
      </c>
      <c r="D81" s="1" t="s">
        <v>647</v>
      </c>
      <c r="E81" s="1" t="s">
        <v>648</v>
      </c>
      <c r="F81" s="1" t="s">
        <v>649</v>
      </c>
      <c r="G81" s="1" t="s">
        <v>650</v>
      </c>
      <c r="H81" s="1" t="s">
        <v>651</v>
      </c>
      <c r="I81" s="1" t="s">
        <v>652</v>
      </c>
      <c r="J81" s="1" t="s">
        <v>653</v>
      </c>
      <c r="K81" s="1" t="s">
        <v>654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655</v>
      </c>
      <c r="B82" s="1" t="s">
        <v>656</v>
      </c>
      <c r="C82" s="1" t="s">
        <v>657</v>
      </c>
      <c r="D82" s="1" t="s">
        <v>658</v>
      </c>
      <c r="E82" s="1" t="s">
        <v>659</v>
      </c>
      <c r="F82" s="1" t="s">
        <v>660</v>
      </c>
      <c r="G82" s="1" t="s">
        <v>661</v>
      </c>
      <c r="H82" s="1" t="s">
        <v>662</v>
      </c>
      <c r="I82" s="1" t="s">
        <v>652</v>
      </c>
      <c r="J82" s="1" t="s">
        <v>653</v>
      </c>
      <c r="K82" s="1" t="s">
        <v>654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663</v>
      </c>
      <c r="C1" s="1" t="s">
        <v>664</v>
      </c>
      <c r="D1" s="1" t="s">
        <v>665</v>
      </c>
      <c r="E1" s="1" t="s">
        <v>666</v>
      </c>
      <c r="F1" s="1" t="s">
        <v>667</v>
      </c>
      <c r="G1" s="1" t="s">
        <v>668</v>
      </c>
      <c r="H1" s="1" t="s">
        <v>669</v>
      </c>
      <c r="I1" s="1" t="s">
        <v>670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671</v>
      </c>
      <c r="B2" s="1" t="s">
        <v>672</v>
      </c>
      <c r="C2" s="1" t="s">
        <v>673</v>
      </c>
      <c r="D2" s="1" t="s">
        <v>674</v>
      </c>
      <c r="E2" s="1" t="s">
        <v>675</v>
      </c>
      <c r="F2" s="1" t="s">
        <v>676</v>
      </c>
      <c r="G2" s="1" t="s">
        <v>677</v>
      </c>
      <c r="H2" s="1" t="s">
        <v>678</v>
      </c>
      <c r="I2" s="1" t="s">
        <v>678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679</v>
      </c>
      <c r="B3" s="1" t="s">
        <v>678</v>
      </c>
      <c r="C3" s="1" t="s">
        <v>680</v>
      </c>
      <c r="D3" s="1" t="s">
        <v>681</v>
      </c>
      <c r="E3" s="1" t="s">
        <v>682</v>
      </c>
      <c r="F3" s="1" t="s">
        <v>683</v>
      </c>
      <c r="G3" s="1" t="s">
        <v>684</v>
      </c>
      <c r="H3" s="1" t="s">
        <v>678</v>
      </c>
      <c r="I3" s="1" t="s">
        <v>678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685</v>
      </c>
      <c r="B4" s="1" t="s">
        <v>672</v>
      </c>
      <c r="C4" s="1" t="s">
        <v>673</v>
      </c>
      <c r="D4" s="1" t="s">
        <v>674</v>
      </c>
      <c r="E4" s="1" t="s">
        <v>675</v>
      </c>
      <c r="F4" s="1" t="s">
        <v>676</v>
      </c>
      <c r="G4" s="1" t="s">
        <v>677</v>
      </c>
      <c r="H4" s="1" t="s">
        <v>677</v>
      </c>
      <c r="I4" s="1" t="s">
        <v>677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679</v>
      </c>
      <c r="B5" s="1" t="s">
        <v>678</v>
      </c>
      <c r="C5" s="1" t="s">
        <v>680</v>
      </c>
      <c r="D5" s="1" t="s">
        <v>681</v>
      </c>
      <c r="E5" s="1" t="s">
        <v>682</v>
      </c>
      <c r="F5" s="1" t="s">
        <v>683</v>
      </c>
      <c r="G5" s="1" t="s">
        <v>684</v>
      </c>
      <c r="H5" s="1" t="s">
        <v>686</v>
      </c>
      <c r="I5" s="1" t="s">
        <v>686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687</v>
      </c>
      <c r="B6" s="1" t="s">
        <v>688</v>
      </c>
      <c r="C6" s="1" t="s">
        <v>689</v>
      </c>
      <c r="D6" s="1" t="s">
        <v>690</v>
      </c>
      <c r="E6" s="1" t="s">
        <v>691</v>
      </c>
      <c r="F6" s="1" t="s">
        <v>691</v>
      </c>
      <c r="G6" s="1" t="s">
        <v>692</v>
      </c>
      <c r="H6" s="1" t="s">
        <v>693</v>
      </c>
      <c r="I6" s="1" t="s">
        <v>694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695</v>
      </c>
      <c r="B7" s="1" t="s">
        <v>678</v>
      </c>
      <c r="C7" s="1" t="s">
        <v>678</v>
      </c>
      <c r="D7" s="1" t="s">
        <v>678</v>
      </c>
      <c r="E7" s="1" t="s">
        <v>678</v>
      </c>
      <c r="F7" s="1" t="s">
        <v>678</v>
      </c>
      <c r="G7" s="1" t="s">
        <v>678</v>
      </c>
      <c r="H7" s="1" t="s">
        <v>678</v>
      </c>
      <c r="I7" s="1" t="s">
        <v>678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696</v>
      </c>
      <c r="B8" s="1" t="s">
        <v>678</v>
      </c>
      <c r="C8" s="1" t="s">
        <v>697</v>
      </c>
      <c r="D8" s="1" t="s">
        <v>698</v>
      </c>
      <c r="E8" s="1" t="s">
        <v>699</v>
      </c>
      <c r="F8" s="1" t="s">
        <v>700</v>
      </c>
      <c r="G8" s="1" t="s">
        <v>701</v>
      </c>
      <c r="H8" s="1" t="s">
        <v>702</v>
      </c>
      <c r="I8" s="1" t="s">
        <v>703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704</v>
      </c>
      <c r="B9" s="1" t="s">
        <v>678</v>
      </c>
      <c r="C9" s="1" t="s">
        <v>678</v>
      </c>
      <c r="D9" s="1" t="s">
        <v>678</v>
      </c>
      <c r="E9" s="1" t="s">
        <v>678</v>
      </c>
      <c r="F9" s="1" t="s">
        <v>678</v>
      </c>
      <c r="G9" s="1" t="s">
        <v>678</v>
      </c>
      <c r="H9" s="1" t="s">
        <v>705</v>
      </c>
      <c r="I9" s="1" t="s">
        <v>706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707</v>
      </c>
      <c r="B10" s="1" t="s">
        <v>678</v>
      </c>
      <c r="C10" s="1" t="s">
        <v>678</v>
      </c>
      <c r="D10" s="1" t="s">
        <v>678</v>
      </c>
      <c r="E10" s="1" t="s">
        <v>678</v>
      </c>
      <c r="F10" s="1" t="s">
        <v>678</v>
      </c>
      <c r="G10" s="1" t="s">
        <v>678</v>
      </c>
      <c r="H10" s="1" t="s">
        <v>705</v>
      </c>
      <c r="I10" s="1" t="s">
        <v>706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708</v>
      </c>
      <c r="B11" s="1" t="s">
        <v>678</v>
      </c>
      <c r="C11" s="1" t="s">
        <v>678</v>
      </c>
      <c r="D11" s="1" t="s">
        <v>709</v>
      </c>
      <c r="E11" s="1" t="s">
        <v>710</v>
      </c>
      <c r="F11" s="1" t="s">
        <v>678</v>
      </c>
      <c r="G11" s="1" t="s">
        <v>678</v>
      </c>
      <c r="H11" s="1" t="s">
        <v>678</v>
      </c>
      <c r="I11" s="1" t="s">
        <v>678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711</v>
      </c>
      <c r="B12" s="1" t="s">
        <v>702</v>
      </c>
      <c r="C12" s="1" t="s">
        <v>702</v>
      </c>
      <c r="D12" s="1" t="s">
        <v>702</v>
      </c>
      <c r="E12" s="1" t="s">
        <v>702</v>
      </c>
      <c r="F12" s="1" t="s">
        <v>702</v>
      </c>
      <c r="G12" s="1" t="s">
        <v>712</v>
      </c>
      <c r="H12" s="1" t="s">
        <v>713</v>
      </c>
      <c r="I12" s="1" t="s">
        <v>714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715</v>
      </c>
      <c r="B13" s="1" t="s">
        <v>678</v>
      </c>
      <c r="C13" s="1" t="s">
        <v>678</v>
      </c>
      <c r="D13" s="1" t="s">
        <v>702</v>
      </c>
      <c r="E13" s="1" t="s">
        <v>702</v>
      </c>
      <c r="F13" s="1" t="s">
        <v>702</v>
      </c>
      <c r="G13" s="1" t="s">
        <v>716</v>
      </c>
      <c r="H13" s="1" t="s">
        <v>717</v>
      </c>
      <c r="I13" s="1" t="s">
        <v>718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719</v>
      </c>
      <c r="B14" s="1" t="s">
        <v>678</v>
      </c>
      <c r="C14" s="1" t="s">
        <v>678</v>
      </c>
      <c r="D14" s="1" t="s">
        <v>720</v>
      </c>
      <c r="E14" s="1" t="s">
        <v>721</v>
      </c>
      <c r="F14" s="1" t="s">
        <v>722</v>
      </c>
      <c r="G14" s="1" t="s">
        <v>723</v>
      </c>
      <c r="H14" s="1" t="s">
        <v>724</v>
      </c>
      <c r="I14" s="1" t="s">
        <v>725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726</v>
      </c>
      <c r="B15" s="1" t="s">
        <v>678</v>
      </c>
      <c r="C15" s="1" t="s">
        <v>678</v>
      </c>
      <c r="D15" s="1" t="s">
        <v>678</v>
      </c>
      <c r="E15" s="1" t="s">
        <v>678</v>
      </c>
      <c r="F15" s="1" t="s">
        <v>678</v>
      </c>
      <c r="G15" s="1" t="s">
        <v>678</v>
      </c>
      <c r="H15" s="1" t="s">
        <v>678</v>
      </c>
      <c r="I15" s="1" t="s">
        <v>678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727</v>
      </c>
      <c r="B16" s="1" t="s">
        <v>678</v>
      </c>
      <c r="C16" s="1" t="s">
        <v>678</v>
      </c>
      <c r="D16" s="1" t="s">
        <v>678</v>
      </c>
      <c r="E16" s="1" t="s">
        <v>678</v>
      </c>
      <c r="F16" s="1" t="s">
        <v>678</v>
      </c>
      <c r="G16" s="1" t="s">
        <v>678</v>
      </c>
      <c r="H16" s="1" t="s">
        <v>678</v>
      </c>
      <c r="I16" s="1" t="s">
        <v>678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728</v>
      </c>
      <c r="B17" s="1" t="s">
        <v>122</v>
      </c>
      <c r="C17" s="1" t="s">
        <v>121</v>
      </c>
      <c r="D17" s="1" t="s">
        <v>123</v>
      </c>
      <c r="E17" s="1" t="s">
        <v>124</v>
      </c>
      <c r="F17" s="1" t="s">
        <v>125</v>
      </c>
      <c r="G17" s="1" t="s">
        <v>729</v>
      </c>
      <c r="H17" s="1" t="s">
        <v>730</v>
      </c>
      <c r="I17" s="1" t="s">
        <v>731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732</v>
      </c>
      <c r="B18" s="1" t="s">
        <v>678</v>
      </c>
      <c r="C18" s="1" t="s">
        <v>678</v>
      </c>
      <c r="D18" s="1" t="s">
        <v>678</v>
      </c>
      <c r="E18" s="1" t="s">
        <v>678</v>
      </c>
      <c r="F18" s="1" t="s">
        <v>678</v>
      </c>
      <c r="G18" s="1" t="s">
        <v>678</v>
      </c>
      <c r="H18" s="1" t="s">
        <v>678</v>
      </c>
      <c r="I18" s="1" t="s">
        <v>678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733</v>
      </c>
      <c r="B19" s="1" t="s">
        <v>678</v>
      </c>
      <c r="C19" s="1" t="s">
        <v>678</v>
      </c>
      <c r="D19" s="1" t="s">
        <v>678</v>
      </c>
      <c r="E19" s="1" t="s">
        <v>678</v>
      </c>
      <c r="F19" s="1" t="s">
        <v>678</v>
      </c>
      <c r="G19" s="1" t="s">
        <v>678</v>
      </c>
      <c r="H19" s="1" t="s">
        <v>734</v>
      </c>
      <c r="I19" s="1" t="s">
        <v>735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141</v>
      </c>
      <c r="B20" s="1" t="s">
        <v>678</v>
      </c>
      <c r="C20" s="1" t="s">
        <v>678</v>
      </c>
      <c r="D20" s="1" t="s">
        <v>736</v>
      </c>
      <c r="E20" s="1" t="s">
        <v>737</v>
      </c>
      <c r="F20" s="1" t="s">
        <v>678</v>
      </c>
      <c r="G20" s="1" t="s">
        <v>678</v>
      </c>
      <c r="H20" s="1" t="s">
        <v>678</v>
      </c>
      <c r="I20" s="1" t="s">
        <v>678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738</v>
      </c>
      <c r="B21" s="1" t="s">
        <v>739</v>
      </c>
      <c r="C21" s="1" t="s">
        <v>740</v>
      </c>
      <c r="D21" s="1" t="s">
        <v>736</v>
      </c>
      <c r="E21" s="1" t="s">
        <v>737</v>
      </c>
      <c r="F21" s="1" t="s">
        <v>741</v>
      </c>
      <c r="G21" s="1" t="s">
        <v>742</v>
      </c>
      <c r="H21" s="1" t="s">
        <v>743</v>
      </c>
      <c r="I21" s="1" t="s">
        <v>744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745</v>
      </c>
      <c r="B22" s="1" t="s">
        <v>746</v>
      </c>
      <c r="C22" s="1" t="s">
        <v>747</v>
      </c>
      <c r="D22" s="1" t="s">
        <v>748</v>
      </c>
      <c r="E22" s="1" t="s">
        <v>749</v>
      </c>
      <c r="F22" s="1" t="s">
        <v>750</v>
      </c>
      <c r="G22" s="1" t="s">
        <v>751</v>
      </c>
      <c r="H22" s="1" t="s">
        <v>752</v>
      </c>
      <c r="I22" s="1" t="s">
        <v>753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92</v>
      </c>
      <c r="B23" s="1" t="s">
        <v>678</v>
      </c>
      <c r="C23" s="1" t="s">
        <v>678</v>
      </c>
      <c r="D23" s="1" t="s">
        <v>678</v>
      </c>
      <c r="E23" s="1" t="s">
        <v>678</v>
      </c>
      <c r="F23" s="1" t="s">
        <v>678</v>
      </c>
      <c r="G23" s="1" t="s">
        <v>678</v>
      </c>
      <c r="H23" s="1" t="s">
        <v>678</v>
      </c>
      <c r="I23" s="1" t="s">
        <v>678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754</v>
      </c>
      <c r="B24" s="1" t="s">
        <v>755</v>
      </c>
      <c r="C24" s="1" t="s">
        <v>756</v>
      </c>
      <c r="D24" s="1" t="s">
        <v>757</v>
      </c>
      <c r="E24" s="1" t="s">
        <v>758</v>
      </c>
      <c r="F24" s="1" t="s">
        <v>759</v>
      </c>
      <c r="G24" s="1" t="s">
        <v>760</v>
      </c>
      <c r="H24" s="1" t="s">
        <v>760</v>
      </c>
      <c r="I24" s="1" t="s">
        <v>760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761</v>
      </c>
      <c r="B25" s="1" t="s">
        <v>762</v>
      </c>
      <c r="C25" s="1" t="s">
        <v>763</v>
      </c>
      <c r="D25" s="1" t="s">
        <v>764</v>
      </c>
      <c r="E25" s="1" t="s">
        <v>765</v>
      </c>
      <c r="F25" s="1" t="s">
        <v>766</v>
      </c>
      <c r="G25" s="1" t="s">
        <v>767</v>
      </c>
      <c r="H25" s="1" t="s">
        <v>678</v>
      </c>
      <c r="I25" s="1" t="s">
        <v>678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768</v>
      </c>
      <c r="B26" s="1" t="s">
        <v>769</v>
      </c>
      <c r="C26" s="1" t="s">
        <v>770</v>
      </c>
      <c r="D26" s="1" t="s">
        <v>771</v>
      </c>
      <c r="E26" s="1" t="s">
        <v>772</v>
      </c>
      <c r="F26" s="1" t="s">
        <v>773</v>
      </c>
      <c r="G26" s="1" t="s">
        <v>678</v>
      </c>
      <c r="H26" s="1" t="s">
        <v>678</v>
      </c>
      <c r="I26" s="1" t="s">
        <v>678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774</v>
      </c>
      <c r="B2" s="1" t="s">
        <v>775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776</v>
      </c>
      <c r="B3" s="1" t="s">
        <v>777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778</v>
      </c>
      <c r="B4" s="1" t="s">
        <v>779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780</v>
      </c>
      <c r="B5" s="1" t="s">
        <v>781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782</v>
      </c>
      <c r="B6" s="1" t="s">
        <v>783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784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785</v>
      </c>
      <c r="B8" s="1" t="s">
        <v>786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787</v>
      </c>
      <c r="B9" s="4" t="s">
        <v>788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789</v>
      </c>
      <c r="B10" s="1" t="s">
        <v>790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791</v>
      </c>
      <c r="B11" s="1" t="s">
        <v>792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793</v>
      </c>
      <c r="B12" s="1" t="s">
        <v>790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794</v>
      </c>
      <c r="B13" s="1" t="s">
        <v>795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796</v>
      </c>
      <c r="B14" s="1" t="s">
        <v>797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798</v>
      </c>
      <c r="B15" s="1" t="s">
        <v>795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799</v>
      </c>
      <c r="B16" s="1" t="s">
        <v>800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801</v>
      </c>
      <c r="B17" s="1">
        <v>40.0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802</v>
      </c>
      <c r="B18" s="1" t="s">
        <v>803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804</v>
      </c>
      <c r="B19" s="1">
        <v>3.0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805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806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807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808</v>
      </c>
      <c r="B23" s="1">
        <v>3.0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809</v>
      </c>
      <c r="B24" s="1">
        <v>1.7330112E9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810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811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812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813</v>
      </c>
      <c r="B28" s="1">
        <v>11.43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814</v>
      </c>
      <c r="B29" s="1">
        <v>11.395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815</v>
      </c>
      <c r="B30" s="1">
        <v>10.78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816</v>
      </c>
      <c r="B31" s="1">
        <v>11.49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817</v>
      </c>
      <c r="B32" s="1">
        <v>11.43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818</v>
      </c>
      <c r="B33" s="1">
        <v>11.395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819</v>
      </c>
      <c r="B34" s="1">
        <v>10.78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820</v>
      </c>
      <c r="B35" s="1">
        <v>11.49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821</v>
      </c>
      <c r="B36" s="1">
        <v>0.604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822</v>
      </c>
      <c r="B37" s="1">
        <v>2.1976516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823</v>
      </c>
      <c r="B38" s="1">
        <v>1796503.0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824</v>
      </c>
      <c r="B39" s="1">
        <v>1796503.0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825</v>
      </c>
      <c r="B40" s="1">
        <v>1797137.0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826</v>
      </c>
      <c r="B41" s="1">
        <v>3057990.0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827</v>
      </c>
      <c r="B42" s="1">
        <v>3057990.0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828</v>
      </c>
      <c r="B43" s="1">
        <v>11.18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829</v>
      </c>
      <c r="B44" s="1">
        <v>11.29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830</v>
      </c>
      <c r="B45" s="1">
        <v>1100.0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831</v>
      </c>
      <c r="B46" s="1">
        <v>800.0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832</v>
      </c>
      <c r="B47" s="1">
        <v>9.5247808E8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833</v>
      </c>
      <c r="B48" s="1">
        <v>3.25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834</v>
      </c>
      <c r="B49" s="1">
        <v>14.441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835</v>
      </c>
      <c r="B50" s="1">
        <v>9.1432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836</v>
      </c>
      <c r="B51" s="1">
        <v>6.025075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837</v>
      </c>
      <c r="B52" s="1" t="s">
        <v>838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839</v>
      </c>
      <c r="B53" s="1">
        <v>5.93029312E8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840</v>
      </c>
      <c r="B54" s="1">
        <v>8.2205862E7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841</v>
      </c>
      <c r="B55" s="1">
        <v>8.4815504E7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842</v>
      </c>
      <c r="B56" s="1">
        <v>1.9693094E7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843</v>
      </c>
      <c r="B57" s="1">
        <v>1.8308959E7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844</v>
      </c>
      <c r="B58" s="1">
        <v>1.7303328E9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845</v>
      </c>
      <c r="B59" s="1">
        <v>1.7328384E9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846</v>
      </c>
      <c r="B60" s="1">
        <v>0.2322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847</v>
      </c>
      <c r="B61" s="1">
        <v>0.030480001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848</v>
      </c>
      <c r="B62" s="1">
        <v>0.32035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849</v>
      </c>
      <c r="B63" s="1">
        <v>10.82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850</v>
      </c>
      <c r="B64" s="1">
        <v>0.23959999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851</v>
      </c>
      <c r="B65" s="1">
        <v>8.4815504E7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852</v>
      </c>
      <c r="B66" s="1">
        <v>1.531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853</v>
      </c>
      <c r="B67" s="1">
        <v>7.335075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854</v>
      </c>
      <c r="B68" s="1">
        <v>1.696032E9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855</v>
      </c>
      <c r="B69" s="1">
        <v>1.7276544E9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856</v>
      </c>
      <c r="B70" s="1">
        <v>1.7197056E9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857</v>
      </c>
      <c r="B71" s="1">
        <v>-4.1528E7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858</v>
      </c>
      <c r="B72" s="1">
        <v>-0.52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859</v>
      </c>
      <c r="B73" s="1">
        <v>-0.63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860</v>
      </c>
      <c r="B74" s="1" t="s">
        <v>861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862</v>
      </c>
      <c r="B75" s="1">
        <v>1.444176E9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863</v>
      </c>
      <c r="B76" s="1">
        <v>0.87792647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864</v>
      </c>
      <c r="B77" s="1">
        <v>0.22263205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865</v>
      </c>
      <c r="B78" s="1" t="s">
        <v>866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867</v>
      </c>
      <c r="B79" s="1" t="s">
        <v>868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869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870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871</v>
      </c>
      <c r="B82" s="1" t="s">
        <v>872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873</v>
      </c>
      <c r="B83" s="1" t="s">
        <v>872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874</v>
      </c>
      <c r="B84" s="1">
        <v>1.1545254E9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875</v>
      </c>
      <c r="B85" s="1" t="s">
        <v>876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877</v>
      </c>
      <c r="B86" s="1" t="s">
        <v>878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879</v>
      </c>
      <c r="B87" s="1" t="s">
        <v>880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881</v>
      </c>
      <c r="B88" s="1" t="s">
        <v>882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883</v>
      </c>
      <c r="B89" s="1">
        <v>-1.8E7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884</v>
      </c>
      <c r="B90" s="1">
        <v>11.23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885</v>
      </c>
      <c r="B91" s="1">
        <v>46.0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886</v>
      </c>
      <c r="B92" s="1">
        <v>15.0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887</v>
      </c>
      <c r="B93" s="1">
        <v>35.9725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888</v>
      </c>
      <c r="B94" s="1">
        <v>41.445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889</v>
      </c>
      <c r="B95" s="1" t="s">
        <v>890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891</v>
      </c>
      <c r="B96" s="1">
        <v>4.0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892</v>
      </c>
      <c r="B97" s="1">
        <v>1.38756E8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893</v>
      </c>
      <c r="B98" s="1">
        <v>1.636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894</v>
      </c>
      <c r="B99" s="1">
        <v>11.951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895</v>
      </c>
      <c r="B100" s="1">
        <v>12.041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896</v>
      </c>
      <c r="B101" s="1">
        <v>-0.20433001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897</v>
      </c>
      <c r="B102" s="1">
        <v>-0.30034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898</v>
      </c>
      <c r="B103" s="1">
        <v>-1.9058068E7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899</v>
      </c>
      <c r="B104" s="1">
        <v>-3.0003E7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900</v>
      </c>
      <c r="B105" s="1" t="s">
        <v>838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901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44</v>
      </c>
      <c r="B3" s="1">
        <v>-52.0</v>
      </c>
      <c r="C3" s="1">
        <v>-4.0</v>
      </c>
      <c r="D3" s="1">
        <v>-4.0</v>
      </c>
      <c r="E3" s="1">
        <v>-6.0</v>
      </c>
      <c r="F3" s="1">
        <v>-8.0</v>
      </c>
      <c r="G3" s="1">
        <v>-11.0</v>
      </c>
      <c r="H3" s="1">
        <v>-15.0</v>
      </c>
      <c r="I3" s="1">
        <v>-6.0</v>
      </c>
      <c r="J3" s="1">
        <v>-14.0</v>
      </c>
      <c r="K3" s="1">
        <v>-19.0</v>
      </c>
      <c r="L3" s="1">
        <f>IF(K3*FORECAST(L2,B3:K3,B2:K2)&gt;0,FORECAST(L2,B3:K3,B2:K2),K3)*$X$1</f>
        <v>-7.666666667</v>
      </c>
      <c r="M3" s="1">
        <f>IF(L3*FORECAST(M2,B3:L3,B2:L2)&gt;0,FORECAST(M2,B3:L3,B2:L2),L3)*$X$1</f>
        <v>-6.533333333</v>
      </c>
      <c r="N3" s="1">
        <f>IF(M3*FORECAST(N2,B3:M3,B2:M2)&gt;0,FORECAST(N2,B3:M3,B2:M2),M3)*$X$1</f>
        <v>-5.4</v>
      </c>
      <c r="O3" s="1">
        <f>IF(N3*FORECAST(O2,B3:N3,B2:N2)&gt;0,FORECAST(O2,B3:N3,B2:N2),N3)*$X$1</f>
        <v>-4.266666667</v>
      </c>
      <c r="P3" s="1">
        <f>IF(O3*FORECAST(P2,B3:O3,B2:O2)&gt;0,FORECAST(P2,B3:O3,B2:O2),O3)*$X$1</f>
        <v>-3.133333333</v>
      </c>
      <c r="Q3" s="1">
        <f>IF(P3*FORECAST(Q2,B3:P3,B2:P2)&gt;0,FORECAST(Q2,B3:P3,B2:P2),P3)*$X$1</f>
        <v>-2</v>
      </c>
      <c r="R3" s="1">
        <f>IF(Q3*FORECAST(R2,B3:Q3,B2:Q2)&gt;0,FORECAST(R2,B3:Q3,B2:Q2),Q3)*$X$1</f>
        <v>-0.8666666667</v>
      </c>
      <c r="S3" s="5">
        <f>IF(R3*FORECAST(S2,B3:R3,B2:R2)&gt;0,FORECAST(S2,B3:R3,B2:R2),R3)*$X$1</f>
        <v>-0.8666666667</v>
      </c>
      <c r="T3" s="5">
        <f>IF(S3*FORECAST(T2,B3:S3,B2:S2)&gt;0,FORECAST(T2,B3:S3,B2:S2),S3)*$X$1</f>
        <v>-0.8666666667</v>
      </c>
      <c r="U3" s="5">
        <f>IF(T3*FORECAST(U2,B3:T3,B2:T2)&gt;0,FORECAST(U2,B3:T3,B2:T2),T3)*$X$1</f>
        <v>-0.8666666667</v>
      </c>
      <c r="V3" s="5">
        <f>IF(U3*FORECAST(V2,B3:U3,B2:U2)&gt;0,FORECAST(V2,B3:U3,B2:U2),U3)*$X$1</f>
        <v>-0.8666666667</v>
      </c>
      <c r="W3" s="5">
        <f>IF(V3*FORECAST(W2,B3:V3,B2:V2)&gt;0,FORECAST(W2,B3:V3,B2:V2),V3)*$X$1</f>
        <v>-0.8666666667</v>
      </c>
      <c r="X3" s="2"/>
      <c r="Y3" s="2"/>
      <c r="Z3" s="2"/>
    </row>
    <row r="4">
      <c r="A4" s="3" t="s">
        <v>90</v>
      </c>
      <c r="B4" s="1">
        <v>-15.0</v>
      </c>
      <c r="C4" s="1">
        <v>-9.0</v>
      </c>
      <c r="D4" s="1">
        <v>-27.0</v>
      </c>
      <c r="E4" s="1">
        <v>-22.0</v>
      </c>
      <c r="F4" s="1">
        <v>-22.0</v>
      </c>
      <c r="G4" s="1">
        <v>-29.0</v>
      </c>
      <c r="H4" s="1">
        <v>-152.0</v>
      </c>
      <c r="I4" s="1">
        <v>-149.0</v>
      </c>
      <c r="J4" s="1">
        <v>-151.0</v>
      </c>
      <c r="K4" s="1">
        <v>-132.0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902</v>
      </c>
      <c r="B5" s="1">
        <v>18.0</v>
      </c>
      <c r="C5" s="1">
        <v>35.0</v>
      </c>
      <c r="D5" s="1">
        <v>40.0</v>
      </c>
      <c r="E5" s="1">
        <v>44.0</v>
      </c>
      <c r="F5" s="1">
        <v>48.0</v>
      </c>
      <c r="G5" s="1">
        <v>58.0</v>
      </c>
      <c r="H5" s="1">
        <v>69.0</v>
      </c>
      <c r="I5" s="1">
        <v>76.0</v>
      </c>
      <c r="J5" s="1">
        <v>79.0</v>
      </c>
      <c r="K5" s="1">
        <v>83.0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903</v>
      </c>
      <c r="L7" s="1">
        <f>IF(W3*FORECAST(W2,B3:W3,B2:W2)&gt;0,FORECAST(W2,B3:W3,B2:W2),V3)*$X$1 * (1+0.02)/(0.0874-0.02)</f>
        <v>-13.115727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904</v>
      </c>
      <c r="L8" s="6">
        <f t="array" ref="L8">NPV(0.0874,M3:W3)</f>
        <v>-20.02700077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905</v>
      </c>
      <c r="L9" s="6">
        <f t="array" ref="L9">NPV(0.0874,M16:W16)</f>
        <v>-5.218068226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906</v>
      </c>
      <c r="L10" s="6">
        <f>L8 + L9</f>
        <v>-25.245069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92</v>
      </c>
      <c r="L11" s="1">
        <v>-132.0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907</v>
      </c>
      <c r="L12" s="6">
        <f>L10 - L11</f>
        <v>106.754931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908</v>
      </c>
      <c r="L13" s="1">
        <v>83.0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1.286203988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-13.115727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-12.0</v>
      </c>
      <c r="C3" s="1">
        <v>-14.0</v>
      </c>
      <c r="D3" s="1">
        <v>-13.0</v>
      </c>
      <c r="E3" s="1">
        <v>-17.0</v>
      </c>
      <c r="F3" s="1">
        <v>-26.0</v>
      </c>
      <c r="G3" s="1">
        <v>-26.0</v>
      </c>
      <c r="H3" s="1">
        <v>-37.0</v>
      </c>
      <c r="I3" s="1">
        <v>-47.0</v>
      </c>
      <c r="J3" s="1">
        <v>-47.0</v>
      </c>
      <c r="K3" s="1">
        <v>-43.0</v>
      </c>
      <c r="L3" s="1">
        <f>IF(K3*FORECAST(L2,B3:K3,B2:K2)&gt;0,FORECAST(L2,B3:K3,B2:K2),K3)*$X$1</f>
        <v>-52.86666667</v>
      </c>
      <c r="M3" s="1">
        <f>IF(L3*FORECAST(M2,B3:L3,B2:L2)&gt;0,FORECAST(M2,B3:L3,B2:L2),L3)*$X$1</f>
        <v>-57.35151515</v>
      </c>
      <c r="N3" s="1">
        <f>IF(M3*FORECAST(N2,B3:M3,B2:M2)&gt;0,FORECAST(N2,B3:M3,B2:M2),M3)*$X$1</f>
        <v>-61.83636364</v>
      </c>
      <c r="O3" s="1">
        <f>IF(N3*FORECAST(O2,B3:N3,B2:N2)&gt;0,FORECAST(O2,B3:N3,B2:N2),N3)*$X$1</f>
        <v>-66.32121212</v>
      </c>
      <c r="P3" s="1">
        <f>IF(O3*FORECAST(P2,B3:O3,B2:O2)&gt;0,FORECAST(P2,B3:O3,B2:O2),O3)*$X$1</f>
        <v>-70.80606061</v>
      </c>
      <c r="Q3" s="1">
        <f>IF(P3*FORECAST(Q2,B3:P3,B2:P2)&gt;0,FORECAST(Q2,B3:P3,B2:P2),P3)*$X$1</f>
        <v>-75.29090909</v>
      </c>
      <c r="R3" s="1">
        <f>IF(Q3*FORECAST(R2,B3:Q3,B2:Q2)&gt;0,FORECAST(R2,B3:Q3,B2:Q2),Q3)*$X$1</f>
        <v>-79.77575758</v>
      </c>
      <c r="S3" s="5">
        <f>IF(R3*FORECAST(S2,B3:R3,B2:R2)&gt;0,FORECAST(S2,B3:R3,B2:R2),R3)*$X$1</f>
        <v>-84.26060606</v>
      </c>
      <c r="T3" s="5">
        <f>IF(S3*FORECAST(T2,B3:S3,B2:S2)&gt;0,FORECAST(T2,B3:S3,B2:S2),S3)*$X$1</f>
        <v>-88.74545455</v>
      </c>
      <c r="U3" s="5">
        <f>IF(T3*FORECAST(U2,B3:T3,B2:T2)&gt;0,FORECAST(U2,B3:T3,B2:T2),T3)*$X$1</f>
        <v>-93.23030303</v>
      </c>
      <c r="V3" s="5">
        <f>IF(U3*FORECAST(V2,B3:U3,B2:U2)&gt;0,FORECAST(V2,B3:U3,B2:U2),U3)*$X$1</f>
        <v>-97.71515152</v>
      </c>
      <c r="W3" s="5">
        <f>IF(V3*FORECAST(W2,B3:V3,B2:V2)&gt;0,FORECAST(W2,B3:V3,B2:V2),V3)*$X$1</f>
        <v>-102.2</v>
      </c>
      <c r="X3" s="2"/>
      <c r="Y3" s="2"/>
      <c r="Z3" s="2"/>
    </row>
    <row r="4">
      <c r="A4" s="3" t="s">
        <v>90</v>
      </c>
      <c r="B4" s="1">
        <v>-15.0</v>
      </c>
      <c r="C4" s="1">
        <v>-9.0</v>
      </c>
      <c r="D4" s="1">
        <v>-27.0</v>
      </c>
      <c r="E4" s="1">
        <v>-22.0</v>
      </c>
      <c r="F4" s="1">
        <v>-22.0</v>
      </c>
      <c r="G4" s="1">
        <v>-29.0</v>
      </c>
      <c r="H4" s="1">
        <v>-152.0</v>
      </c>
      <c r="I4" s="1">
        <v>-149.0</v>
      </c>
      <c r="J4" s="1">
        <v>-151.0</v>
      </c>
      <c r="K4" s="1">
        <v>-132.0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902</v>
      </c>
      <c r="B5" s="1">
        <v>18.0</v>
      </c>
      <c r="C5" s="1">
        <v>35.0</v>
      </c>
      <c r="D5" s="1">
        <v>40.0</v>
      </c>
      <c r="E5" s="1">
        <v>44.0</v>
      </c>
      <c r="F5" s="1">
        <v>48.0</v>
      </c>
      <c r="G5" s="1">
        <v>58.0</v>
      </c>
      <c r="H5" s="1">
        <v>69.0</v>
      </c>
      <c r="I5" s="1">
        <v>76.0</v>
      </c>
      <c r="J5" s="1">
        <v>79.0</v>
      </c>
      <c r="K5" s="1">
        <v>83.0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903</v>
      </c>
      <c r="L7" s="1">
        <f>IF(W3*FORECAST(W2,B3:W3,B2:W2)&gt;0,FORECAST(W2,B3:W3,B2:W2),V3)*$X$1 * (1+0.02)/(0.0874-0.02)</f>
        <v>-1546.646884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904</v>
      </c>
      <c r="L8" s="6">
        <f t="array" ref="L8">NPV(0.0874,M3:W3)</f>
        <v>-524.0960319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905</v>
      </c>
      <c r="L9" s="6">
        <f t="array" ref="L9">NPV(0.0874,M16:W16)</f>
        <v>-615.3306608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906</v>
      </c>
      <c r="L10" s="6">
        <f>L8 + L9</f>
        <v>-1139.426693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92</v>
      </c>
      <c r="L11" s="1">
        <v>-132.0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907</v>
      </c>
      <c r="L12" s="6">
        <f>L10 - L11</f>
        <v>-1007.426693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908</v>
      </c>
      <c r="L13" s="1">
        <v>83.0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-12.137671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-1546.646884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