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<sst xmlns="http://schemas.openxmlformats.org/spreadsheetml/2006/main" count="1070" uniqueCount="912">
  <si>
    <t>ticker</t>
  </si>
  <si>
    <t>AVPT</t>
  </si>
  <si>
    <t>nombre</t>
  </si>
  <si>
    <t>AVEPOINT INC</t>
  </si>
  <si>
    <t>empresa</t>
  </si>
  <si>
    <t>IT Services &amp; Consulting</t>
  </si>
  <si>
    <t>Open</t>
  </si>
  <si>
    <t>Target Price</t>
  </si>
  <si>
    <t>Upside</t>
  </si>
  <si>
    <t>-26.85%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</si>
  <si>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</si>
  <si>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</si>
  <si>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</si>
  <si>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</si>
  <si>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</si>
  <si>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</si>
  <si>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</si>
  <si>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</si>
  <si>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</si>
  <si>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</si>
  <si>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</si>
  <si>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</si>
  <si>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1425.84%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</si>
  <si>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</si>
  <si>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</si>
  <si>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</si>
  <si>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</si>
  <si>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</si>
  <si>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</si>
  <si>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</si>
  <si>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</si>
  <si>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</si>
  <si>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</si>
  <si>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</si>
  <si>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</si>
  <si>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</si>
  <si>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</si>
  <si>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</si>
  <si>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</si>
  <si>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</si>
  <si>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</si>
  <si>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</si>
  <si>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</si>
  <si>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</si>
  <si>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</si>
  <si>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</si>
  <si>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</si>
  <si>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</si>
  <si>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</si>
  <si>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</si>
  <si>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</si>
  <si>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</si>
  <si>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</si>
  <si>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</si>
  <si>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</si>
  <si>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</si>
  <si>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</si>
  <si>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</si>
  <si>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</si>
  <si>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</si>
  <si>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</si>
  <si>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</si>
  <si>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</si>
  <si>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</si>
  <si>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</si>
  <si>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</si>
  <si>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</si>
  <si>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</si>
  <si>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</si>
  <si>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</si>
  <si>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</si>
  <si>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</si>
  <si>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</si>
  <si>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</si>
  <si>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</si>
  <si>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</si>
  <si>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</si>
  <si>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</si>
  <si>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</si>
  <si>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</si>
  <si>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</si>
  <si>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</si>
  <si>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</si>
  <si>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</si>
  <si>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</si>
  <si>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</si>
  <si>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</si>
  <si>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</si>
  <si>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</si>
  <si>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</si>
  <si>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</si>
  <si>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</si>
  <si>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</si>
  <si>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</si>
  <si>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</si>
  <si>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</si>
  <si>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</si>
  <si>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</si>
  <si>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</si>
  <si>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</si>
  <si>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</si>
  <si>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</si>
  <si>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</si>
  <si>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</si>
  <si>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</si>
  <si>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</si>
  <si>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</si>
  <si>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</si>
  <si>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</si>
  <si>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</si>
  <si>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-23.18</t>
  </si>
  <si>
    <t>-16.44</t>
  </si>
  <si>
    <t>1.38</t>
  </si>
  <si>
    <t>1.24</t>
  </si>
  <si>
    <t>1.14</t>
  </si>
  <si>
    <t>Tangible Book Value</t>
  </si>
  <si>
    <t>Tangible Book Value Per Share</t>
  </si>
  <si>
    <t>1.07</t>
  </si>
  <si>
    <t>0.98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</si>
  <si>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</si>
  <si>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</si>
  <si>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</si>
  <si>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</si>
  <si>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</si>
  <si>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</si>
  <si>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</si>
  <si>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</si>
  <si>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</si>
  <si>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</si>
  <si>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</si>
  <si>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</si>
  <si>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</si>
  <si>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</si>
  <si>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</si>
  <si>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</si>
  <si>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</si>
  <si>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</si>
  <si>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</si>
  <si>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</si>
  <si>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</si>
  <si>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</si>
  <si>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</si>
  <si>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</si>
  <si>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</si>
  <si>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</si>
  <si>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</si>
  <si>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</si>
  <si>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</si>
  <si>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</si>
  <si>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</si>
  <si>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</si>
  <si>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</si>
  <si>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</si>
  <si>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</si>
  <si>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</si>
  <si>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</si>
  <si>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</si>
  <si>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</si>
  <si>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-0.47</t>
  </si>
  <si>
    <t>-14.99</t>
  </si>
  <si>
    <t>-4.99</t>
  </si>
  <si>
    <t>-0.48</t>
  </si>
  <si>
    <t>-0.23</t>
  </si>
  <si>
    <t>-0.12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</si>
  <si>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</si>
  <si>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</si>
  <si>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</si>
  <si>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</si>
  <si>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</si>
  <si>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</si>
  <si>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-0.15</t>
  </si>
  <si>
    <t>-1.44</t>
  </si>
  <si>
    <t>-0.97</t>
  </si>
  <si>
    <t>-0.16</t>
  </si>
  <si>
    <t>-0.13</t>
  </si>
  <si>
    <t>-0.06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</si>
  <si>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</si>
  <si>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</si>
  <si>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</si>
  <si>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</si>
  <si>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</si>
  <si>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</si>
  <si>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</si>
  <si>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-95.64</t>
  </si>
  <si>
    <t>-3.14</t>
  </si>
  <si>
    <t>-6.68</t>
  </si>
  <si>
    <t>-1.39</t>
  </si>
  <si>
    <t>-14.97</t>
  </si>
  <si>
    <t>-15.51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</si>
  <si>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</si>
  <si>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</si>
  <si>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</si>
  <si>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</si>
  <si>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</si>
  <si>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</si>
  <si>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</si>
  <si>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</si>
  <si>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</si>
  <si>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</si>
  <si>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</si>
  <si>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</si>
  <si>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</si>
  <si>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</si>
  <si>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</si>
  <si>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</si>
  <si>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</si>
  <si>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</si>
  <si>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</si>
  <si>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-7.22</t>
  </si>
  <si>
    <t>-11.99</t>
  </si>
  <si>
    <t>-5.76</t>
  </si>
  <si>
    <t>-2.24</t>
  </si>
  <si>
    <t>Return on Total Capital</t>
  </si>
  <si>
    <t>100.65</t>
  </si>
  <si>
    <t>-26.67</t>
  </si>
  <si>
    <t>-8.99</t>
  </si>
  <si>
    <t>-3.84</t>
  </si>
  <si>
    <t>Return On Equity %</t>
  </si>
  <si>
    <t>172.96</t>
  </si>
  <si>
    <t>-26.52</t>
  </si>
  <si>
    <t>-9.19</t>
  </si>
  <si>
    <t>Return on Common Equity</t>
  </si>
  <si>
    <t>26.47</t>
  </si>
  <si>
    <t>-230.94</t>
  </si>
  <si>
    <t>-17.36</t>
  </si>
  <si>
    <t>-9.88</t>
  </si>
  <si>
    <t>Margin Analysis</t>
  </si>
  <si>
    <t>Gross Profit Margin %</t>
  </si>
  <si>
    <t>71.3</t>
  </si>
  <si>
    <t>68.65</t>
  </si>
  <si>
    <t>73.41</t>
  </si>
  <si>
    <t>72.56</t>
  </si>
  <si>
    <t>72.06</t>
  </si>
  <si>
    <t>71.5</t>
  </si>
  <si>
    <t>SG&amp;A Margin</t>
  </si>
  <si>
    <t>64.64</t>
  </si>
  <si>
    <t>74.52</t>
  </si>
  <si>
    <t>74.85</t>
  </si>
  <si>
    <t>83.23</t>
  </si>
  <si>
    <t>73.76</t>
  </si>
  <si>
    <t>63.78</t>
  </si>
  <si>
    <t>EBITDA Margin %</t>
  </si>
  <si>
    <t>-1.02</t>
  </si>
  <si>
    <t>-15.47</t>
  </si>
  <si>
    <t>-9.49</t>
  </si>
  <si>
    <t>-27.23</t>
  </si>
  <si>
    <t>-14.78</t>
  </si>
  <si>
    <t>-3.92</t>
  </si>
  <si>
    <t>EBITA Margin %</t>
  </si>
  <si>
    <t>-2.15</t>
  </si>
  <si>
    <t>-16.38</t>
  </si>
  <si>
    <t>-10.19</t>
  </si>
  <si>
    <t>-27.87</t>
  </si>
  <si>
    <t>-15.69</t>
  </si>
  <si>
    <t>-4.87</t>
  </si>
  <si>
    <t>EBIT Margin %</t>
  </si>
  <si>
    <t>-15.95</t>
  </si>
  <si>
    <t>-5.65</t>
  </si>
  <si>
    <t>Income From Continuing Operations Margin %</t>
  </si>
  <si>
    <t>-3.68</t>
  </si>
  <si>
    <t>-17.38</t>
  </si>
  <si>
    <t>-11.2</t>
  </si>
  <si>
    <t>-17.32</t>
  </si>
  <si>
    <t>-16.65</t>
  </si>
  <si>
    <t>-7.91</t>
  </si>
  <si>
    <t>Net Income Margin %</t>
  </si>
  <si>
    <t>-11.22</t>
  </si>
  <si>
    <t>-18.35</t>
  </si>
  <si>
    <t>-17.92</t>
  </si>
  <si>
    <t>-7.99</t>
  </si>
  <si>
    <t>Net Avail. For Common Margin %</t>
  </si>
  <si>
    <t>-109.94</t>
  </si>
  <si>
    <t>-33.95</t>
  </si>
  <si>
    <t>-35.51</t>
  </si>
  <si>
    <t>Normalized Net Income Margin</t>
  </si>
  <si>
    <t>-1.18</t>
  </si>
  <si>
    <t>-10.53</t>
  </si>
  <si>
    <t>-6.58</t>
  </si>
  <si>
    <t>-11.71</t>
  </si>
  <si>
    <t>-10.45</t>
  </si>
  <si>
    <t>-3.77</t>
  </si>
  <si>
    <t>Levered Free Cash Flow Margin</t>
  </si>
  <si>
    <t>26.2</t>
  </si>
  <si>
    <t>16.09</t>
  </si>
  <si>
    <t>10.86</t>
  </si>
  <si>
    <t>14.5</t>
  </si>
  <si>
    <t>Unlevered Free Cash Flow Margin</t>
  </si>
  <si>
    <t>10.87</t>
  </si>
  <si>
    <t>Asset Turnover</t>
  </si>
  <si>
    <t>1.13</t>
  </si>
  <si>
    <t>0.69</t>
  </si>
  <si>
    <t>0.58</t>
  </si>
  <si>
    <t>0.63</t>
  </si>
  <si>
    <t>Fixed Assets Turnover</t>
  </si>
  <si>
    <t>57.01</t>
  </si>
  <si>
    <t>58.29</t>
  </si>
  <si>
    <t>18.36</t>
  </si>
  <si>
    <t>13.45</t>
  </si>
  <si>
    <t>Receivables Turnover (Average Receivables)</t>
  </si>
  <si>
    <t>3.44</t>
  </si>
  <si>
    <t>3.71</t>
  </si>
  <si>
    <t>3.82</t>
  </si>
  <si>
    <t>3.57</t>
  </si>
  <si>
    <t>Short Term Liquidity</t>
  </si>
  <si>
    <t>Current Ratio</t>
  </si>
  <si>
    <t>0.85</t>
  </si>
  <si>
    <t>1.31</t>
  </si>
  <si>
    <t>3.01</t>
  </si>
  <si>
    <t>2.15</t>
  </si>
  <si>
    <t>1.84</t>
  </si>
  <si>
    <t>Quick Ratio</t>
  </si>
  <si>
    <t>0.8</t>
  </si>
  <si>
    <t>1.28</t>
  </si>
  <si>
    <t>2.93</t>
  </si>
  <si>
    <t>2.08</t>
  </si>
  <si>
    <t>1.77</t>
  </si>
  <si>
    <t>Operating Cash Flow to Current Liabilities</t>
  </si>
  <si>
    <t>-0.03</t>
  </si>
  <si>
    <t>0.21</t>
  </si>
  <si>
    <t>0.05</t>
  </si>
  <si>
    <t>-0.01</t>
  </si>
  <si>
    <t>0.2</t>
  </si>
  <si>
    <t>Days Sales Outstanding (Average Receivables)</t>
  </si>
  <si>
    <t>106.5</t>
  </si>
  <si>
    <t>98.25</t>
  </si>
  <si>
    <t>95.47</t>
  </si>
  <si>
    <t>102.29</t>
  </si>
  <si>
    <t>Average Days Payable Outstanding</t>
  </si>
  <si>
    <t>7.59</t>
  </si>
  <si>
    <t>9.4</t>
  </si>
  <si>
    <t>6.84</t>
  </si>
  <si>
    <t>Long Term Solvency</t>
  </si>
  <si>
    <t>Total Debt/Equity</t>
  </si>
  <si>
    <t>-1.68</t>
  </si>
  <si>
    <t>-4.15</t>
  </si>
  <si>
    <t>6.88</t>
  </si>
  <si>
    <t>6.55</t>
  </si>
  <si>
    <t>Total Debt / Total Capital</t>
  </si>
  <si>
    <t>-1.7</t>
  </si>
  <si>
    <t>-4.33</t>
  </si>
  <si>
    <t>6.44</t>
  </si>
  <si>
    <t>6.14</t>
  </si>
  <si>
    <t>LT Debt/Equity</t>
  </si>
  <si>
    <t>4.67</t>
  </si>
  <si>
    <t>4.17</t>
  </si>
  <si>
    <t>Long-Term Debt / Total Capital</t>
  </si>
  <si>
    <t>4.37</t>
  </si>
  <si>
    <t>3.92</t>
  </si>
  <si>
    <t>Total Liabilities / Total Assets</t>
  </si>
  <si>
    <t>115.02</t>
  </si>
  <si>
    <t>102.89</t>
  </si>
  <si>
    <t>34.26</t>
  </si>
  <si>
    <t>41.48</t>
  </si>
  <si>
    <t>49.2</t>
  </si>
  <si>
    <t>EBIT / Interest Expense</t>
  </si>
  <si>
    <t>-926.65</t>
  </si>
  <si>
    <t>EBITDA / Interest Expense</t>
  </si>
  <si>
    <t>-688.72</t>
  </si>
  <si>
    <t>(EBITDA - Capex) / Interest Expense</t>
  </si>
  <si>
    <t>-785.05</t>
  </si>
  <si>
    <t>Total Debt / EBITDA</t>
  </si>
  <si>
    <t>-0.61</t>
  </si>
  <si>
    <t>-6.05</t>
  </si>
  <si>
    <t>Net Debt / EBITDA</t>
  </si>
  <si>
    <t>4.86</t>
  </si>
  <si>
    <t>5.18</t>
  </si>
  <si>
    <t>7.73</t>
  </si>
  <si>
    <t>87.24</t>
  </si>
  <si>
    <t>Total Debt / (EBITDA - Capex)</t>
  </si>
  <si>
    <t>-0.53</t>
  </si>
  <si>
    <t>-3.26</t>
  </si>
  <si>
    <t>Net Debt / (EBITDA - Capex)</t>
  </si>
  <si>
    <t>4.54</t>
  </si>
  <si>
    <t>4.95</t>
  </si>
  <si>
    <t>6.79</t>
  </si>
  <si>
    <t>46.95</t>
  </si>
  <si>
    <t>Growth Over Prior Year</t>
  </si>
  <si>
    <t>Total Revenues, 1 Yr. Growth %</t>
  </si>
  <si>
    <t>8.19</t>
  </si>
  <si>
    <t>30.52</t>
  </si>
  <si>
    <t>26.64</t>
  </si>
  <si>
    <t>21.07</t>
  </si>
  <si>
    <t>16.99</t>
  </si>
  <si>
    <t>Gross Profit, 1 Yr. Growth %</t>
  </si>
  <si>
    <t>4.16</t>
  </si>
  <si>
    <t>39.58</t>
  </si>
  <si>
    <t>25.17</t>
  </si>
  <si>
    <t>20.23</t>
  </si>
  <si>
    <t>17.04</t>
  </si>
  <si>
    <t>EBITDA, 1 Yr. Growth %</t>
  </si>
  <si>
    <t>-19.96</t>
  </si>
  <si>
    <t>263.42</t>
  </si>
  <si>
    <t>-34.26</t>
  </si>
  <si>
    <t>-70.92</t>
  </si>
  <si>
    <t>EBITA, 1 Yr. Growth %</t>
  </si>
  <si>
    <t>724.1</t>
  </si>
  <si>
    <t>-18.8</t>
  </si>
  <si>
    <t>246.51</t>
  </si>
  <si>
    <t>-31.86</t>
  </si>
  <si>
    <t>-65.82</t>
  </si>
  <si>
    <t>EBIT, 1 Yr. Growth %</t>
  </si>
  <si>
    <t>-30.71</t>
  </si>
  <si>
    <t>-61.78</t>
  </si>
  <si>
    <t>Earnings From Cont. Operations, 1 Yr. Growth %</t>
  </si>
  <si>
    <t>410.99</t>
  </si>
  <si>
    <t>-15.89</t>
  </si>
  <si>
    <t>95.92</t>
  </si>
  <si>
    <t>16.37</t>
  </si>
  <si>
    <t>-44.42</t>
  </si>
  <si>
    <t>Net Income, 1 Yr. Growth %</t>
  </si>
  <si>
    <t>-15.75</t>
  </si>
  <si>
    <t>107.22</t>
  </si>
  <si>
    <t>18.2</t>
  </si>
  <si>
    <t>-47.81</t>
  </si>
  <si>
    <t>Normalized Net Income, 1 Yr. Growth %</t>
  </si>
  <si>
    <t>869.28</t>
  </si>
  <si>
    <t>-18.46</t>
  </si>
  <si>
    <t>125.37</t>
  </si>
  <si>
    <t>-32.05</t>
  </si>
  <si>
    <t>-63.33</t>
  </si>
  <si>
    <t>Diluted EPS Before Extra, 1 Yr. Growth %</t>
  </si>
  <si>
    <t>-66.73</t>
  </si>
  <si>
    <t>-16.14</t>
  </si>
  <si>
    <t>-52.21</t>
  </si>
  <si>
    <t>-47.83</t>
  </si>
  <si>
    <t>Accounts Receivable, 1 Yr. Growth %</t>
  </si>
  <si>
    <t>20.82</t>
  </si>
  <si>
    <t>14.13</t>
  </si>
  <si>
    <t>20.71</t>
  </si>
  <si>
    <t>29.19</t>
  </si>
  <si>
    <t>Net Property, Plant and Equip., 1 Yr. Growth %</t>
  </si>
  <si>
    <t>0.38</t>
  </si>
  <si>
    <t>47.28</t>
  </si>
  <si>
    <t>445.44</t>
  </si>
  <si>
    <t>-11.06</t>
  </si>
  <si>
    <t>Total Assets, 1 Yr. Growth %</t>
  </si>
  <si>
    <t>72.37</t>
  </si>
  <si>
    <t>129.95</t>
  </si>
  <si>
    <t>6.89</t>
  </si>
  <si>
    <t>6.51</t>
  </si>
  <si>
    <t>Tangible Book Value, 1 Yr. Growth %</t>
  </si>
  <si>
    <t>-3.07</t>
  </si>
  <si>
    <t>-230.84</t>
  </si>
  <si>
    <t>-20.45</t>
  </si>
  <si>
    <t>-9.17</t>
  </si>
  <si>
    <t>Common Equity, 1 Yr. Growth %</t>
  </si>
  <si>
    <t>-8.47</t>
  </si>
  <si>
    <t>-8.09</t>
  </si>
  <si>
    <t>Cash From Operations, 1 Yr. Growth %</t>
  </si>
  <si>
    <t>-36.09</t>
  </si>
  <si>
    <t>-73.69</t>
  </si>
  <si>
    <t>-115.39</t>
  </si>
  <si>
    <t>Capital Expenditures, 1 Yr. Growth %</t>
  </si>
  <si>
    <t>137.5</t>
  </si>
  <si>
    <t>-5.54</t>
  </si>
  <si>
    <t>140.57</t>
  </si>
  <si>
    <t>56.56</t>
  </si>
  <si>
    <t>-45.83</t>
  </si>
  <si>
    <t>Levered Free Cash Flow, 1 Yr. Growth %</t>
  </si>
  <si>
    <t>-22.62</t>
  </si>
  <si>
    <t>-18.28</t>
  </si>
  <si>
    <t>69.21</t>
  </si>
  <si>
    <t>Unlevered Free Cash Flow, 1 Yr. Growth %</t>
  </si>
  <si>
    <t>-18.2</t>
  </si>
  <si>
    <t>69.03</t>
  </si>
  <si>
    <t>Compound Annual Growth Rate Over Two Years</t>
  </si>
  <si>
    <t>Total Revenues, 2 Yr. CAGR %</t>
  </si>
  <si>
    <t>18.83</t>
  </si>
  <si>
    <t>28.57</t>
  </si>
  <si>
    <t>23.82</t>
  </si>
  <si>
    <t>19.01</t>
  </si>
  <si>
    <t>Gross Profit, 2 Yr. CAGR %</t>
  </si>
  <si>
    <t>20.58</t>
  </si>
  <si>
    <t>32.18</t>
  </si>
  <si>
    <t>22.68</t>
  </si>
  <si>
    <t>18.29</t>
  </si>
  <si>
    <t>EBITDA, 2 Yr. CAGR %</t>
  </si>
  <si>
    <t>261.87</t>
  </si>
  <si>
    <t>70.56</t>
  </si>
  <si>
    <t>54.56</t>
  </si>
  <si>
    <t>-54.82</t>
  </si>
  <si>
    <t>EBITA, 2 Yr. CAGR %</t>
  </si>
  <si>
    <t>158.68</t>
  </si>
  <si>
    <t>67.74</t>
  </si>
  <si>
    <t>53.66</t>
  </si>
  <si>
    <t>-50.23</t>
  </si>
  <si>
    <t>EBIT, 2 Yr. CAGR %</t>
  </si>
  <si>
    <t>54.96</t>
  </si>
  <si>
    <t>-46.43</t>
  </si>
  <si>
    <t>Earnings From Cont. Operations, 2 Yr. CAGR %</t>
  </si>
  <si>
    <t>107.32</t>
  </si>
  <si>
    <t>28.37</t>
  </si>
  <si>
    <t>50.99</t>
  </si>
  <si>
    <t>-19.58</t>
  </si>
  <si>
    <t>Net Income, 2 Yr. CAGR %</t>
  </si>
  <si>
    <t>107.48</t>
  </si>
  <si>
    <t>32.13</t>
  </si>
  <si>
    <t>56.51</t>
  </si>
  <si>
    <t>-21.46</t>
  </si>
  <si>
    <t>Normalized Net Income, 2 Yr. CAGR %</t>
  </si>
  <si>
    <t>181.14</t>
  </si>
  <si>
    <t>35.56</t>
  </si>
  <si>
    <t>56.08</t>
  </si>
  <si>
    <t>Diluted EPS Before Extra, 2 Yr. CAGR %</t>
  </si>
  <si>
    <t>226.74</t>
  </si>
  <si>
    <t>-47.18</t>
  </si>
  <si>
    <t>-36.69</t>
  </si>
  <si>
    <t>-50.07</t>
  </si>
  <si>
    <t>Accounts Receivable, 2 Yr. CAGR %</t>
  </si>
  <si>
    <t>17.43</t>
  </si>
  <si>
    <t>17.38</t>
  </si>
  <si>
    <t>24.88</t>
  </si>
  <si>
    <t>Net Property, Plant and Equip., 2 Yr. CAGR %</t>
  </si>
  <si>
    <t>21.59</t>
  </si>
  <si>
    <t>183.43</t>
  </si>
  <si>
    <t>120.25</t>
  </si>
  <si>
    <t>Total Assets, 2 Yr. CAGR %</t>
  </si>
  <si>
    <t>99.09</t>
  </si>
  <si>
    <t>56.78</t>
  </si>
  <si>
    <t>6.7</t>
  </si>
  <si>
    <t>Tangible Book Value, 2 Yr. CAGR %</t>
  </si>
  <si>
    <t>12.62</t>
  </si>
  <si>
    <t>2.02</t>
  </si>
  <si>
    <t>Common Equity, 2 Yr. CAGR %</t>
  </si>
  <si>
    <t>9.44</t>
  </si>
  <si>
    <t>-8.28</t>
  </si>
  <si>
    <t>Cash From Operations, 2 Yr. CAGR %</t>
  </si>
  <si>
    <t>144.1</t>
  </si>
  <si>
    <t>56.6</t>
  </si>
  <si>
    <t>-79.88</t>
  </si>
  <si>
    <t>162.63</t>
  </si>
  <si>
    <t>Capital Expenditures, 2 Yr. CAGR %</t>
  </si>
  <si>
    <t>49.78</t>
  </si>
  <si>
    <t>50.74</t>
  </si>
  <si>
    <t>94.07</t>
  </si>
  <si>
    <t>Levered Free Cash Flow, 2 Yr. CAGR %</t>
  </si>
  <si>
    <t>-20.48</t>
  </si>
  <si>
    <t>12.99</t>
  </si>
  <si>
    <t>Unlevered Free Cash Flow, 2 Yr. CAGR %</t>
  </si>
  <si>
    <t>-20.44</t>
  </si>
  <si>
    <t>Compound Annual Growth Rate Over Three Years</t>
  </si>
  <si>
    <t>Total Revenues, 3 Yr. CAGR %</t>
  </si>
  <si>
    <t>21.38</t>
  </si>
  <si>
    <t>26.02</t>
  </si>
  <si>
    <t>21.5</t>
  </si>
  <si>
    <t>Gross Profit, 3 Yr. CAGR %</t>
  </si>
  <si>
    <t>22.09</t>
  </si>
  <si>
    <t>28.07</t>
  </si>
  <si>
    <t>20.44</t>
  </si>
  <si>
    <t>EBITDA, 3 Yr. CAGR %</t>
  </si>
  <si>
    <t>262.38</t>
  </si>
  <si>
    <t>24.12</t>
  </si>
  <si>
    <t>-9.48</t>
  </si>
  <si>
    <t>EBITA, 3 Yr. CAGR %</t>
  </si>
  <si>
    <t>185.15</t>
  </si>
  <si>
    <t>24.23</t>
  </si>
  <si>
    <t>-4.96</t>
  </si>
  <si>
    <t>EBIT, 3 Yr. CAGR %</t>
  </si>
  <si>
    <t>24.92</t>
  </si>
  <si>
    <t>-0.19</t>
  </si>
  <si>
    <t>Earnings From Cont. Operations, 3 Yr. CAGR %</t>
  </si>
  <si>
    <t>103.45</t>
  </si>
  <si>
    <t>24.24</t>
  </si>
  <si>
    <t>8.21</t>
  </si>
  <si>
    <t>Net Income, 3 Yr. CAGR %</t>
  </si>
  <si>
    <t>107.4</t>
  </si>
  <si>
    <t>27.31</t>
  </si>
  <si>
    <t>8.53</t>
  </si>
  <si>
    <t>Normalized Net Income, 3 Yr. CAGR %</t>
  </si>
  <si>
    <t>161.16</t>
  </si>
  <si>
    <t>25.71</t>
  </si>
  <si>
    <t>0.96</t>
  </si>
  <si>
    <t>Diluted EPS Before Extra, 3 Yr. CAGR %</t>
  </si>
  <si>
    <t>0.99</t>
  </si>
  <si>
    <t>-48.91</t>
  </si>
  <si>
    <t>-40.65</t>
  </si>
  <si>
    <t>Accounts Receivable, 3 Yr. CAGR %</t>
  </si>
  <si>
    <t>18.51</t>
  </si>
  <si>
    <t>21.19</t>
  </si>
  <si>
    <t>Net Property, Plant and Equip., 3 Yr. CAGR %</t>
  </si>
  <si>
    <t>100.53</t>
  </si>
  <si>
    <t>92.6</t>
  </si>
  <si>
    <t>Total Assets, 3 Yr. CAGR %</t>
  </si>
  <si>
    <t>61.81</t>
  </si>
  <si>
    <t>37.82</t>
  </si>
  <si>
    <t>Tangible Book Value, 3 Yr. CAGR %</t>
  </si>
  <si>
    <t>0.3</t>
  </si>
  <si>
    <t>-1.85</t>
  </si>
  <si>
    <t>Common Equity, 3 Yr. CAGR %</t>
  </si>
  <si>
    <t>5.1</t>
  </si>
  <si>
    <t>3.25</t>
  </si>
  <si>
    <t>Cash From Operations, 3 Yr. CAGR %</t>
  </si>
  <si>
    <t>16.16</t>
  </si>
  <si>
    <t>-27.74</t>
  </si>
  <si>
    <t>21.97</t>
  </si>
  <si>
    <t>Capital Expenditures, 3 Yr. CAGR %</t>
  </si>
  <si>
    <t>75.41</t>
  </si>
  <si>
    <t>52.66</t>
  </si>
  <si>
    <t>26.83</t>
  </si>
  <si>
    <t>Levered Free Cash Flow, 3 Yr. CAGR %</t>
  </si>
  <si>
    <t>-0.41</t>
  </si>
  <si>
    <t>Unlevered Free Cash Flow, 3 Yr. CAGR %</t>
  </si>
  <si>
    <t>Compound Annual Growth Rate Over Five Years</t>
  </si>
  <si>
    <t>Total Revenues, 5 Yr. CAGR %</t>
  </si>
  <si>
    <t>20.43</t>
  </si>
  <si>
    <t>Gross Profit, 5 Yr. CAGR %</t>
  </si>
  <si>
    <t>20.5</t>
  </si>
  <si>
    <t>EBITDA, 5 Yr. CAGR %</t>
  </si>
  <si>
    <t>57.57</t>
  </si>
  <si>
    <t>EBITA, 5 Yr. CAGR %</t>
  </si>
  <si>
    <t>41.85</t>
  </si>
  <si>
    <t>EBIT, 5 Yr. CAGR %</t>
  </si>
  <si>
    <t>46.09</t>
  </si>
  <si>
    <t>Earnings From Cont. Operations, 5 Yr. CAGR %</t>
  </si>
  <si>
    <t>40.35</t>
  </si>
  <si>
    <t>Net Income, 5 Yr. CAGR %</t>
  </si>
  <si>
    <t>40.64</t>
  </si>
  <si>
    <t>Normalized Net Income, 5 Yr. CAGR %</t>
  </si>
  <si>
    <t>52.07</t>
  </si>
  <si>
    <t>Diluted EPS Before Extra, 5 Yr. CAGR %</t>
  </si>
  <si>
    <t>-23.8</t>
  </si>
  <si>
    <t>Cash From Operations, 5 Yr. CAGR %</t>
  </si>
  <si>
    <t>60.98</t>
  </si>
  <si>
    <t>Capital Expenditures, 5 Yr. CAGR %</t>
  </si>
  <si>
    <t>35.55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</si>
  <si>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</si>
  <si>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</si>
  <si>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</si>
  <si>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</si>
  <si>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</si>
  <si>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</si>
  <si>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</si>
  <si>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</si>
  <si>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-</t>
  </si>
  <si>
    <t>1,141</t>
  </si>
  <si>
    <t>767.2</t>
  </si>
  <si>
    <t>1,508</t>
  </si>
  <si>
    <t>3,038</t>
  </si>
  <si>
    <t>Change</t>
  </si>
  <si>
    <t>-32.77%</t>
  </si>
  <si>
    <t>96.54%</t>
  </si>
  <si>
    <t>101.46%</t>
  </si>
  <si>
    <t>0%</t>
  </si>
  <si>
    <t>Enterprise Value (EV)
                                    1</t>
  </si>
  <si>
    <t>870.5</t>
  </si>
  <si>
    <t>537.4</t>
  </si>
  <si>
    <t>1,281</t>
  </si>
  <si>
    <t>2,787</t>
  </si>
  <si>
    <t>2,725</t>
  </si>
  <si>
    <t>2,682</t>
  </si>
  <si>
    <t>-38.26%</t>
  </si>
  <si>
    <t>138.36%</t>
  </si>
  <si>
    <t>117.57%</t>
  </si>
  <si>
    <t>-2.21%</t>
  </si>
  <si>
    <t>-1.6%</t>
  </si>
  <si>
    <t>P/E ratio</t>
  </si>
  <si>
    <t>-13.1x</t>
  </si>
  <si>
    <t>-17.9x</t>
  </si>
  <si>
    <t>-68.4x</t>
  </si>
  <si>
    <t>-231x</t>
  </si>
  <si>
    <t>-4,865x</t>
  </si>
  <si>
    <t>PBR</t>
  </si>
  <si>
    <t>PEG</t>
  </si>
  <si>
    <t>0.3x</t>
  </si>
  <si>
    <t>1.4x</t>
  </si>
  <si>
    <t>5.5x</t>
  </si>
  <si>
    <t>51.1x</t>
  </si>
  <si>
    <t>Capitalization / Revenue</t>
  </si>
  <si>
    <t>5.95x</t>
  </si>
  <si>
    <t>3.3x</t>
  </si>
  <si>
    <t>5.55x</t>
  </si>
  <si>
    <t>9.22x</t>
  </si>
  <si>
    <t>7.8x</t>
  </si>
  <si>
    <t>6.55x</t>
  </si>
  <si>
    <t>EV / Revenue</t>
  </si>
  <si>
    <t>4.54x</t>
  </si>
  <si>
    <t>2.31x</t>
  </si>
  <si>
    <t>4.71x</t>
  </si>
  <si>
    <t>8.46x</t>
  </si>
  <si>
    <t>7x</t>
  </si>
  <si>
    <t>5.79x</t>
  </si>
  <si>
    <t>EV / EBITDA</t>
  </si>
  <si>
    <t>120x</t>
  </si>
  <si>
    <t>2,814x</t>
  </si>
  <si>
    <t>47.7x</t>
  </si>
  <si>
    <t>55.9x</t>
  </si>
  <si>
    <t>38.3x</t>
  </si>
  <si>
    <t>24.2x</t>
  </si>
  <si>
    <t>EV / EBIT</t>
  </si>
  <si>
    <t>145x</t>
  </si>
  <si>
    <t>-186x</t>
  </si>
  <si>
    <t>57.8x</t>
  </si>
  <si>
    <t>60.1x</t>
  </si>
  <si>
    <t>42.1x</t>
  </si>
  <si>
    <t>29.7x</t>
  </si>
  <si>
    <t>EV / FCF</t>
  </si>
  <si>
    <t>339x</t>
  </si>
  <si>
    <t>-116x</t>
  </si>
  <si>
    <t>39.3x</t>
  </si>
  <si>
    <t>41.4x</t>
  </si>
  <si>
    <t>33.7x</t>
  </si>
  <si>
    <t>28.8x</t>
  </si>
  <si>
    <t>FCF Yield</t>
  </si>
  <si>
    <t>0.3%</t>
  </si>
  <si>
    <t>-0.86%</t>
  </si>
  <si>
    <t>2.55%</t>
  </si>
  <si>
    <t>2.41%</t>
  </si>
  <si>
    <t>2.97%</t>
  </si>
  <si>
    <t>3.47%</t>
  </si>
  <si>
    <t>Dividend per Share
                                    2</t>
  </si>
  <si>
    <t>Rate of return</t>
  </si>
  <si>
    <t>EPS
                                    2</t>
  </si>
  <si>
    <t>-0.07</t>
  </si>
  <si>
    <t>-0.00333</t>
  </si>
  <si>
    <t>Distribution rate</t>
  </si>
  <si>
    <t>Net sales
                                    1</t>
  </si>
  <si>
    <t>151.5</t>
  </si>
  <si>
    <t>191.9</t>
  </si>
  <si>
    <t>232.3</t>
  </si>
  <si>
    <t>271.8</t>
  </si>
  <si>
    <t>329.4</t>
  </si>
  <si>
    <t>389.6</t>
  </si>
  <si>
    <t>463.5</t>
  </si>
  <si>
    <t>EBITDA
                                    1</t>
  </si>
  <si>
    <t>7.255</t>
  </si>
  <si>
    <t>0.191</t>
  </si>
  <si>
    <t>26.84</t>
  </si>
  <si>
    <t>49.82</t>
  </si>
  <si>
    <t>71.14</t>
  </si>
  <si>
    <t>110.7</t>
  </si>
  <si>
    <t>EBIT
                                    1</t>
  </si>
  <si>
    <t>6.017</t>
  </si>
  <si>
    <t>-2.893</t>
  </si>
  <si>
    <t>22.15</t>
  </si>
  <si>
    <t>46.39</t>
  </si>
  <si>
    <t>64.76</t>
  </si>
  <si>
    <t>90.16</t>
  </si>
  <si>
    <t>Net income
                                    1</t>
  </si>
  <si>
    <t>-16.97</t>
  </si>
  <si>
    <t>-33.24</t>
  </si>
  <si>
    <t>-38.69</t>
  </si>
  <si>
    <t>-21.72</t>
  </si>
  <si>
    <t>-10.95</t>
  </si>
  <si>
    <t>7.932</t>
  </si>
  <si>
    <t>44.35</t>
  </si>
  <si>
    <t>Net Debt
                                    1</t>
  </si>
  <si>
    <t>-270.6</t>
  </si>
  <si>
    <t>-229.8</t>
  </si>
  <si>
    <t>-226.9</t>
  </si>
  <si>
    <t>-250.7</t>
  </si>
  <si>
    <t>-312.3</t>
  </si>
  <si>
    <t>-355.9</t>
  </si>
  <si>
    <t>Reference price
                                    2</t>
  </si>
  <si>
    <t>15.01</t>
  </si>
  <si>
    <t>6.29</t>
  </si>
  <si>
    <t>4.11</t>
  </si>
  <si>
    <t>16.20</t>
  </si>
  <si>
    <t>Nbr of stocks (in thousands)</t>
  </si>
  <si>
    <t>181,420</t>
  </si>
  <si>
    <t>186,671</t>
  </si>
  <si>
    <t>183,662</t>
  </si>
  <si>
    <t>187,511</t>
  </si>
  <si>
    <t>Announcement Date</t>
  </si>
  <si>
    <t>3/11/21</t>
  </si>
  <si>
    <t>3/17/22</t>
  </si>
  <si>
    <t>3/9/23</t>
  </si>
  <si>
    <t>2/29/24</t>
  </si>
  <si>
    <t>address1</t>
  </si>
  <si>
    <t>525 Washington Boulevard</t>
  </si>
  <si>
    <t>address2</t>
  </si>
  <si>
    <t>Suite 1400</t>
  </si>
  <si>
    <t>city</t>
  </si>
  <si>
    <t>Jersey City</t>
  </si>
  <si>
    <t>state</t>
  </si>
  <si>
    <t>NJ</t>
  </si>
  <si>
    <t>zip</t>
  </si>
  <si>
    <t>07310</t>
  </si>
  <si>
    <t>country</t>
  </si>
  <si>
    <t>phone</t>
  </si>
  <si>
    <t>201 793 1111</t>
  </si>
  <si>
    <t>website</t>
  </si>
  <si>
    <t>https://www.avepoint.com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</si>
  <si>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</si>
  <si>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</si>
  <si>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</si>
  <si>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</si>
  <si>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</si>
  <si>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</si>
  <si>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</si>
  <si>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</si>
  <si>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</si>
  <si>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</si>
  <si>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</si>
  <si>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AvePoint, Inc. provides cloud-native data management software platform in North America, Europe, Middle East, Africa, and Asia Pacific. It also offers software-as-a-service solutions and productivity applications. The company offers modularity and cloud services architecture to address critical challenges and the management of data to organizations that leverage third-party cloud vendors, including Microsoft, Salesforce, Google, AWS, Box, DropBox, and others; license and support; and maintenance services. AvePoint, Inc. was incorporated in 2001 and is headquartered in Jersey City, New Jersey.</t>
  </si>
  <si>
    <t>fullTimeEmployees</t>
  </si>
  <si>
    <t>companyOfficers</t>
  </si>
  <si>
    <t>[{'maxAge': 1, 'name': 'Mr. Xunkai  Gong', 'age': 62, 'title': 'Co-founder &amp; Executive Chairman', 'yearBorn': 1962, 'fiscalYear': 2023, 'totalPay': 816400, 'exercisedValue': 0, 'unexercisedValue': 18181538}, {'maxAge': 1, 'name': 'Dr. Tianyi  Jiang', 'age': 49, 'title': 'Co-Founder, CEO &amp; Director', 'yearBorn': 1975, 'fiscalYear': 2023, 'totalPay': 824760, 'exercisedValue': 0, 'unexercisedValue': 20669646}, {'maxAge': 1, 'name': 'Mr. James  Caci CPA', 'age': 59, 'title': 'Chief Financial Officer', 'yearBorn': 1965, 'fiscalYear': 2023, 'totalPay': 677915, 'exercisedValue': 0, 'unexercisedValue': 193274}, {'maxAge': 1, 'name': 'Mr. Brian Michael Brown J.D.', 'age': 52, 'title': 'Chief Legal &amp; Compliance Officer, Secretary and Director', 'yearBorn': 1972, 'fiscalYear': 2023, 'totalPay': 714350, 'exercisedValue': 0, 'unexercisedValue': 6967721}, {'maxAge': 1, 'name': 'Mr. Stuart  Robertson', 'title': 'Chief Operating Officer', 'fiscalYear': 2023, 'exercisedValue': 0, 'unexercisedValue': 0}, {'maxAge': 1, 'name': 'Ms. Sophia  Wu', 'age': 48, 'title': 'Chief Accounting Officer', 'yearBorn': 1976, 'fiscalYear': 2023, 'exercisedValue': 0, 'unexercisedValue': 0}, {'maxAge': 1, 'name': 'Mr. John  Peluso', 'title': 'Chief Technology Officer', 'fiscalYear': 2023, 'exercisedValue': 0, 'unexercisedValue': 0}, {'maxAge': 1, 'name': 'Ms. Dana Louise Simberkoff Cipp, J.D.', 'title': 'Chief Risk, Privacy &amp; Information Security Officer', 'fiscalYear': 2023, 'exercisedValue': 0, 'unexercisedValue': 0}, {'maxAge': 1, 'name': 'Ms. Clara  Lim', 'title': 'Chief Administrative Officer', 'fiscalYear': 2023, 'exercisedValue': 0, 'unexercisedValue': 0}, {'maxAge': 1, 'name': 'Mr. James  Arestia', 'title': 'Vice President of Investor Relations',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</si>
  <si>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</si>
  <si>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</si>
  <si>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</si>
  <si>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</si>
  <si>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</si>
  <si>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</si>
  <si>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</si>
  <si>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</si>
  <si>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</si>
  <si>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</si>
  <si>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</si>
  <si>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</si>
  <si>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</si>
  <si>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</si>
  <si>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</si>
  <si>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</si>
  <si>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</si>
  <si>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</si>
  <si>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</si>
  <si>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</si>
  <si>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</si>
  <si>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</si>
  <si>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</si>
  <si>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</si>
  <si>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</si>
  <si>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</si>
  <si>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</si>
  <si>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</si>
  <si>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</si>
  <si>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</si>
  <si>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</si>
  <si>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</si>
  <si>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</si>
  <si>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</si>
  <si>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</si>
  <si>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</si>
  <si>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</si>
  <si>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</si>
  <si>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</si>
  <si>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</si>
  <si>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</si>
  <si>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</si>
  <si>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</si>
  <si>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</si>
  <si>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</si>
  <si>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</si>
  <si>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</si>
  <si>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</si>
  <si>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</si>
  <si>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</si>
  <si>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</si>
  <si>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</si>
  <si>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</si>
  <si>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</si>
  <si>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</si>
  <si>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</si>
  <si>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</si>
  <si>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</si>
  <si>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</si>
  <si>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</si>
  <si>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</si>
  <si>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</si>
  <si>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</si>
  <si>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</si>
  <si>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</si>
  <si>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</si>
  <si>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</si>
  <si>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</si>
  <si>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</si>
  <si>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AvePoint,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</si>
  <si>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</si>
  <si>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</si>
  <si>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</si>
  <si>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</si>
  <si>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</si>
  <si>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</si>
  <si>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</si>
  <si>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8f2cc5ec-5d63-3a41-afef-e846912b9c12</t>
  </si>
  <si>
    <t>messageBoardId</t>
  </si>
  <si>
    <t>finmb_30118868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</si>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</sst>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vepoin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11.94504383937653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3.037678592E9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65.322586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-3.0</v>
      </c>
      <c r="C2" s="1">
        <v>-20.0</v>
      </c>
      <c r="D2" s="1">
        <v>-17.0</v>
      </c>
      <c r="E2" s="1">
        <v>-35.0</v>
      </c>
      <c r="F2" s="1">
        <v>-41.0</v>
      </c>
      <c r="G2" s="1">
        <v>-21.0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1.0</v>
      </c>
      <c r="C3" s="1">
        <v>1.0</v>
      </c>
      <c r="D3" s="1">
        <v>1.0</v>
      </c>
      <c r="E3" s="1">
        <v>1.0</v>
      </c>
      <c r="F3" s="1">
        <v>2.0</v>
      </c>
      <c r="G3" s="1">
        <v>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61.0</v>
      </c>
      <c r="G4" s="1">
        <v>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1.0</v>
      </c>
      <c r="C5" s="1">
        <v>1.0</v>
      </c>
      <c r="D5" s="1">
        <v>1.0</v>
      </c>
      <c r="E5" s="1">
        <v>1.0</v>
      </c>
      <c r="F5" s="1">
        <v>2.0</v>
      </c>
      <c r="G5" s="1">
        <v>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77.0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8.0</v>
      </c>
      <c r="E7" s="1">
        <v>-1.0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1.0</v>
      </c>
      <c r="C8" s="1">
        <v>13.0</v>
      </c>
      <c r="D8" s="1">
        <v>33.0</v>
      </c>
      <c r="E8" s="1">
        <v>59.0</v>
      </c>
      <c r="F8" s="1">
        <v>37.0</v>
      </c>
      <c r="G8" s="1">
        <v>36.0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-20.0</v>
      </c>
      <c r="C9" s="1">
        <v>29.0</v>
      </c>
      <c r="D9" s="1">
        <v>69.0</v>
      </c>
      <c r="E9" s="1">
        <v>-74.0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17.0</v>
      </c>
      <c r="C10" s="1">
        <v>-1.0</v>
      </c>
      <c r="D10" s="1">
        <v>-78.0</v>
      </c>
      <c r="E10" s="1">
        <v>-18.0</v>
      </c>
      <c r="F10" s="1">
        <v>8.0</v>
      </c>
      <c r="G10" s="1">
        <v>18.0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-1.0</v>
      </c>
      <c r="C11" s="1">
        <v>-13.0</v>
      </c>
      <c r="D11" s="1">
        <v>-8.0</v>
      </c>
      <c r="E11" s="1">
        <v>-9.0</v>
      </c>
      <c r="F11" s="1">
        <v>-14.0</v>
      </c>
      <c r="G11" s="1">
        <v>-19.0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1.0</v>
      </c>
      <c r="C12" s="1">
        <v>8.0</v>
      </c>
      <c r="D12" s="1">
        <v>1.0</v>
      </c>
      <c r="E12" s="1">
        <v>10.0</v>
      </c>
      <c r="F12" s="1">
        <v>-2.0</v>
      </c>
      <c r="G12" s="1">
        <v>60.0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-5.0</v>
      </c>
      <c r="C13" s="1">
        <v>14.0</v>
      </c>
      <c r="D13" s="1">
        <v>11.0</v>
      </c>
      <c r="E13" s="1">
        <v>10.0</v>
      </c>
      <c r="F13" s="1">
        <v>20.0</v>
      </c>
      <c r="G13" s="1">
        <v>26.0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3.0</v>
      </c>
      <c r="C14" s="1">
        <v>-5.0</v>
      </c>
      <c r="D14" s="1">
        <v>-2.0</v>
      </c>
      <c r="E14" s="1">
        <v>-14.0</v>
      </c>
      <c r="F14" s="1">
        <v>-11.0</v>
      </c>
      <c r="G14" s="1">
        <v>-10.0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-3.0</v>
      </c>
      <c r="C15" s="1">
        <v>-2.0</v>
      </c>
      <c r="D15" s="1">
        <v>19.0</v>
      </c>
      <c r="E15" s="1">
        <v>5.0</v>
      </c>
      <c r="F15" s="1">
        <v>-77.0</v>
      </c>
      <c r="G15" s="1">
        <v>34.0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-45.0</v>
      </c>
      <c r="C16" s="1">
        <v>-1.0</v>
      </c>
      <c r="D16" s="1">
        <v>-1.0</v>
      </c>
      <c r="E16" s="1">
        <v>-2.0</v>
      </c>
      <c r="F16" s="1">
        <v>-3.0</v>
      </c>
      <c r="G16" s="1">
        <v>-2.0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0.0</v>
      </c>
      <c r="F17" s="1">
        <v>-18.0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-1.0</v>
      </c>
      <c r="G18" s="1">
        <v>-1.0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48.0</v>
      </c>
      <c r="C19" s="1">
        <v>-39.0</v>
      </c>
      <c r="D19" s="1">
        <v>2.0</v>
      </c>
      <c r="E19" s="1">
        <v>-91.0</v>
      </c>
      <c r="F19" s="1">
        <v>2.0</v>
      </c>
      <c r="G19" s="1">
        <v>-87.0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2.0</v>
      </c>
      <c r="C21" s="1">
        <v>-1.0</v>
      </c>
      <c r="D21" s="1">
        <v>1.0</v>
      </c>
      <c r="E21" s="1">
        <v>-3.0</v>
      </c>
      <c r="F21" s="1">
        <v>-21.0</v>
      </c>
      <c r="G21" s="1">
        <v>-5.0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4.0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4.0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-8.0</v>
      </c>
      <c r="C24" s="1">
        <v>-8.0</v>
      </c>
      <c r="D24" s="1">
        <v>-4.0</v>
      </c>
      <c r="E24" s="1">
        <v>-2.0</v>
      </c>
      <c r="F24" s="1">
        <v>-3.0</v>
      </c>
      <c r="G24" s="1">
        <v>-6.0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-8.0</v>
      </c>
      <c r="C25" s="1">
        <v>-8.0</v>
      </c>
      <c r="D25" s="1">
        <v>-4.0</v>
      </c>
      <c r="E25" s="1">
        <v>-2.0</v>
      </c>
      <c r="F25" s="1">
        <v>-3.0</v>
      </c>
      <c r="G25" s="1">
        <v>-6.0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9.0</v>
      </c>
      <c r="C26" s="1">
        <v>33.0</v>
      </c>
      <c r="D26" s="1">
        <v>59.0</v>
      </c>
      <c r="E26" s="1">
        <v>497.0</v>
      </c>
      <c r="F26" s="1">
        <v>2.0</v>
      </c>
      <c r="G26" s="1">
        <v>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-108.0</v>
      </c>
      <c r="F27" s="1">
        <v>-19.0</v>
      </c>
      <c r="G27" s="1">
        <v>-39.0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150.0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-179.0</v>
      </c>
      <c r="D29" s="1">
        <v>-33.0</v>
      </c>
      <c r="E29" s="1">
        <v>-131.0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-4.0</v>
      </c>
      <c r="D30" s="1">
        <v>5.0</v>
      </c>
      <c r="E30" s="1">
        <v>-59.0</v>
      </c>
      <c r="F30" s="1">
        <v>0.0</v>
      </c>
      <c r="G30" s="1">
        <v>-13.0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1.0</v>
      </c>
      <c r="C31" s="1">
        <v>-9.0</v>
      </c>
      <c r="D31" s="1">
        <v>35.0</v>
      </c>
      <c r="E31" s="1">
        <v>199.0</v>
      </c>
      <c r="F31" s="1">
        <v>-17.0</v>
      </c>
      <c r="G31" s="1">
        <v>-33.0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-36.0</v>
      </c>
      <c r="C32" s="1">
        <v>-59.0</v>
      </c>
      <c r="D32" s="1">
        <v>90.0</v>
      </c>
      <c r="E32" s="1">
        <v>-1.0</v>
      </c>
      <c r="F32" s="1">
        <v>-1.0</v>
      </c>
      <c r="G32" s="1">
        <v>59.0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-3.0</v>
      </c>
      <c r="C33" s="1">
        <v>-4.0</v>
      </c>
      <c r="D33" s="1">
        <v>56.0</v>
      </c>
      <c r="E33" s="1">
        <v>199.0</v>
      </c>
      <c r="F33" s="1">
        <v>-41.0</v>
      </c>
      <c r="G33" s="1">
        <v>-4.0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0.0</v>
      </c>
      <c r="D35" s="1">
        <v>0.0</v>
      </c>
      <c r="E35" s="1">
        <v>1.0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3.0</v>
      </c>
      <c r="C36" s="1">
        <v>-24.0</v>
      </c>
      <c r="D36" s="1">
        <v>-1.0</v>
      </c>
      <c r="E36" s="1">
        <v>4.0</v>
      </c>
      <c r="F36" s="1">
        <v>3.0</v>
      </c>
      <c r="G36" s="1">
        <v>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0.0</v>
      </c>
      <c r="C37" s="1">
        <v>0.0</v>
      </c>
      <c r="D37" s="1">
        <v>39.0</v>
      </c>
      <c r="E37" s="1">
        <v>30.0</v>
      </c>
      <c r="F37" s="1">
        <v>25.0</v>
      </c>
      <c r="G37" s="1">
        <v>39.0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0.0</v>
      </c>
      <c r="C38" s="1">
        <v>0.0</v>
      </c>
      <c r="D38" s="1">
        <v>39.0</v>
      </c>
      <c r="E38" s="1">
        <v>30.0</v>
      </c>
      <c r="F38" s="1">
        <v>25.0</v>
      </c>
      <c r="G38" s="1">
        <v>39.0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0.0</v>
      </c>
      <c r="D39" s="1">
        <v>-15.0</v>
      </c>
      <c r="E39" s="1">
        <v>-6.0</v>
      </c>
      <c r="F39" s="1">
        <v>-13.0</v>
      </c>
      <c r="G39" s="1">
        <v>-11.0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-8.0</v>
      </c>
      <c r="C40" s="1">
        <v>-8.0</v>
      </c>
      <c r="D40" s="1">
        <v>4.0</v>
      </c>
      <c r="E40" s="1">
        <v>-2.0</v>
      </c>
      <c r="F40" s="1">
        <v>-3.0</v>
      </c>
      <c r="G40" s="1">
        <v>-6.0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0.0</v>
      </c>
      <c r="C3" s="1">
        <v>12.0</v>
      </c>
      <c r="D3" s="1">
        <v>69.0</v>
      </c>
      <c r="E3" s="1">
        <v>268.0</v>
      </c>
      <c r="F3" s="1">
        <v>227.0</v>
      </c>
      <c r="G3" s="1">
        <v>223.0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3.0</v>
      </c>
      <c r="D4" s="1">
        <v>99.0</v>
      </c>
      <c r="E4" s="1">
        <v>2.0</v>
      </c>
      <c r="F4" s="1">
        <v>2.0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15.0</v>
      </c>
      <c r="D5" s="1">
        <v>70.0</v>
      </c>
      <c r="E5" s="1">
        <v>271.0</v>
      </c>
      <c r="F5" s="1">
        <v>230.0</v>
      </c>
      <c r="G5" s="1">
        <v>227.0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39.0</v>
      </c>
      <c r="D6" s="1">
        <v>48.0</v>
      </c>
      <c r="E6" s="1">
        <v>55.0</v>
      </c>
      <c r="F6" s="1">
        <v>66.0</v>
      </c>
      <c r="G6" s="1">
        <v>85.0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39.0</v>
      </c>
      <c r="D7" s="1">
        <v>48.0</v>
      </c>
      <c r="E7" s="1">
        <v>55.0</v>
      </c>
      <c r="F7" s="1">
        <v>66.0</v>
      </c>
      <c r="G7" s="1">
        <v>85.0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3.0</v>
      </c>
      <c r="D8" s="1">
        <v>2.0</v>
      </c>
      <c r="E8" s="1">
        <v>8.0</v>
      </c>
      <c r="F8" s="1">
        <v>10.0</v>
      </c>
      <c r="G8" s="1">
        <v>12.0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58.0</v>
      </c>
      <c r="D9" s="1">
        <v>121.0</v>
      </c>
      <c r="E9" s="1">
        <v>334.0</v>
      </c>
      <c r="F9" s="1">
        <v>306.0</v>
      </c>
      <c r="G9" s="1">
        <v>326.0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14.0</v>
      </c>
      <c r="D10" s="1">
        <v>8.0</v>
      </c>
      <c r="E10" s="1">
        <v>11.0</v>
      </c>
      <c r="F10" s="1">
        <v>28.0</v>
      </c>
      <c r="G10" s="1">
        <v>27.0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-12.0</v>
      </c>
      <c r="D11" s="1">
        <v>-6.0</v>
      </c>
      <c r="E11" s="1">
        <v>-7.0</v>
      </c>
      <c r="F11" s="1">
        <v>-7.0</v>
      </c>
      <c r="G11" s="1">
        <v>-8.0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2.0</v>
      </c>
      <c r="D12" s="1">
        <v>2.0</v>
      </c>
      <c r="E12" s="1">
        <v>3.0</v>
      </c>
      <c r="F12" s="1">
        <v>21.0</v>
      </c>
      <c r="G12" s="1">
        <v>19.0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0.0</v>
      </c>
      <c r="C13" s="1">
        <v>5.0</v>
      </c>
      <c r="D13" s="1">
        <v>90.0</v>
      </c>
      <c r="E13" s="1">
        <v>28.0</v>
      </c>
      <c r="F13" s="1">
        <v>16.0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0.0</v>
      </c>
      <c r="D14" s="1">
        <v>0.0</v>
      </c>
      <c r="E14" s="1">
        <v>0.0</v>
      </c>
      <c r="F14" s="1">
        <v>18.0</v>
      </c>
      <c r="G14" s="1">
        <v>19.0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0.0</v>
      </c>
      <c r="D15" s="1">
        <v>0.0</v>
      </c>
      <c r="E15" s="1">
        <v>0.0</v>
      </c>
      <c r="F15" s="1">
        <v>11.0</v>
      </c>
      <c r="G15" s="1">
        <v>10.0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3.0</v>
      </c>
      <c r="D16" s="1">
        <v>5.0</v>
      </c>
      <c r="E16" s="1">
        <v>6.0</v>
      </c>
      <c r="F16" s="1">
        <v>6.0</v>
      </c>
      <c r="G16" s="1">
        <v>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2.0</v>
      </c>
      <c r="D18" s="1">
        <v>2.0</v>
      </c>
      <c r="E18" s="1">
        <v>0.0</v>
      </c>
      <c r="F18" s="1">
        <v>48.0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28.0</v>
      </c>
      <c r="D19" s="1">
        <v>34.0</v>
      </c>
      <c r="E19" s="1">
        <v>38.0</v>
      </c>
      <c r="F19" s="1">
        <v>48.0</v>
      </c>
      <c r="G19" s="1">
        <v>54.0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2.0</v>
      </c>
      <c r="D20" s="1">
        <v>2.0</v>
      </c>
      <c r="E20" s="1">
        <v>5.0</v>
      </c>
      <c r="F20" s="1">
        <v>1.0</v>
      </c>
      <c r="G20" s="1">
        <v>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0.0</v>
      </c>
      <c r="C21" s="1">
        <v>98.0</v>
      </c>
      <c r="D21" s="1">
        <v>169.0</v>
      </c>
      <c r="E21" s="1">
        <v>389.0</v>
      </c>
      <c r="F21" s="1">
        <v>416.0</v>
      </c>
      <c r="G21" s="1">
        <v>443.0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89.0</v>
      </c>
      <c r="D23" s="1">
        <v>77.0</v>
      </c>
      <c r="E23" s="1">
        <v>1.0</v>
      </c>
      <c r="F23" s="1">
        <v>1.0</v>
      </c>
      <c r="G23" s="1">
        <v>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19.0</v>
      </c>
      <c r="D24" s="1">
        <v>22.0</v>
      </c>
      <c r="E24" s="1">
        <v>29.0</v>
      </c>
      <c r="F24" s="1">
        <v>35.0</v>
      </c>
      <c r="G24" s="1">
        <v>40.0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24.0</v>
      </c>
      <c r="D25" s="1">
        <v>20.0</v>
      </c>
      <c r="E25" s="1">
        <v>0.0</v>
      </c>
      <c r="F25" s="1">
        <v>5.0</v>
      </c>
      <c r="G25" s="1">
        <v>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1.0</v>
      </c>
      <c r="D26" s="1">
        <v>1.0</v>
      </c>
      <c r="E26" s="1">
        <v>1.0</v>
      </c>
      <c r="F26" s="1">
        <v>1.0</v>
      </c>
      <c r="G26" s="1">
        <v>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43.0</v>
      </c>
      <c r="D27" s="1">
        <v>65.0</v>
      </c>
      <c r="E27" s="1">
        <v>74.0</v>
      </c>
      <c r="F27" s="1">
        <v>93.0</v>
      </c>
      <c r="G27" s="1">
        <v>122.0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3.0</v>
      </c>
      <c r="D28" s="1">
        <v>2.0</v>
      </c>
      <c r="E28" s="1">
        <v>3.0</v>
      </c>
      <c r="F28" s="1">
        <v>5.0</v>
      </c>
      <c r="G28" s="1">
        <v>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69.0</v>
      </c>
      <c r="D29" s="1">
        <v>92.0</v>
      </c>
      <c r="E29" s="1">
        <v>111.0</v>
      </c>
      <c r="F29" s="1">
        <v>143.0</v>
      </c>
      <c r="G29" s="1">
        <v>177.0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11.0</v>
      </c>
      <c r="G30" s="1">
        <v>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16.0</v>
      </c>
      <c r="D31" s="1">
        <v>9.0</v>
      </c>
      <c r="E31" s="1">
        <v>8.0</v>
      </c>
      <c r="F31" s="1">
        <v>8.0</v>
      </c>
      <c r="G31" s="1">
        <v>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0.0</v>
      </c>
      <c r="E32" s="1">
        <v>0.0</v>
      </c>
      <c r="F32" s="1">
        <v>2.0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26.0</v>
      </c>
      <c r="D33" s="1">
        <v>72.0</v>
      </c>
      <c r="E33" s="1">
        <v>13.0</v>
      </c>
      <c r="F33" s="1">
        <v>7.0</v>
      </c>
      <c r="G33" s="1">
        <v>23.0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113.0</v>
      </c>
      <c r="D34" s="1">
        <v>174.0</v>
      </c>
      <c r="E34" s="1">
        <v>133.0</v>
      </c>
      <c r="F34" s="1">
        <v>172.0</v>
      </c>
      <c r="G34" s="1">
        <v>218.0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0.0</v>
      </c>
      <c r="C35" s="1">
        <v>183.0</v>
      </c>
      <c r="D35" s="1">
        <v>183.0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0.0</v>
      </c>
      <c r="C36" s="1">
        <v>183.0</v>
      </c>
      <c r="D36" s="1">
        <v>183.0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0.0</v>
      </c>
      <c r="C38" s="1">
        <v>33.0</v>
      </c>
      <c r="D38" s="1">
        <v>105.0</v>
      </c>
      <c r="E38" s="1">
        <v>625.0</v>
      </c>
      <c r="F38" s="1">
        <v>666.0</v>
      </c>
      <c r="G38" s="1">
        <v>668.0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-234.0</v>
      </c>
      <c r="D39" s="1">
        <v>-300.0</v>
      </c>
      <c r="E39" s="1">
        <v>-375.0</v>
      </c>
      <c r="F39" s="1">
        <v>-417.0</v>
      </c>
      <c r="G39" s="1">
        <v>-460.0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0.0</v>
      </c>
      <c r="D40" s="1">
        <v>0.0</v>
      </c>
      <c r="E40" s="1">
        <v>-1.0</v>
      </c>
      <c r="F40" s="1">
        <v>-21.0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0.0</v>
      </c>
      <c r="C41" s="1">
        <v>2.0</v>
      </c>
      <c r="D41" s="1">
        <v>3.0</v>
      </c>
      <c r="E41" s="1">
        <v>2.0</v>
      </c>
      <c r="F41" s="1">
        <v>2.0</v>
      </c>
      <c r="G41" s="1">
        <v>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>
        <v>-197.0</v>
      </c>
      <c r="D42" s="1">
        <v>-191.0</v>
      </c>
      <c r="E42" s="1">
        <v>250.0</v>
      </c>
      <c r="F42" s="1">
        <v>229.0</v>
      </c>
      <c r="G42" s="1">
        <v>211.0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0.0</v>
      </c>
      <c r="C43" s="1">
        <v>0.0</v>
      </c>
      <c r="D43" s="1">
        <v>3.0</v>
      </c>
      <c r="E43" s="1">
        <v>5.0</v>
      </c>
      <c r="F43" s="1">
        <v>14.0</v>
      </c>
      <c r="G43" s="1">
        <v>14.0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-14.0</v>
      </c>
      <c r="D44" s="1">
        <v>-4.0</v>
      </c>
      <c r="E44" s="1">
        <v>256.0</v>
      </c>
      <c r="F44" s="1">
        <v>243.0</v>
      </c>
      <c r="G44" s="1">
        <v>225.0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98.0</v>
      </c>
      <c r="D45" s="1">
        <v>169.0</v>
      </c>
      <c r="E45" s="1">
        <v>389.0</v>
      </c>
      <c r="F45" s="1">
        <v>416.0</v>
      </c>
      <c r="G45" s="1">
        <v>443.0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8.0</v>
      </c>
      <c r="C47" s="1">
        <v>8.0</v>
      </c>
      <c r="D47" s="1">
        <v>11.0</v>
      </c>
      <c r="E47" s="1">
        <v>183.0</v>
      </c>
      <c r="F47" s="1">
        <v>187.0</v>
      </c>
      <c r="G47" s="1">
        <v>184.0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8.0</v>
      </c>
      <c r="C48" s="1">
        <v>8.0</v>
      </c>
      <c r="D48" s="1">
        <v>11.0</v>
      </c>
      <c r="E48" s="1">
        <v>182.0</v>
      </c>
      <c r="F48" s="1">
        <v>185.0</v>
      </c>
      <c r="G48" s="1">
        <v>185.0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0.0</v>
      </c>
      <c r="C49" s="1" t="s">
        <v>110</v>
      </c>
      <c r="D49" s="1" t="s">
        <v>111</v>
      </c>
      <c r="E49" s="1" t="s">
        <v>112</v>
      </c>
      <c r="F49" s="1" t="s">
        <v>113</v>
      </c>
      <c r="G49" s="1" t="s">
        <v>114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0.0</v>
      </c>
      <c r="C50" s="1">
        <v>-197.0</v>
      </c>
      <c r="D50" s="1">
        <v>-191.0</v>
      </c>
      <c r="E50" s="1">
        <v>250.0</v>
      </c>
      <c r="F50" s="1">
        <v>199.0</v>
      </c>
      <c r="G50" s="1">
        <v>181.0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0.0</v>
      </c>
      <c r="C51" s="1" t="s">
        <v>110</v>
      </c>
      <c r="D51" s="1" t="s">
        <v>111</v>
      </c>
      <c r="E51" s="1" t="s">
        <v>112</v>
      </c>
      <c r="F51" s="1" t="s">
        <v>117</v>
      </c>
      <c r="G51" s="1" t="s">
        <v>118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0.0</v>
      </c>
      <c r="C52" s="1">
        <v>24.0</v>
      </c>
      <c r="D52" s="1">
        <v>20.0</v>
      </c>
      <c r="E52" s="1" t="s">
        <v>120</v>
      </c>
      <c r="F52" s="1">
        <v>16.0</v>
      </c>
      <c r="G52" s="1">
        <v>14.0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0.0</v>
      </c>
      <c r="C53" s="1">
        <v>-15.0</v>
      </c>
      <c r="D53" s="1">
        <v>-69.0</v>
      </c>
      <c r="E53" s="1">
        <v>-271.0</v>
      </c>
      <c r="F53" s="1">
        <v>-213.0</v>
      </c>
      <c r="G53" s="1">
        <v>-212.0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44.0</v>
      </c>
      <c r="C54" s="1">
        <v>43.0</v>
      </c>
      <c r="D54" s="1">
        <v>44.0</v>
      </c>
      <c r="E54" s="1">
        <v>51.0</v>
      </c>
      <c r="F54" s="1">
        <v>54.0</v>
      </c>
      <c r="G54" s="1">
        <v>65.0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0.0</v>
      </c>
      <c r="C55" s="1">
        <v>0.0</v>
      </c>
      <c r="D55" s="1">
        <v>3.0</v>
      </c>
      <c r="E55" s="1">
        <v>5.0</v>
      </c>
      <c r="F55" s="1">
        <v>14.0</v>
      </c>
      <c r="G55" s="1">
        <v>14.0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0.0</v>
      </c>
      <c r="C56" s="1">
        <v>0.0</v>
      </c>
      <c r="D56" s="1">
        <v>3.0</v>
      </c>
      <c r="E56" s="1">
        <v>3.0</v>
      </c>
      <c r="F56" s="1">
        <v>3.0</v>
      </c>
      <c r="G56" s="1">
        <v>3.0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0.0</v>
      </c>
      <c r="C57" s="1">
        <v>71.0</v>
      </c>
      <c r="D57" s="1">
        <v>76.0</v>
      </c>
      <c r="E57" s="1">
        <v>78.0</v>
      </c>
      <c r="F57" s="1">
        <v>72.0</v>
      </c>
      <c r="G57" s="1">
        <v>70.0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126</v>
      </c>
      <c r="B58" s="1">
        <v>0.0</v>
      </c>
      <c r="C58" s="1">
        <v>10.0</v>
      </c>
      <c r="D58" s="1">
        <v>5.0</v>
      </c>
      <c r="E58" s="1">
        <v>7.0</v>
      </c>
      <c r="F58" s="1">
        <v>7.0</v>
      </c>
      <c r="G58" s="1">
        <v>8.0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127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128</v>
      </c>
      <c r="B60" s="1">
        <v>0.0</v>
      </c>
      <c r="C60" s="1">
        <v>1.0</v>
      </c>
      <c r="D60" s="1">
        <v>1.0</v>
      </c>
      <c r="E60" s="1">
        <v>83.0</v>
      </c>
      <c r="F60" s="1">
        <v>72.0</v>
      </c>
      <c r="G60" s="1">
        <v>92.0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107.0</v>
      </c>
      <c r="C2" s="1">
        <v>116.0</v>
      </c>
      <c r="D2" s="1">
        <v>152.0</v>
      </c>
      <c r="E2" s="1">
        <v>192.0</v>
      </c>
      <c r="F2" s="1">
        <v>232.0</v>
      </c>
      <c r="G2" s="1">
        <v>272.0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107.0</v>
      </c>
      <c r="C3" s="1">
        <v>116.0</v>
      </c>
      <c r="D3" s="1">
        <v>152.0</v>
      </c>
      <c r="E3" s="1">
        <v>192.0</v>
      </c>
      <c r="F3" s="1">
        <v>232.0</v>
      </c>
      <c r="G3" s="1">
        <v>272.0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30.0</v>
      </c>
      <c r="C4" s="1">
        <v>36.0</v>
      </c>
      <c r="D4" s="1">
        <v>40.0</v>
      </c>
      <c r="E4" s="1">
        <v>52.0</v>
      </c>
      <c r="F4" s="1">
        <v>64.0</v>
      </c>
      <c r="G4" s="1">
        <v>77.0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76.0</v>
      </c>
      <c r="C5" s="1">
        <v>79.0</v>
      </c>
      <c r="D5" s="1">
        <v>111.0</v>
      </c>
      <c r="E5" s="1">
        <v>139.0</v>
      </c>
      <c r="F5" s="1">
        <v>167.0</v>
      </c>
      <c r="G5" s="1">
        <v>194.0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69.0</v>
      </c>
      <c r="C6" s="1">
        <v>86.0</v>
      </c>
      <c r="D6" s="1">
        <v>113.0</v>
      </c>
      <c r="E6" s="1">
        <v>160.0</v>
      </c>
      <c r="F6" s="1">
        <v>171.0</v>
      </c>
      <c r="G6" s="1">
        <v>173.0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8.0</v>
      </c>
      <c r="C7" s="1">
        <v>11.0</v>
      </c>
      <c r="D7" s="1">
        <v>12.0</v>
      </c>
      <c r="E7" s="1">
        <v>31.0</v>
      </c>
      <c r="F7" s="1">
        <v>30.0</v>
      </c>
      <c r="G7" s="1">
        <v>36.0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1.0</v>
      </c>
      <c r="C8" s="1">
        <v>1.0</v>
      </c>
      <c r="D8" s="1">
        <v>1.0</v>
      </c>
      <c r="E8" s="1">
        <v>1.0</v>
      </c>
      <c r="F8" s="1">
        <v>3.0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78.0</v>
      </c>
      <c r="C9" s="1">
        <v>98.0</v>
      </c>
      <c r="D9" s="1">
        <v>127.0</v>
      </c>
      <c r="E9" s="1">
        <v>193.0</v>
      </c>
      <c r="F9" s="1">
        <v>204.0</v>
      </c>
      <c r="G9" s="1">
        <v>210.0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-2.0</v>
      </c>
      <c r="C10" s="1">
        <v>-19.0</v>
      </c>
      <c r="D10" s="1">
        <v>-15.0</v>
      </c>
      <c r="E10" s="1">
        <v>-53.0</v>
      </c>
      <c r="F10" s="1">
        <v>-37.0</v>
      </c>
      <c r="G10" s="1">
        <v>-15.0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0.0</v>
      </c>
      <c r="C11" s="1">
        <v>0.0</v>
      </c>
      <c r="D11" s="1">
        <v>0.0</v>
      </c>
      <c r="E11" s="1">
        <v>0.0</v>
      </c>
      <c r="F11" s="1">
        <v>-4.0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2.0</v>
      </c>
      <c r="C12" s="1">
        <v>5.0</v>
      </c>
      <c r="D12" s="1">
        <v>4.0</v>
      </c>
      <c r="E12" s="1">
        <v>10.0</v>
      </c>
      <c r="F12" s="1">
        <v>0.0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2.0</v>
      </c>
      <c r="C13" s="1">
        <v>5.0</v>
      </c>
      <c r="D13" s="1">
        <v>4.0</v>
      </c>
      <c r="E13" s="1">
        <v>10.0</v>
      </c>
      <c r="F13" s="1">
        <v>-4.0</v>
      </c>
      <c r="G13" s="1">
        <v>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-20.0</v>
      </c>
      <c r="C14" s="1">
        <v>-70.0</v>
      </c>
      <c r="D14" s="1">
        <v>-60.0</v>
      </c>
      <c r="E14" s="1">
        <v>-90.0</v>
      </c>
      <c r="F14" s="1">
        <v>10.0</v>
      </c>
      <c r="G14" s="1">
        <v>-77.0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46.0</v>
      </c>
      <c r="C15" s="1">
        <v>9.0</v>
      </c>
      <c r="D15" s="1">
        <v>8.0</v>
      </c>
      <c r="E15" s="1">
        <v>21.0</v>
      </c>
      <c r="F15" s="1">
        <v>2.0</v>
      </c>
      <c r="G15" s="1">
        <v>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-2.0</v>
      </c>
      <c r="C16" s="1">
        <v>-19.0</v>
      </c>
      <c r="D16" s="1">
        <v>-15.0</v>
      </c>
      <c r="E16" s="1">
        <v>-32.0</v>
      </c>
      <c r="F16" s="1">
        <v>-34.0</v>
      </c>
      <c r="G16" s="1">
        <v>-16.0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0.0</v>
      </c>
      <c r="C17" s="1">
        <v>0.0</v>
      </c>
      <c r="D17" s="1">
        <v>0.0</v>
      </c>
      <c r="E17" s="1">
        <v>0.0</v>
      </c>
      <c r="F17" s="1">
        <v>-3.0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0.0</v>
      </c>
      <c r="D18" s="1">
        <v>0.0</v>
      </c>
      <c r="E18" s="1">
        <v>0.0</v>
      </c>
      <c r="F18" s="1">
        <v>-70.0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8.0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0.0</v>
      </c>
      <c r="D20" s="1">
        <v>0.0</v>
      </c>
      <c r="E20" s="1">
        <v>0.0</v>
      </c>
      <c r="F20" s="1">
        <v>4.0</v>
      </c>
      <c r="G20" s="1">
        <v>-11.0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-2.0</v>
      </c>
      <c r="C21" s="1">
        <v>-19.0</v>
      </c>
      <c r="D21" s="1">
        <v>-15.0</v>
      </c>
      <c r="E21" s="1">
        <v>-32.0</v>
      </c>
      <c r="F21" s="1">
        <v>-33.0</v>
      </c>
      <c r="G21" s="1">
        <v>-18.0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1.0</v>
      </c>
      <c r="C22" s="1">
        <v>61.0</v>
      </c>
      <c r="D22" s="1">
        <v>1.0</v>
      </c>
      <c r="E22" s="1">
        <v>45.0</v>
      </c>
      <c r="F22" s="1">
        <v>5.0</v>
      </c>
      <c r="G22" s="1">
        <v>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-3.0</v>
      </c>
      <c r="C23" s="1">
        <v>-20.0</v>
      </c>
      <c r="D23" s="1">
        <v>-16.0</v>
      </c>
      <c r="E23" s="1">
        <v>-33.0</v>
      </c>
      <c r="F23" s="1">
        <v>-38.0</v>
      </c>
      <c r="G23" s="1">
        <v>-21.0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-3.0</v>
      </c>
      <c r="C24" s="1">
        <v>-20.0</v>
      </c>
      <c r="D24" s="1">
        <v>-16.0</v>
      </c>
      <c r="E24" s="1">
        <v>-33.0</v>
      </c>
      <c r="F24" s="1">
        <v>-38.0</v>
      </c>
      <c r="G24" s="1">
        <v>-21.0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0.0</v>
      </c>
      <c r="C25" s="1">
        <v>0.0</v>
      </c>
      <c r="D25" s="1">
        <v>-2.0</v>
      </c>
      <c r="E25" s="1">
        <v>-1.0</v>
      </c>
      <c r="F25" s="1">
        <v>-2.0</v>
      </c>
      <c r="G25" s="1">
        <v>-22.0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-3.0</v>
      </c>
      <c r="C26" s="1">
        <v>-20.0</v>
      </c>
      <c r="D26" s="1">
        <v>-17.0</v>
      </c>
      <c r="E26" s="1">
        <v>-35.0</v>
      </c>
      <c r="F26" s="1">
        <v>-41.0</v>
      </c>
      <c r="G26" s="1">
        <v>-21.0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0.0</v>
      </c>
      <c r="C27" s="1">
        <v>107.0</v>
      </c>
      <c r="D27" s="1">
        <v>34.0</v>
      </c>
      <c r="E27" s="1">
        <v>32.0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-3.0</v>
      </c>
      <c r="C28" s="1">
        <v>-128.0</v>
      </c>
      <c r="D28" s="1">
        <v>-51.0</v>
      </c>
      <c r="E28" s="1">
        <v>-68.0</v>
      </c>
      <c r="F28" s="1">
        <v>-41.0</v>
      </c>
      <c r="G28" s="1">
        <v>-21.0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-3.0</v>
      </c>
      <c r="C29" s="1">
        <v>-128.0</v>
      </c>
      <c r="D29" s="1">
        <v>-51.0</v>
      </c>
      <c r="E29" s="1">
        <v>-68.0</v>
      </c>
      <c r="F29" s="1">
        <v>-41.0</v>
      </c>
      <c r="G29" s="1">
        <v>-21.0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 t="s">
        <v>158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 t="s">
        <v>158</v>
      </c>
      <c r="C32" s="1" t="s">
        <v>159</v>
      </c>
      <c r="D32" s="1" t="s">
        <v>160</v>
      </c>
      <c r="E32" s="1" t="s">
        <v>161</v>
      </c>
      <c r="F32" s="1" t="s">
        <v>162</v>
      </c>
      <c r="G32" s="1" t="s">
        <v>163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8.0</v>
      </c>
      <c r="C33" s="1">
        <v>8.0</v>
      </c>
      <c r="D33" s="1">
        <v>10.0</v>
      </c>
      <c r="E33" s="1">
        <v>142.0</v>
      </c>
      <c r="F33" s="1">
        <v>182.0</v>
      </c>
      <c r="G33" s="1">
        <v>182.0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 t="s">
        <v>158</v>
      </c>
      <c r="C34" s="1" t="s">
        <v>159</v>
      </c>
      <c r="D34" s="1" t="s">
        <v>160</v>
      </c>
      <c r="E34" s="1" t="s">
        <v>161</v>
      </c>
      <c r="F34" s="1" t="s">
        <v>162</v>
      </c>
      <c r="G34" s="1" t="s">
        <v>163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 t="s">
        <v>158</v>
      </c>
      <c r="C35" s="1" t="s">
        <v>159</v>
      </c>
      <c r="D35" s="1" t="s">
        <v>160</v>
      </c>
      <c r="E35" s="1" t="s">
        <v>161</v>
      </c>
      <c r="F35" s="1" t="s">
        <v>162</v>
      </c>
      <c r="G35" s="1" t="s">
        <v>163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168</v>
      </c>
      <c r="B36" s="1">
        <v>8.0</v>
      </c>
      <c r="C36" s="1">
        <v>8.0</v>
      </c>
      <c r="D36" s="1">
        <v>10.0</v>
      </c>
      <c r="E36" s="1">
        <v>142.0</v>
      </c>
      <c r="F36" s="1">
        <v>182.0</v>
      </c>
      <c r="G36" s="1">
        <v>182.0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169</v>
      </c>
      <c r="B37" s="1" t="s">
        <v>170</v>
      </c>
      <c r="C37" s="1" t="s">
        <v>171</v>
      </c>
      <c r="D37" s="1" t="s">
        <v>172</v>
      </c>
      <c r="E37" s="1" t="s">
        <v>173</v>
      </c>
      <c r="F37" s="1" t="s">
        <v>174</v>
      </c>
      <c r="G37" s="1" t="s">
        <v>175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 t="s">
        <v>170</v>
      </c>
      <c r="C38" s="1" t="s">
        <v>171</v>
      </c>
      <c r="D38" s="1" t="s">
        <v>172</v>
      </c>
      <c r="E38" s="1" t="s">
        <v>173</v>
      </c>
      <c r="F38" s="1" t="s">
        <v>174</v>
      </c>
      <c r="G38" s="1" t="s">
        <v>175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1">
        <v>-1.0</v>
      </c>
      <c r="C40" s="1">
        <v>-17.0</v>
      </c>
      <c r="D40" s="1">
        <v>-14.0</v>
      </c>
      <c r="E40" s="1">
        <v>-52.0</v>
      </c>
      <c r="F40" s="1">
        <v>-34.0</v>
      </c>
      <c r="G40" s="1">
        <v>-10.0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>
        <v>-2.0</v>
      </c>
      <c r="C41" s="1">
        <v>-19.0</v>
      </c>
      <c r="D41" s="1">
        <v>-15.0</v>
      </c>
      <c r="E41" s="1">
        <v>-53.0</v>
      </c>
      <c r="F41" s="1">
        <v>-36.0</v>
      </c>
      <c r="G41" s="1">
        <v>-13.0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>
        <v>-2.0</v>
      </c>
      <c r="C42" s="1">
        <v>-19.0</v>
      </c>
      <c r="D42" s="1">
        <v>-15.0</v>
      </c>
      <c r="E42" s="1">
        <v>-53.0</v>
      </c>
      <c r="F42" s="1">
        <v>-37.0</v>
      </c>
      <c r="G42" s="1">
        <v>-15.0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180</v>
      </c>
      <c r="B43" s="1">
        <v>4.0</v>
      </c>
      <c r="C43" s="1">
        <v>-12.0</v>
      </c>
      <c r="D43" s="1">
        <v>-8.0</v>
      </c>
      <c r="E43" s="1">
        <v>-45.0</v>
      </c>
      <c r="F43" s="1">
        <v>-27.0</v>
      </c>
      <c r="G43" s="1">
        <v>-2.0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181</v>
      </c>
      <c r="B44" s="1">
        <v>107.0</v>
      </c>
      <c r="C44" s="1">
        <v>116.0</v>
      </c>
      <c r="D44" s="1">
        <v>152.0</v>
      </c>
      <c r="E44" s="1">
        <v>192.0</v>
      </c>
      <c r="F44" s="1">
        <v>232.0</v>
      </c>
      <c r="G44" s="1">
        <v>272.0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182</v>
      </c>
      <c r="B45" s="1" t="s">
        <v>183</v>
      </c>
      <c r="C45" s="1" t="s">
        <v>184</v>
      </c>
      <c r="D45" s="1" t="s">
        <v>185</v>
      </c>
      <c r="E45" s="1" t="s">
        <v>186</v>
      </c>
      <c r="F45" s="1" t="s">
        <v>187</v>
      </c>
      <c r="G45" s="1" t="s">
        <v>188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189</v>
      </c>
      <c r="B46" s="1">
        <v>8.0</v>
      </c>
      <c r="C46" s="1">
        <v>8.0</v>
      </c>
      <c r="D46" s="1">
        <v>41.0</v>
      </c>
      <c r="E46" s="1">
        <v>-41.0</v>
      </c>
      <c r="F46" s="1">
        <v>2.0</v>
      </c>
      <c r="G46" s="1">
        <v>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190</v>
      </c>
      <c r="B47" s="1">
        <v>1.0</v>
      </c>
      <c r="C47" s="1">
        <v>1.0</v>
      </c>
      <c r="D47" s="1">
        <v>1.0</v>
      </c>
      <c r="E47" s="1">
        <v>1.0</v>
      </c>
      <c r="F47" s="1">
        <v>-1.0</v>
      </c>
      <c r="G47" s="1">
        <v>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191</v>
      </c>
      <c r="B48" s="1">
        <v>1.0</v>
      </c>
      <c r="C48" s="1">
        <v>1.0</v>
      </c>
      <c r="D48" s="1">
        <v>1.0</v>
      </c>
      <c r="E48" s="1">
        <v>70.0</v>
      </c>
      <c r="F48" s="1">
        <v>1.0</v>
      </c>
      <c r="G48" s="1">
        <v>3.0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192</v>
      </c>
      <c r="B49" s="1">
        <v>0.0</v>
      </c>
      <c r="C49" s="1">
        <v>0.0</v>
      </c>
      <c r="D49" s="1">
        <v>-1.0</v>
      </c>
      <c r="E49" s="1">
        <v>7.0</v>
      </c>
      <c r="F49" s="1">
        <v>1.0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193</v>
      </c>
      <c r="B50" s="1">
        <v>69.0</v>
      </c>
      <c r="C50" s="1">
        <v>-1.0</v>
      </c>
      <c r="D50" s="1">
        <v>57.0</v>
      </c>
      <c r="E50" s="1">
        <v>-32.0</v>
      </c>
      <c r="F50" s="1">
        <v>2.0</v>
      </c>
      <c r="G50" s="1">
        <v>-87.0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194</v>
      </c>
      <c r="B51" s="1">
        <v>69.0</v>
      </c>
      <c r="C51" s="1">
        <v>-1.0</v>
      </c>
      <c r="D51" s="1">
        <v>-44.0</v>
      </c>
      <c r="E51" s="1">
        <v>-24.0</v>
      </c>
      <c r="F51" s="1">
        <v>3.0</v>
      </c>
      <c r="G51" s="1">
        <v>-87.0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195</v>
      </c>
      <c r="B52" s="1">
        <v>-1.0</v>
      </c>
      <c r="C52" s="1">
        <v>-12.0</v>
      </c>
      <c r="D52" s="1">
        <v>-9.0</v>
      </c>
      <c r="E52" s="1">
        <v>-22.0</v>
      </c>
      <c r="F52" s="1">
        <v>-24.0</v>
      </c>
      <c r="G52" s="1">
        <v>-10.0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196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197</v>
      </c>
      <c r="B54" s="1">
        <v>50.0</v>
      </c>
      <c r="C54" s="1">
        <v>61.0</v>
      </c>
      <c r="D54" s="1">
        <v>76.0</v>
      </c>
      <c r="E54" s="1">
        <v>101.0</v>
      </c>
      <c r="F54" s="1">
        <v>108.0</v>
      </c>
      <c r="G54" s="1">
        <v>112.0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198</v>
      </c>
      <c r="B55" s="1">
        <v>19.0</v>
      </c>
      <c r="C55" s="1">
        <v>24.0</v>
      </c>
      <c r="D55" s="1">
        <v>36.0</v>
      </c>
      <c r="E55" s="1">
        <v>59.0</v>
      </c>
      <c r="F55" s="1">
        <v>63.0</v>
      </c>
      <c r="G55" s="1">
        <v>61.0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199</v>
      </c>
      <c r="B56" s="1">
        <v>8.0</v>
      </c>
      <c r="C56" s="1">
        <v>11.0</v>
      </c>
      <c r="D56" s="1">
        <v>12.0</v>
      </c>
      <c r="E56" s="1">
        <v>31.0</v>
      </c>
      <c r="F56" s="1">
        <v>30.0</v>
      </c>
      <c r="G56" s="1">
        <v>36.0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200</v>
      </c>
      <c r="B57" s="1">
        <v>5.0</v>
      </c>
      <c r="C57" s="1">
        <v>5.0</v>
      </c>
      <c r="D57" s="1">
        <v>5.0</v>
      </c>
      <c r="E57" s="1">
        <v>6.0</v>
      </c>
      <c r="F57" s="1">
        <v>6.0</v>
      </c>
      <c r="G57" s="1">
        <v>8.0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201</v>
      </c>
      <c r="B58" s="1">
        <v>15.0</v>
      </c>
      <c r="C58" s="1">
        <v>41.0</v>
      </c>
      <c r="D58" s="1">
        <v>59.0</v>
      </c>
      <c r="E58" s="1">
        <v>3.0</v>
      </c>
      <c r="F58" s="1">
        <v>2.0</v>
      </c>
      <c r="G58" s="1">
        <v>3.0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202</v>
      </c>
      <c r="B59" s="1">
        <v>14.0</v>
      </c>
      <c r="C59" s="1">
        <v>27.0</v>
      </c>
      <c r="D59" s="1">
        <v>28.0</v>
      </c>
      <c r="E59" s="1">
        <v>16.0</v>
      </c>
      <c r="F59" s="1">
        <v>3.0</v>
      </c>
      <c r="G59" s="1">
        <v>4.0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203</v>
      </c>
      <c r="B60" s="1">
        <v>38.0</v>
      </c>
      <c r="C60" s="1">
        <v>8.0</v>
      </c>
      <c r="D60" s="1">
        <v>19.0</v>
      </c>
      <c r="E60" s="1">
        <v>15.0</v>
      </c>
      <c r="F60" s="1">
        <v>11.0</v>
      </c>
      <c r="G60" s="1">
        <v>9.0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204</v>
      </c>
      <c r="B61" s="1">
        <v>1.0</v>
      </c>
      <c r="C61" s="1">
        <v>5.0</v>
      </c>
      <c r="D61" s="1">
        <v>12.0</v>
      </c>
      <c r="E61" s="1">
        <v>24.0</v>
      </c>
      <c r="F61" s="1">
        <v>19.0</v>
      </c>
      <c r="G61" s="1">
        <v>19.0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205</v>
      </c>
      <c r="B62" s="1">
        <v>1.0</v>
      </c>
      <c r="C62" s="1">
        <v>13.0</v>
      </c>
      <c r="D62" s="1">
        <v>33.0</v>
      </c>
      <c r="E62" s="1">
        <v>59.0</v>
      </c>
      <c r="F62" s="1">
        <v>37.0</v>
      </c>
      <c r="G62" s="1">
        <v>36.0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207</v>
      </c>
      <c r="B3" s="1">
        <v>0.0</v>
      </c>
      <c r="C3" s="1">
        <v>0.0</v>
      </c>
      <c r="D3" s="1" t="s">
        <v>208</v>
      </c>
      <c r="E3" s="1" t="s">
        <v>209</v>
      </c>
      <c r="F3" s="1" t="s">
        <v>210</v>
      </c>
      <c r="G3" s="1" t="s">
        <v>211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212</v>
      </c>
      <c r="B4" s="1">
        <v>0.0</v>
      </c>
      <c r="C4" s="1">
        <v>0.0</v>
      </c>
      <c r="D4" s="1" t="s">
        <v>213</v>
      </c>
      <c r="E4" s="1" t="s">
        <v>214</v>
      </c>
      <c r="F4" s="1" t="s">
        <v>215</v>
      </c>
      <c r="G4" s="1" t="s">
        <v>216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>
        <v>0.0</v>
      </c>
      <c r="C5" s="1">
        <v>0.0</v>
      </c>
      <c r="D5" s="1" t="s">
        <v>218</v>
      </c>
      <c r="E5" s="1" t="s">
        <v>219</v>
      </c>
      <c r="F5" s="1" t="s">
        <v>188</v>
      </c>
      <c r="G5" s="1" t="s">
        <v>220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221</v>
      </c>
      <c r="B6" s="1">
        <v>0.0</v>
      </c>
      <c r="C6" s="1">
        <v>0.0</v>
      </c>
      <c r="D6" s="1" t="s">
        <v>222</v>
      </c>
      <c r="E6" s="1" t="s">
        <v>223</v>
      </c>
      <c r="F6" s="1" t="s">
        <v>224</v>
      </c>
      <c r="G6" s="1" t="s">
        <v>225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227</v>
      </c>
      <c r="B8" s="1" t="s">
        <v>228</v>
      </c>
      <c r="C8" s="1" t="s">
        <v>229</v>
      </c>
      <c r="D8" s="1" t="s">
        <v>230</v>
      </c>
      <c r="E8" s="1" t="s">
        <v>231</v>
      </c>
      <c r="F8" s="1" t="s">
        <v>232</v>
      </c>
      <c r="G8" s="1" t="s">
        <v>233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234</v>
      </c>
      <c r="B9" s="1" t="s">
        <v>235</v>
      </c>
      <c r="C9" s="1" t="s">
        <v>236</v>
      </c>
      <c r="D9" s="1" t="s">
        <v>237</v>
      </c>
      <c r="E9" s="1" t="s">
        <v>238</v>
      </c>
      <c r="F9" s="1" t="s">
        <v>239</v>
      </c>
      <c r="G9" s="1" t="s">
        <v>240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241</v>
      </c>
      <c r="B10" s="1" t="s">
        <v>242</v>
      </c>
      <c r="C10" s="1" t="s">
        <v>243</v>
      </c>
      <c r="D10" s="1" t="s">
        <v>244</v>
      </c>
      <c r="E10" s="1" t="s">
        <v>245</v>
      </c>
      <c r="F10" s="1" t="s">
        <v>246</v>
      </c>
      <c r="G10" s="1" t="s">
        <v>247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248</v>
      </c>
      <c r="B11" s="1" t="s">
        <v>249</v>
      </c>
      <c r="C11" s="1" t="s">
        <v>250</v>
      </c>
      <c r="D11" s="1" t="s">
        <v>251</v>
      </c>
      <c r="E11" s="1" t="s">
        <v>252</v>
      </c>
      <c r="F11" s="1" t="s">
        <v>253</v>
      </c>
      <c r="G11" s="1" t="s">
        <v>254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255</v>
      </c>
      <c r="B12" s="1" t="s">
        <v>249</v>
      </c>
      <c r="C12" s="1" t="s">
        <v>250</v>
      </c>
      <c r="D12" s="1" t="s">
        <v>251</v>
      </c>
      <c r="E12" s="1" t="s">
        <v>252</v>
      </c>
      <c r="F12" s="1" t="s">
        <v>256</v>
      </c>
      <c r="G12" s="1" t="s">
        <v>257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 t="s">
        <v>259</v>
      </c>
      <c r="C13" s="1" t="s">
        <v>260</v>
      </c>
      <c r="D13" s="1" t="s">
        <v>261</v>
      </c>
      <c r="E13" s="1" t="s">
        <v>262</v>
      </c>
      <c r="F13" s="1" t="s">
        <v>263</v>
      </c>
      <c r="G13" s="1" t="s">
        <v>264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 t="s">
        <v>259</v>
      </c>
      <c r="C14" s="1" t="s">
        <v>260</v>
      </c>
      <c r="D14" s="1" t="s">
        <v>266</v>
      </c>
      <c r="E14" s="1" t="s">
        <v>267</v>
      </c>
      <c r="F14" s="1" t="s">
        <v>268</v>
      </c>
      <c r="G14" s="1" t="s">
        <v>269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270</v>
      </c>
      <c r="B15" s="1" t="s">
        <v>259</v>
      </c>
      <c r="C15" s="1" t="s">
        <v>271</v>
      </c>
      <c r="D15" s="1" t="s">
        <v>272</v>
      </c>
      <c r="E15" s="1" t="s">
        <v>273</v>
      </c>
      <c r="F15" s="1" t="s">
        <v>268</v>
      </c>
      <c r="G15" s="1" t="s">
        <v>269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274</v>
      </c>
      <c r="B16" s="1" t="s">
        <v>275</v>
      </c>
      <c r="C16" s="1" t="s">
        <v>276</v>
      </c>
      <c r="D16" s="1" t="s">
        <v>277</v>
      </c>
      <c r="E16" s="1" t="s">
        <v>278</v>
      </c>
      <c r="F16" s="1" t="s">
        <v>279</v>
      </c>
      <c r="G16" s="1" t="s">
        <v>280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281</v>
      </c>
      <c r="B17" s="1">
        <v>0.0</v>
      </c>
      <c r="C17" s="1">
        <v>0.0</v>
      </c>
      <c r="D17" s="1" t="s">
        <v>282</v>
      </c>
      <c r="E17" s="1" t="s">
        <v>283</v>
      </c>
      <c r="F17" s="1" t="s">
        <v>284</v>
      </c>
      <c r="G17" s="1" t="s">
        <v>285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286</v>
      </c>
      <c r="B18" s="1">
        <v>0.0</v>
      </c>
      <c r="C18" s="1">
        <v>0.0</v>
      </c>
      <c r="D18" s="1" t="s">
        <v>282</v>
      </c>
      <c r="E18" s="1" t="s">
        <v>283</v>
      </c>
      <c r="F18" s="1" t="s">
        <v>287</v>
      </c>
      <c r="G18" s="1" t="s">
        <v>285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288</v>
      </c>
      <c r="B20" s="1">
        <v>0.0</v>
      </c>
      <c r="C20" s="1">
        <v>0.0</v>
      </c>
      <c r="D20" s="1" t="s">
        <v>289</v>
      </c>
      <c r="E20" s="1" t="s">
        <v>290</v>
      </c>
      <c r="F20" s="1" t="s">
        <v>291</v>
      </c>
      <c r="G20" s="1" t="s">
        <v>292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293</v>
      </c>
      <c r="B21" s="1">
        <v>0.0</v>
      </c>
      <c r="C21" s="1">
        <v>0.0</v>
      </c>
      <c r="D21" s="1" t="s">
        <v>294</v>
      </c>
      <c r="E21" s="1" t="s">
        <v>295</v>
      </c>
      <c r="F21" s="1" t="s">
        <v>296</v>
      </c>
      <c r="G21" s="1" t="s">
        <v>297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298</v>
      </c>
      <c r="B22" s="1">
        <v>0.0</v>
      </c>
      <c r="C22" s="1">
        <v>0.0</v>
      </c>
      <c r="D22" s="1" t="s">
        <v>299</v>
      </c>
      <c r="E22" s="1" t="s">
        <v>300</v>
      </c>
      <c r="F22" s="1" t="s">
        <v>301</v>
      </c>
      <c r="G22" s="1" t="s">
        <v>302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304</v>
      </c>
      <c r="B24" s="1">
        <v>0.0</v>
      </c>
      <c r="C24" s="1" t="s">
        <v>305</v>
      </c>
      <c r="D24" s="1" t="s">
        <v>306</v>
      </c>
      <c r="E24" s="1" t="s">
        <v>307</v>
      </c>
      <c r="F24" s="1" t="s">
        <v>308</v>
      </c>
      <c r="G24" s="1" t="s">
        <v>309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310</v>
      </c>
      <c r="B25" s="1">
        <v>0.0</v>
      </c>
      <c r="C25" s="1" t="s">
        <v>311</v>
      </c>
      <c r="D25" s="1" t="s">
        <v>312</v>
      </c>
      <c r="E25" s="1" t="s">
        <v>313</v>
      </c>
      <c r="F25" s="1" t="s">
        <v>314</v>
      </c>
      <c r="G25" s="1" t="s">
        <v>315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316</v>
      </c>
      <c r="B26" s="1">
        <v>0.0</v>
      </c>
      <c r="C26" s="1" t="s">
        <v>317</v>
      </c>
      <c r="D26" s="1" t="s">
        <v>318</v>
      </c>
      <c r="E26" s="1" t="s">
        <v>319</v>
      </c>
      <c r="F26" s="1" t="s">
        <v>320</v>
      </c>
      <c r="G26" s="1" t="s">
        <v>321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322</v>
      </c>
      <c r="B27" s="1">
        <v>0.0</v>
      </c>
      <c r="C27" s="1">
        <v>0.0</v>
      </c>
      <c r="D27" s="1" t="s">
        <v>323</v>
      </c>
      <c r="E27" s="1" t="s">
        <v>324</v>
      </c>
      <c r="F27" s="1" t="s">
        <v>325</v>
      </c>
      <c r="G27" s="1" t="s">
        <v>326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327</v>
      </c>
      <c r="B28" s="1">
        <v>0.0</v>
      </c>
      <c r="C28" s="1">
        <v>0.0</v>
      </c>
      <c r="D28" s="1" t="s">
        <v>328</v>
      </c>
      <c r="E28" s="1">
        <v>9.0</v>
      </c>
      <c r="F28" s="1" t="s">
        <v>329</v>
      </c>
      <c r="G28" s="1" t="s">
        <v>330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332</v>
      </c>
      <c r="B30" s="1">
        <v>0.0</v>
      </c>
      <c r="C30" s="1" t="s">
        <v>333</v>
      </c>
      <c r="D30" s="1" t="s">
        <v>334</v>
      </c>
      <c r="E30" s="1">
        <v>0.0</v>
      </c>
      <c r="F30" s="1" t="s">
        <v>335</v>
      </c>
      <c r="G30" s="1" t="s">
        <v>336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337</v>
      </c>
      <c r="B31" s="1">
        <v>0.0</v>
      </c>
      <c r="C31" s="1" t="s">
        <v>338</v>
      </c>
      <c r="D31" s="1" t="s">
        <v>339</v>
      </c>
      <c r="E31" s="1">
        <v>0.0</v>
      </c>
      <c r="F31" s="1" t="s">
        <v>340</v>
      </c>
      <c r="G31" s="1" t="s">
        <v>341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342</v>
      </c>
      <c r="B32" s="1">
        <v>0.0</v>
      </c>
      <c r="C32" s="1">
        <v>0.0</v>
      </c>
      <c r="D32" s="1">
        <v>0.0</v>
      </c>
      <c r="E32" s="1">
        <v>0.0</v>
      </c>
      <c r="F32" s="1" t="s">
        <v>343</v>
      </c>
      <c r="G32" s="1" t="s">
        <v>344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345</v>
      </c>
      <c r="B33" s="1">
        <v>0.0</v>
      </c>
      <c r="C33" s="1">
        <v>0.0</v>
      </c>
      <c r="D33" s="1">
        <v>0.0</v>
      </c>
      <c r="E33" s="1">
        <v>0.0</v>
      </c>
      <c r="F33" s="1" t="s">
        <v>346</v>
      </c>
      <c r="G33" s="1" t="s">
        <v>347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348</v>
      </c>
      <c r="B34" s="1">
        <v>0.0</v>
      </c>
      <c r="C34" s="1" t="s">
        <v>349</v>
      </c>
      <c r="D34" s="1" t="s">
        <v>350</v>
      </c>
      <c r="E34" s="1" t="s">
        <v>351</v>
      </c>
      <c r="F34" s="1" t="s">
        <v>352</v>
      </c>
      <c r="G34" s="1" t="s">
        <v>353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354</v>
      </c>
      <c r="B35" s="1">
        <v>0.0</v>
      </c>
      <c r="C35" s="1">
        <v>0.0</v>
      </c>
      <c r="D35" s="1">
        <v>0.0</v>
      </c>
      <c r="E35" s="1">
        <v>0.0</v>
      </c>
      <c r="F35" s="1" t="s">
        <v>355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356</v>
      </c>
      <c r="B36" s="1">
        <v>0.0</v>
      </c>
      <c r="C36" s="1">
        <v>0.0</v>
      </c>
      <c r="D36" s="1">
        <v>0.0</v>
      </c>
      <c r="E36" s="1">
        <v>0.0</v>
      </c>
      <c r="F36" s="1" t="s">
        <v>357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358</v>
      </c>
      <c r="B37" s="1">
        <v>0.0</v>
      </c>
      <c r="C37" s="1">
        <v>0.0</v>
      </c>
      <c r="D37" s="1">
        <v>0.0</v>
      </c>
      <c r="E37" s="1">
        <v>0.0</v>
      </c>
      <c r="F37" s="1" t="s">
        <v>359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360</v>
      </c>
      <c r="B38" s="1">
        <v>0.0</v>
      </c>
      <c r="C38" s="1" t="s">
        <v>320</v>
      </c>
      <c r="D38" s="1" t="s">
        <v>320</v>
      </c>
      <c r="E38" s="1">
        <v>0.0</v>
      </c>
      <c r="F38" s="1" t="s">
        <v>361</v>
      </c>
      <c r="G38" s="1" t="s">
        <v>362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363</v>
      </c>
      <c r="B39" s="1">
        <v>0.0</v>
      </c>
      <c r="C39" s="1" t="s">
        <v>305</v>
      </c>
      <c r="D39" s="1" t="s">
        <v>364</v>
      </c>
      <c r="E39" s="1" t="s">
        <v>365</v>
      </c>
      <c r="F39" s="1" t="s">
        <v>366</v>
      </c>
      <c r="G39" s="1" t="s">
        <v>367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368</v>
      </c>
      <c r="B40" s="1">
        <v>0.0</v>
      </c>
      <c r="C40" s="1" t="s">
        <v>320</v>
      </c>
      <c r="D40" s="1" t="s">
        <v>320</v>
      </c>
      <c r="E40" s="1">
        <v>0.0</v>
      </c>
      <c r="F40" s="1" t="s">
        <v>369</v>
      </c>
      <c r="G40" s="1" t="s">
        <v>370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371</v>
      </c>
      <c r="B41" s="1">
        <v>0.0</v>
      </c>
      <c r="C41" s="1" t="s">
        <v>311</v>
      </c>
      <c r="D41" s="1" t="s">
        <v>372</v>
      </c>
      <c r="E41" s="1" t="s">
        <v>373</v>
      </c>
      <c r="F41" s="1" t="s">
        <v>374</v>
      </c>
      <c r="G41" s="1" t="s">
        <v>375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377</v>
      </c>
      <c r="B43" s="1">
        <v>0.0</v>
      </c>
      <c r="C43" s="1" t="s">
        <v>378</v>
      </c>
      <c r="D43" s="1" t="s">
        <v>379</v>
      </c>
      <c r="E43" s="1" t="s">
        <v>380</v>
      </c>
      <c r="F43" s="1" t="s">
        <v>381</v>
      </c>
      <c r="G43" s="1" t="s">
        <v>382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383</v>
      </c>
      <c r="B44" s="1">
        <v>0.0</v>
      </c>
      <c r="C44" s="1" t="s">
        <v>384</v>
      </c>
      <c r="D44" s="1" t="s">
        <v>385</v>
      </c>
      <c r="E44" s="1" t="s">
        <v>386</v>
      </c>
      <c r="F44" s="1" t="s">
        <v>387</v>
      </c>
      <c r="G44" s="1" t="s">
        <v>388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389</v>
      </c>
      <c r="B45" s="1">
        <v>0.0</v>
      </c>
      <c r="C45" s="1">
        <v>0.0</v>
      </c>
      <c r="D45" s="1" t="s">
        <v>390</v>
      </c>
      <c r="E45" s="1" t="s">
        <v>391</v>
      </c>
      <c r="F45" s="1" t="s">
        <v>392</v>
      </c>
      <c r="G45" s="1" t="s">
        <v>393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394</v>
      </c>
      <c r="B46" s="1">
        <v>0.0</v>
      </c>
      <c r="C46" s="1" t="s">
        <v>395</v>
      </c>
      <c r="D46" s="1" t="s">
        <v>396</v>
      </c>
      <c r="E46" s="1" t="s">
        <v>397</v>
      </c>
      <c r="F46" s="1" t="s">
        <v>398</v>
      </c>
      <c r="G46" s="1" t="s">
        <v>399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400</v>
      </c>
      <c r="B47" s="1">
        <v>0.0</v>
      </c>
      <c r="C47" s="1" t="s">
        <v>395</v>
      </c>
      <c r="D47" s="1" t="s">
        <v>396</v>
      </c>
      <c r="E47" s="1" t="s">
        <v>397</v>
      </c>
      <c r="F47" s="1" t="s">
        <v>401</v>
      </c>
      <c r="G47" s="1" t="s">
        <v>402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403</v>
      </c>
      <c r="B48" s="1">
        <v>0.0</v>
      </c>
      <c r="C48" s="1" t="s">
        <v>404</v>
      </c>
      <c r="D48" s="1" t="s">
        <v>405</v>
      </c>
      <c r="E48" s="1" t="s">
        <v>406</v>
      </c>
      <c r="F48" s="1" t="s">
        <v>407</v>
      </c>
      <c r="G48" s="1" t="s">
        <v>408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409</v>
      </c>
      <c r="B49" s="1">
        <v>0.0</v>
      </c>
      <c r="C49" s="1" t="s">
        <v>404</v>
      </c>
      <c r="D49" s="1" t="s">
        <v>410</v>
      </c>
      <c r="E49" s="1" t="s">
        <v>411</v>
      </c>
      <c r="F49" s="1" t="s">
        <v>412</v>
      </c>
      <c r="G49" s="1" t="s">
        <v>413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414</v>
      </c>
      <c r="B50" s="1">
        <v>0.0</v>
      </c>
      <c r="C50" s="1" t="s">
        <v>415</v>
      </c>
      <c r="D50" s="1" t="s">
        <v>416</v>
      </c>
      <c r="E50" s="1" t="s">
        <v>417</v>
      </c>
      <c r="F50" s="1" t="s">
        <v>418</v>
      </c>
      <c r="G50" s="1" t="s">
        <v>419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420</v>
      </c>
      <c r="B51" s="1">
        <v>0.0</v>
      </c>
      <c r="C51" s="1">
        <v>0.0</v>
      </c>
      <c r="D51" s="1" t="s">
        <v>421</v>
      </c>
      <c r="E51" s="1" t="s">
        <v>422</v>
      </c>
      <c r="F51" s="1" t="s">
        <v>423</v>
      </c>
      <c r="G51" s="1" t="s">
        <v>424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425</v>
      </c>
      <c r="B52" s="1">
        <v>0.0</v>
      </c>
      <c r="C52" s="1">
        <v>0.0</v>
      </c>
      <c r="D52" s="1" t="s">
        <v>426</v>
      </c>
      <c r="E52" s="1" t="s">
        <v>427</v>
      </c>
      <c r="F52" s="1" t="s">
        <v>428</v>
      </c>
      <c r="G52" s="1" t="s">
        <v>429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430</v>
      </c>
      <c r="B53" s="1">
        <v>0.0</v>
      </c>
      <c r="C53" s="1">
        <v>0.0</v>
      </c>
      <c r="D53" s="1" t="s">
        <v>431</v>
      </c>
      <c r="E53" s="1" t="s">
        <v>432</v>
      </c>
      <c r="F53" s="1" t="s">
        <v>433</v>
      </c>
      <c r="G53" s="1" t="s">
        <v>434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435</v>
      </c>
      <c r="B54" s="1">
        <v>0.0</v>
      </c>
      <c r="C54" s="1">
        <v>0.0</v>
      </c>
      <c r="D54" s="1" t="s">
        <v>436</v>
      </c>
      <c r="E54" s="1" t="s">
        <v>437</v>
      </c>
      <c r="F54" s="1" t="s">
        <v>438</v>
      </c>
      <c r="G54" s="1" t="s">
        <v>439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440</v>
      </c>
      <c r="B55" s="1">
        <v>0.0</v>
      </c>
      <c r="C55" s="1">
        <v>0.0</v>
      </c>
      <c r="D55" s="1" t="s">
        <v>441</v>
      </c>
      <c r="E55" s="1" t="s">
        <v>442</v>
      </c>
      <c r="F55" s="1" t="s">
        <v>443</v>
      </c>
      <c r="G55" s="1" t="s">
        <v>444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445</v>
      </c>
      <c r="B56" s="1">
        <v>0.0</v>
      </c>
      <c r="C56" s="1">
        <v>0.0</v>
      </c>
      <c r="D56" s="1" t="s">
        <v>441</v>
      </c>
      <c r="E56" s="1" t="s">
        <v>442</v>
      </c>
      <c r="F56" s="1" t="s">
        <v>446</v>
      </c>
      <c r="G56" s="1" t="s">
        <v>447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448</v>
      </c>
      <c r="B57" s="1">
        <v>0.0</v>
      </c>
      <c r="C57" s="1" t="s">
        <v>449</v>
      </c>
      <c r="D57" s="1">
        <v>0.0</v>
      </c>
      <c r="E57" s="1" t="s">
        <v>450</v>
      </c>
      <c r="F57" s="1" t="s">
        <v>451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452</v>
      </c>
      <c r="B58" s="1">
        <v>0.0</v>
      </c>
      <c r="C58" s="1" t="s">
        <v>453</v>
      </c>
      <c r="D58" s="1" t="s">
        <v>454</v>
      </c>
      <c r="E58" s="1" t="s">
        <v>455</v>
      </c>
      <c r="F58" s="1" t="s">
        <v>456</v>
      </c>
      <c r="G58" s="1" t="s">
        <v>457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458</v>
      </c>
      <c r="B59" s="1">
        <v>0.0</v>
      </c>
      <c r="C59" s="1">
        <v>0.0</v>
      </c>
      <c r="D59" s="1">
        <v>0.0</v>
      </c>
      <c r="E59" s="1" t="s">
        <v>459</v>
      </c>
      <c r="F59" s="1" t="s">
        <v>460</v>
      </c>
      <c r="G59" s="1" t="s">
        <v>461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462</v>
      </c>
      <c r="B60" s="1">
        <v>0.0</v>
      </c>
      <c r="C60" s="1">
        <v>0.0</v>
      </c>
      <c r="D60" s="1">
        <v>0.0</v>
      </c>
      <c r="E60" s="1" t="s">
        <v>459</v>
      </c>
      <c r="F60" s="1" t="s">
        <v>463</v>
      </c>
      <c r="G60" s="1" t="s">
        <v>464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466</v>
      </c>
      <c r="B62" s="1">
        <v>0.0</v>
      </c>
      <c r="C62" s="1">
        <v>0.0</v>
      </c>
      <c r="D62" s="1" t="s">
        <v>467</v>
      </c>
      <c r="E62" s="1" t="s">
        <v>468</v>
      </c>
      <c r="F62" s="1" t="s">
        <v>469</v>
      </c>
      <c r="G62" s="1" t="s">
        <v>470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471</v>
      </c>
      <c r="B63" s="1">
        <v>0.0</v>
      </c>
      <c r="C63" s="1">
        <v>0.0</v>
      </c>
      <c r="D63" s="1" t="s">
        <v>472</v>
      </c>
      <c r="E63" s="1" t="s">
        <v>473</v>
      </c>
      <c r="F63" s="1" t="s">
        <v>474</v>
      </c>
      <c r="G63" s="1" t="s">
        <v>475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476</v>
      </c>
      <c r="B64" s="1">
        <v>0.0</v>
      </c>
      <c r="C64" s="1">
        <v>0.0</v>
      </c>
      <c r="D64" s="1" t="s">
        <v>477</v>
      </c>
      <c r="E64" s="1" t="s">
        <v>478</v>
      </c>
      <c r="F64" s="1" t="s">
        <v>479</v>
      </c>
      <c r="G64" s="1" t="s">
        <v>480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481</v>
      </c>
      <c r="B65" s="1">
        <v>0.0</v>
      </c>
      <c r="C65" s="1">
        <v>0.0</v>
      </c>
      <c r="D65" s="1" t="s">
        <v>482</v>
      </c>
      <c r="E65" s="1" t="s">
        <v>483</v>
      </c>
      <c r="F65" s="1" t="s">
        <v>484</v>
      </c>
      <c r="G65" s="1" t="s">
        <v>485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486</v>
      </c>
      <c r="B66" s="1">
        <v>0.0</v>
      </c>
      <c r="C66" s="1">
        <v>0.0</v>
      </c>
      <c r="D66" s="1" t="s">
        <v>482</v>
      </c>
      <c r="E66" s="1" t="s">
        <v>483</v>
      </c>
      <c r="F66" s="1" t="s">
        <v>487</v>
      </c>
      <c r="G66" s="1" t="s">
        <v>488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489</v>
      </c>
      <c r="B67" s="1">
        <v>0.0</v>
      </c>
      <c r="C67" s="1">
        <v>0.0</v>
      </c>
      <c r="D67" s="1" t="s">
        <v>490</v>
      </c>
      <c r="E67" s="1" t="s">
        <v>491</v>
      </c>
      <c r="F67" s="1" t="s">
        <v>492</v>
      </c>
      <c r="G67" s="1" t="s">
        <v>493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494</v>
      </c>
      <c r="B68" s="1">
        <v>0.0</v>
      </c>
      <c r="C68" s="1">
        <v>0.0</v>
      </c>
      <c r="D68" s="1" t="s">
        <v>495</v>
      </c>
      <c r="E68" s="1" t="s">
        <v>496</v>
      </c>
      <c r="F68" s="1" t="s">
        <v>497</v>
      </c>
      <c r="G68" s="1" t="s">
        <v>498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499</v>
      </c>
      <c r="B69" s="1">
        <v>0.0</v>
      </c>
      <c r="C69" s="1">
        <v>0.0</v>
      </c>
      <c r="D69" s="1" t="s">
        <v>500</v>
      </c>
      <c r="E69" s="1" t="s">
        <v>501</v>
      </c>
      <c r="F69" s="1" t="s">
        <v>502</v>
      </c>
      <c r="G69" s="1" t="s">
        <v>488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503</v>
      </c>
      <c r="B70" s="1">
        <v>0.0</v>
      </c>
      <c r="C70" s="1">
        <v>0.0</v>
      </c>
      <c r="D70" s="1" t="s">
        <v>504</v>
      </c>
      <c r="E70" s="1" t="s">
        <v>505</v>
      </c>
      <c r="F70" s="1" t="s">
        <v>506</v>
      </c>
      <c r="G70" s="1" t="s">
        <v>507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508</v>
      </c>
      <c r="B71" s="1">
        <v>0.0</v>
      </c>
      <c r="C71" s="1">
        <v>0.0</v>
      </c>
      <c r="D71" s="1">
        <v>0.0</v>
      </c>
      <c r="E71" s="1" t="s">
        <v>509</v>
      </c>
      <c r="F71" s="1" t="s">
        <v>510</v>
      </c>
      <c r="G71" s="1" t="s">
        <v>511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512</v>
      </c>
      <c r="B72" s="1">
        <v>0.0</v>
      </c>
      <c r="C72" s="1">
        <v>0.0</v>
      </c>
      <c r="D72" s="1">
        <v>0.0</v>
      </c>
      <c r="E72" s="1" t="s">
        <v>513</v>
      </c>
      <c r="F72" s="1" t="s">
        <v>514</v>
      </c>
      <c r="G72" s="1" t="s">
        <v>515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516</v>
      </c>
      <c r="B73" s="1">
        <v>0.0</v>
      </c>
      <c r="C73" s="1">
        <v>0.0</v>
      </c>
      <c r="D73" s="1">
        <v>0.0</v>
      </c>
      <c r="E73" s="1" t="s">
        <v>517</v>
      </c>
      <c r="F73" s="1" t="s">
        <v>518</v>
      </c>
      <c r="G73" s="1" t="s">
        <v>519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520</v>
      </c>
      <c r="B74" s="1">
        <v>0.0</v>
      </c>
      <c r="C74" s="1">
        <v>0.0</v>
      </c>
      <c r="D74" s="1">
        <v>0.0</v>
      </c>
      <c r="E74" s="1" t="s">
        <v>521</v>
      </c>
      <c r="F74" s="1" t="s">
        <v>522</v>
      </c>
      <c r="G74" s="1">
        <v>-15.0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523</v>
      </c>
      <c r="B75" s="1">
        <v>0.0</v>
      </c>
      <c r="C75" s="1">
        <v>0.0</v>
      </c>
      <c r="D75" s="1">
        <v>0.0</v>
      </c>
      <c r="E75" s="1" t="s">
        <v>521</v>
      </c>
      <c r="F75" s="1" t="s">
        <v>524</v>
      </c>
      <c r="G75" s="1" t="s">
        <v>525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526</v>
      </c>
      <c r="B76" s="1">
        <v>0.0</v>
      </c>
      <c r="C76" s="1">
        <v>0.0</v>
      </c>
      <c r="D76" s="1" t="s">
        <v>527</v>
      </c>
      <c r="E76" s="1" t="s">
        <v>528</v>
      </c>
      <c r="F76" s="1" t="s">
        <v>529</v>
      </c>
      <c r="G76" s="1" t="s">
        <v>530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531</v>
      </c>
      <c r="B77" s="1">
        <v>0.0</v>
      </c>
      <c r="C77" s="1">
        <v>0.0</v>
      </c>
      <c r="D77" s="1" t="s">
        <v>532</v>
      </c>
      <c r="E77" s="1" t="s">
        <v>533</v>
      </c>
      <c r="F77" s="1" t="s">
        <v>534</v>
      </c>
      <c r="G77" s="1" t="s">
        <v>264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535</v>
      </c>
      <c r="B78" s="1">
        <v>0.0</v>
      </c>
      <c r="C78" s="1">
        <v>0.0</v>
      </c>
      <c r="D78" s="1">
        <v>0.0</v>
      </c>
      <c r="E78" s="1">
        <v>0.0</v>
      </c>
      <c r="F78" s="1" t="s">
        <v>536</v>
      </c>
      <c r="G78" s="1" t="s">
        <v>537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538</v>
      </c>
      <c r="B79" s="1">
        <v>0.0</v>
      </c>
      <c r="C79" s="1">
        <v>0.0</v>
      </c>
      <c r="D79" s="1">
        <v>0.0</v>
      </c>
      <c r="E79" s="1">
        <v>0.0</v>
      </c>
      <c r="F79" s="1" t="s">
        <v>539</v>
      </c>
      <c r="G79" s="1" t="s">
        <v>537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541</v>
      </c>
      <c r="B81" s="1">
        <v>0.0</v>
      </c>
      <c r="C81" s="1">
        <v>0.0</v>
      </c>
      <c r="D81" s="1">
        <v>0.0</v>
      </c>
      <c r="E81" s="1" t="s">
        <v>542</v>
      </c>
      <c r="F81" s="1" t="s">
        <v>543</v>
      </c>
      <c r="G81" s="1" t="s">
        <v>544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545</v>
      </c>
      <c r="B82" s="1">
        <v>0.0</v>
      </c>
      <c r="C82" s="1">
        <v>0.0</v>
      </c>
      <c r="D82" s="1">
        <v>0.0</v>
      </c>
      <c r="E82" s="1" t="s">
        <v>546</v>
      </c>
      <c r="F82" s="1" t="s">
        <v>547</v>
      </c>
      <c r="G82" s="1" t="s">
        <v>548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549</v>
      </c>
      <c r="B83" s="1">
        <v>0.0</v>
      </c>
      <c r="C83" s="1">
        <v>0.0</v>
      </c>
      <c r="D83" s="1">
        <v>0.0</v>
      </c>
      <c r="E83" s="1" t="s">
        <v>550</v>
      </c>
      <c r="F83" s="1" t="s">
        <v>551</v>
      </c>
      <c r="G83" s="1" t="s">
        <v>552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553</v>
      </c>
      <c r="B84" s="1">
        <v>0.0</v>
      </c>
      <c r="C84" s="1">
        <v>0.0</v>
      </c>
      <c r="D84" s="1">
        <v>0.0</v>
      </c>
      <c r="E84" s="1" t="s">
        <v>554</v>
      </c>
      <c r="F84" s="1" t="s">
        <v>555</v>
      </c>
      <c r="G84" s="1" t="s">
        <v>556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557</v>
      </c>
      <c r="B85" s="1">
        <v>0.0</v>
      </c>
      <c r="C85" s="1">
        <v>0.0</v>
      </c>
      <c r="D85" s="1">
        <v>0.0</v>
      </c>
      <c r="E85" s="1" t="s">
        <v>554</v>
      </c>
      <c r="F85" s="1" t="s">
        <v>558</v>
      </c>
      <c r="G85" s="1" t="s">
        <v>559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560</v>
      </c>
      <c r="B86" s="1">
        <v>0.0</v>
      </c>
      <c r="C86" s="1">
        <v>0.0</v>
      </c>
      <c r="D86" s="1">
        <v>0.0</v>
      </c>
      <c r="E86" s="1" t="s">
        <v>561</v>
      </c>
      <c r="F86" s="1" t="s">
        <v>562</v>
      </c>
      <c r="G86" s="1" t="s">
        <v>563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564</v>
      </c>
      <c r="B87" s="1">
        <v>0.0</v>
      </c>
      <c r="C87" s="1">
        <v>0.0</v>
      </c>
      <c r="D87" s="1">
        <v>0.0</v>
      </c>
      <c r="E87" s="1" t="s">
        <v>565</v>
      </c>
      <c r="F87" s="1" t="s">
        <v>566</v>
      </c>
      <c r="G87" s="1" t="s">
        <v>567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568</v>
      </c>
      <c r="B88" s="1">
        <v>0.0</v>
      </c>
      <c r="C88" s="1">
        <v>0.0</v>
      </c>
      <c r="D88" s="1">
        <v>0.0</v>
      </c>
      <c r="E88" s="1" t="s">
        <v>569</v>
      </c>
      <c r="F88" s="1" t="s">
        <v>570</v>
      </c>
      <c r="G88" s="1" t="s">
        <v>571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572</v>
      </c>
      <c r="B89" s="1">
        <v>0.0</v>
      </c>
      <c r="C89" s="1">
        <v>0.0</v>
      </c>
      <c r="D89" s="1">
        <v>0.0</v>
      </c>
      <c r="E89" s="1" t="s">
        <v>573</v>
      </c>
      <c r="F89" s="1" t="s">
        <v>574</v>
      </c>
      <c r="G89" s="1" t="s">
        <v>575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576</v>
      </c>
      <c r="B90" s="1">
        <v>0.0</v>
      </c>
      <c r="C90" s="1">
        <v>0.0</v>
      </c>
      <c r="D90" s="1">
        <v>0.0</v>
      </c>
      <c r="E90" s="1">
        <v>0.0</v>
      </c>
      <c r="F90" s="1" t="s">
        <v>577</v>
      </c>
      <c r="G90" s="1" t="s">
        <v>578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579</v>
      </c>
      <c r="B91" s="1">
        <v>0.0</v>
      </c>
      <c r="C91" s="1">
        <v>0.0</v>
      </c>
      <c r="D91" s="1">
        <v>0.0</v>
      </c>
      <c r="E91" s="1">
        <v>0.0</v>
      </c>
      <c r="F91" s="1" t="s">
        <v>580</v>
      </c>
      <c r="G91" s="1" t="s">
        <v>581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582</v>
      </c>
      <c r="B92" s="1">
        <v>0.0</v>
      </c>
      <c r="C92" s="1">
        <v>0.0</v>
      </c>
      <c r="D92" s="1">
        <v>0.0</v>
      </c>
      <c r="E92" s="1">
        <v>0.0</v>
      </c>
      <c r="F92" s="1" t="s">
        <v>583</v>
      </c>
      <c r="G92" s="1" t="s">
        <v>584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585</v>
      </c>
      <c r="B93" s="1">
        <v>0.0</v>
      </c>
      <c r="C93" s="1">
        <v>0.0</v>
      </c>
      <c r="D93" s="1">
        <v>0.0</v>
      </c>
      <c r="E93" s="1">
        <v>0.0</v>
      </c>
      <c r="F93" s="1" t="s">
        <v>586</v>
      </c>
      <c r="G93" s="1" t="s">
        <v>587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588</v>
      </c>
      <c r="B94" s="1">
        <v>0.0</v>
      </c>
      <c r="C94" s="1">
        <v>0.0</v>
      </c>
      <c r="D94" s="1">
        <v>0.0</v>
      </c>
      <c r="E94" s="1">
        <v>0.0</v>
      </c>
      <c r="F94" s="1" t="s">
        <v>589</v>
      </c>
      <c r="G94" s="1" t="s">
        <v>590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591</v>
      </c>
      <c r="B95" s="1">
        <v>0.0</v>
      </c>
      <c r="C95" s="1">
        <v>0.0</v>
      </c>
      <c r="D95" s="1">
        <v>0.0</v>
      </c>
      <c r="E95" s="1" t="s">
        <v>592</v>
      </c>
      <c r="F95" s="1" t="s">
        <v>593</v>
      </c>
      <c r="G95" s="1" t="s">
        <v>594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595</v>
      </c>
      <c r="B96" s="1">
        <v>0.0</v>
      </c>
      <c r="C96" s="1">
        <v>0.0</v>
      </c>
      <c r="D96" s="1">
        <v>0.0</v>
      </c>
      <c r="E96" s="1" t="s">
        <v>596</v>
      </c>
      <c r="F96" s="1" t="s">
        <v>597</v>
      </c>
      <c r="G96" s="1" t="s">
        <v>598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599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600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601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600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604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606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608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610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611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612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613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614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615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616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617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618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619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620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621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622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623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624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625</v>
      </c>
      <c r="C1" s="1" t="s">
        <v>626</v>
      </c>
      <c r="D1" s="1" t="s">
        <v>627</v>
      </c>
      <c r="E1" s="1" t="s">
        <v>628</v>
      </c>
      <c r="F1" s="1" t="s">
        <v>629</v>
      </c>
      <c r="G1" s="1" t="s">
        <v>630</v>
      </c>
      <c r="H1" s="1" t="s">
        <v>631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632</v>
      </c>
      <c r="B2" s="1" t="s">
        <v>633</v>
      </c>
      <c r="C2" s="1" t="s">
        <v>634</v>
      </c>
      <c r="D2" s="1" t="s">
        <v>635</v>
      </c>
      <c r="E2" s="1" t="s">
        <v>636</v>
      </c>
      <c r="F2" s="1" t="s">
        <v>637</v>
      </c>
      <c r="G2" s="1" t="s">
        <v>637</v>
      </c>
      <c r="H2" s="1" t="s">
        <v>633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638</v>
      </c>
      <c r="B3" s="1" t="s">
        <v>633</v>
      </c>
      <c r="C3" s="1" t="s">
        <v>633</v>
      </c>
      <c r="D3" s="1" t="s">
        <v>639</v>
      </c>
      <c r="E3" s="1" t="s">
        <v>640</v>
      </c>
      <c r="F3" s="1" t="s">
        <v>641</v>
      </c>
      <c r="G3" s="1" t="s">
        <v>642</v>
      </c>
      <c r="H3" s="1" t="s">
        <v>633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643</v>
      </c>
      <c r="B4" s="1" t="s">
        <v>633</v>
      </c>
      <c r="C4" s="1" t="s">
        <v>644</v>
      </c>
      <c r="D4" s="1" t="s">
        <v>645</v>
      </c>
      <c r="E4" s="1" t="s">
        <v>646</v>
      </c>
      <c r="F4" s="1" t="s">
        <v>647</v>
      </c>
      <c r="G4" s="1" t="s">
        <v>648</v>
      </c>
      <c r="H4" s="1" t="s">
        <v>649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638</v>
      </c>
      <c r="B5" s="1" t="s">
        <v>633</v>
      </c>
      <c r="C5" s="1" t="s">
        <v>633</v>
      </c>
      <c r="D5" s="1" t="s">
        <v>650</v>
      </c>
      <c r="E5" s="1" t="s">
        <v>651</v>
      </c>
      <c r="F5" s="1" t="s">
        <v>652</v>
      </c>
      <c r="G5" s="1" t="s">
        <v>653</v>
      </c>
      <c r="H5" s="1" t="s">
        <v>654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655</v>
      </c>
      <c r="B6" s="1" t="s">
        <v>633</v>
      </c>
      <c r="C6" s="1" t="s">
        <v>656</v>
      </c>
      <c r="D6" s="1" t="s">
        <v>657</v>
      </c>
      <c r="E6" s="1" t="s">
        <v>658</v>
      </c>
      <c r="F6" s="1" t="s">
        <v>659</v>
      </c>
      <c r="G6" s="1" t="s">
        <v>660</v>
      </c>
      <c r="H6" s="1" t="s">
        <v>633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661</v>
      </c>
      <c r="B7" s="1" t="s">
        <v>633</v>
      </c>
      <c r="C7" s="1" t="s">
        <v>633</v>
      </c>
      <c r="D7" s="1" t="s">
        <v>633</v>
      </c>
      <c r="E7" s="1" t="s">
        <v>633</v>
      </c>
      <c r="F7" s="1" t="s">
        <v>633</v>
      </c>
      <c r="G7" s="1" t="s">
        <v>633</v>
      </c>
      <c r="H7" s="1" t="s">
        <v>633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662</v>
      </c>
      <c r="B8" s="1" t="s">
        <v>633</v>
      </c>
      <c r="C8" s="1" t="s">
        <v>633</v>
      </c>
      <c r="D8" s="1" t="s">
        <v>663</v>
      </c>
      <c r="E8" s="1" t="s">
        <v>664</v>
      </c>
      <c r="F8" s="1" t="s">
        <v>665</v>
      </c>
      <c r="G8" s="1" t="s">
        <v>666</v>
      </c>
      <c r="H8" s="1" t="s">
        <v>633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667</v>
      </c>
      <c r="B9" s="1" t="s">
        <v>633</v>
      </c>
      <c r="C9" s="1" t="s">
        <v>668</v>
      </c>
      <c r="D9" s="1" t="s">
        <v>669</v>
      </c>
      <c r="E9" s="1" t="s">
        <v>670</v>
      </c>
      <c r="F9" s="1" t="s">
        <v>671</v>
      </c>
      <c r="G9" s="1" t="s">
        <v>672</v>
      </c>
      <c r="H9" s="1" t="s">
        <v>673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674</v>
      </c>
      <c r="B10" s="1" t="s">
        <v>633</v>
      </c>
      <c r="C10" s="1" t="s">
        <v>675</v>
      </c>
      <c r="D10" s="1" t="s">
        <v>676</v>
      </c>
      <c r="E10" s="1" t="s">
        <v>677</v>
      </c>
      <c r="F10" s="1" t="s">
        <v>678</v>
      </c>
      <c r="G10" s="1" t="s">
        <v>679</v>
      </c>
      <c r="H10" s="1" t="s">
        <v>680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681</v>
      </c>
      <c r="B11" s="1" t="s">
        <v>633</v>
      </c>
      <c r="C11" s="1" t="s">
        <v>682</v>
      </c>
      <c r="D11" s="1" t="s">
        <v>683</v>
      </c>
      <c r="E11" s="1" t="s">
        <v>684</v>
      </c>
      <c r="F11" s="1" t="s">
        <v>685</v>
      </c>
      <c r="G11" s="1" t="s">
        <v>686</v>
      </c>
      <c r="H11" s="1" t="s">
        <v>687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688</v>
      </c>
      <c r="B12" s="1" t="s">
        <v>633</v>
      </c>
      <c r="C12" s="1" t="s">
        <v>689</v>
      </c>
      <c r="D12" s="1" t="s">
        <v>690</v>
      </c>
      <c r="E12" s="1" t="s">
        <v>691</v>
      </c>
      <c r="F12" s="1" t="s">
        <v>692</v>
      </c>
      <c r="G12" s="1" t="s">
        <v>693</v>
      </c>
      <c r="H12" s="1" t="s">
        <v>694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695</v>
      </c>
      <c r="B13" s="1" t="s">
        <v>633</v>
      </c>
      <c r="C13" s="1" t="s">
        <v>696</v>
      </c>
      <c r="D13" s="1" t="s">
        <v>697</v>
      </c>
      <c r="E13" s="1" t="s">
        <v>698</v>
      </c>
      <c r="F13" s="1" t="s">
        <v>699</v>
      </c>
      <c r="G13" s="1" t="s">
        <v>700</v>
      </c>
      <c r="H13" s="1" t="s">
        <v>701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702</v>
      </c>
      <c r="B14" s="1" t="s">
        <v>633</v>
      </c>
      <c r="C14" s="1" t="s">
        <v>703</v>
      </c>
      <c r="D14" s="1" t="s">
        <v>704</v>
      </c>
      <c r="E14" s="1" t="s">
        <v>705</v>
      </c>
      <c r="F14" s="1" t="s">
        <v>706</v>
      </c>
      <c r="G14" s="1" t="s">
        <v>707</v>
      </c>
      <c r="H14" s="1" t="s">
        <v>708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709</v>
      </c>
      <c r="B15" s="1" t="s">
        <v>633</v>
      </c>
      <c r="C15" s="1" t="s">
        <v>633</v>
      </c>
      <c r="D15" s="1" t="s">
        <v>633</v>
      </c>
      <c r="E15" s="1" t="s">
        <v>633</v>
      </c>
      <c r="F15" s="1" t="s">
        <v>633</v>
      </c>
      <c r="G15" s="1" t="s">
        <v>633</v>
      </c>
      <c r="H15" s="1" t="s">
        <v>633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710</v>
      </c>
      <c r="B16" s="1" t="s">
        <v>633</v>
      </c>
      <c r="C16" s="1" t="s">
        <v>633</v>
      </c>
      <c r="D16" s="1" t="s">
        <v>633</v>
      </c>
      <c r="E16" s="1" t="s">
        <v>633</v>
      </c>
      <c r="F16" s="1" t="s">
        <v>633</v>
      </c>
      <c r="G16" s="1" t="s">
        <v>633</v>
      </c>
      <c r="H16" s="1" t="s">
        <v>633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711</v>
      </c>
      <c r="B17" s="1" t="s">
        <v>633</v>
      </c>
      <c r="C17" s="1" t="s">
        <v>161</v>
      </c>
      <c r="D17" s="1" t="s">
        <v>162</v>
      </c>
      <c r="E17" s="1" t="s">
        <v>163</v>
      </c>
      <c r="F17" s="1" t="s">
        <v>712</v>
      </c>
      <c r="G17" s="1" t="s">
        <v>713</v>
      </c>
      <c r="H17" s="1" t="s">
        <v>633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714</v>
      </c>
      <c r="B18" s="1" t="s">
        <v>633</v>
      </c>
      <c r="C18" s="1" t="s">
        <v>633</v>
      </c>
      <c r="D18" s="1" t="s">
        <v>633</v>
      </c>
      <c r="E18" s="1" t="s">
        <v>633</v>
      </c>
      <c r="F18" s="1" t="s">
        <v>633</v>
      </c>
      <c r="G18" s="1" t="s">
        <v>633</v>
      </c>
      <c r="H18" s="1" t="s">
        <v>633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715</v>
      </c>
      <c r="B19" s="1" t="s">
        <v>716</v>
      </c>
      <c r="C19" s="1" t="s">
        <v>717</v>
      </c>
      <c r="D19" s="1" t="s">
        <v>718</v>
      </c>
      <c r="E19" s="1" t="s">
        <v>719</v>
      </c>
      <c r="F19" s="1" t="s">
        <v>720</v>
      </c>
      <c r="G19" s="1" t="s">
        <v>721</v>
      </c>
      <c r="H19" s="1" t="s">
        <v>722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723</v>
      </c>
      <c r="B20" s="1" t="s">
        <v>633</v>
      </c>
      <c r="C20" s="1" t="s">
        <v>724</v>
      </c>
      <c r="D20" s="1" t="s">
        <v>725</v>
      </c>
      <c r="E20" s="1" t="s">
        <v>726</v>
      </c>
      <c r="F20" s="1" t="s">
        <v>727</v>
      </c>
      <c r="G20" s="1" t="s">
        <v>728</v>
      </c>
      <c r="H20" s="1" t="s">
        <v>729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730</v>
      </c>
      <c r="B21" s="1" t="s">
        <v>633</v>
      </c>
      <c r="C21" s="1" t="s">
        <v>731</v>
      </c>
      <c r="D21" s="1" t="s">
        <v>732</v>
      </c>
      <c r="E21" s="1" t="s">
        <v>733</v>
      </c>
      <c r="F21" s="1" t="s">
        <v>734</v>
      </c>
      <c r="G21" s="1" t="s">
        <v>735</v>
      </c>
      <c r="H21" s="1" t="s">
        <v>736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737</v>
      </c>
      <c r="B22" s="1" t="s">
        <v>738</v>
      </c>
      <c r="C22" s="1" t="s">
        <v>739</v>
      </c>
      <c r="D22" s="1" t="s">
        <v>740</v>
      </c>
      <c r="E22" s="1" t="s">
        <v>741</v>
      </c>
      <c r="F22" s="1" t="s">
        <v>742</v>
      </c>
      <c r="G22" s="1" t="s">
        <v>743</v>
      </c>
      <c r="H22" s="1" t="s">
        <v>744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745</v>
      </c>
      <c r="B23" s="1" t="s">
        <v>633</v>
      </c>
      <c r="C23" s="1" t="s">
        <v>746</v>
      </c>
      <c r="D23" s="1" t="s">
        <v>747</v>
      </c>
      <c r="E23" s="1" t="s">
        <v>748</v>
      </c>
      <c r="F23" s="1" t="s">
        <v>749</v>
      </c>
      <c r="G23" s="1" t="s">
        <v>750</v>
      </c>
      <c r="H23" s="1" t="s">
        <v>751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752</v>
      </c>
      <c r="B24" s="1" t="s">
        <v>753</v>
      </c>
      <c r="C24" s="1" t="s">
        <v>754</v>
      </c>
      <c r="D24" s="1" t="s">
        <v>755</v>
      </c>
      <c r="E24" s="1" t="s">
        <v>563</v>
      </c>
      <c r="F24" s="1" t="s">
        <v>756</v>
      </c>
      <c r="G24" s="1" t="s">
        <v>756</v>
      </c>
      <c r="H24" s="1" t="s">
        <v>756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757</v>
      </c>
      <c r="B25" s="1" t="s">
        <v>633</v>
      </c>
      <c r="C25" s="1" t="s">
        <v>758</v>
      </c>
      <c r="D25" s="1" t="s">
        <v>759</v>
      </c>
      <c r="E25" s="1" t="s">
        <v>760</v>
      </c>
      <c r="F25" s="1" t="s">
        <v>761</v>
      </c>
      <c r="G25" s="1" t="s">
        <v>761</v>
      </c>
      <c r="H25" s="1" t="s">
        <v>633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762</v>
      </c>
      <c r="B26" s="1" t="s">
        <v>763</v>
      </c>
      <c r="C26" s="1" t="s">
        <v>764</v>
      </c>
      <c r="D26" s="1" t="s">
        <v>765</v>
      </c>
      <c r="E26" s="1" t="s">
        <v>766</v>
      </c>
      <c r="F26" s="1" t="s">
        <v>633</v>
      </c>
      <c r="G26" s="1" t="s">
        <v>633</v>
      </c>
      <c r="H26" s="1" t="s">
        <v>633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767</v>
      </c>
      <c r="B2" s="1" t="s">
        <v>768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769</v>
      </c>
      <c r="B3" s="1" t="s">
        <v>770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771</v>
      </c>
      <c r="B4" s="1" t="s">
        <v>772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773</v>
      </c>
      <c r="B5" s="1" t="s">
        <v>774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775</v>
      </c>
      <c r="B6" s="1" t="s">
        <v>776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778</v>
      </c>
      <c r="B8" s="1" t="s">
        <v>779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780</v>
      </c>
      <c r="B9" s="4" t="s">
        <v>781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782</v>
      </c>
      <c r="B10" s="1" t="s">
        <v>783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784</v>
      </c>
      <c r="B11" s="1" t="s">
        <v>785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786</v>
      </c>
      <c r="B12" s="1" t="s">
        <v>783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787</v>
      </c>
      <c r="B13" s="1" t="s">
        <v>788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789</v>
      </c>
      <c r="B14" s="1" t="s">
        <v>790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791</v>
      </c>
      <c r="B15" s="1" t="s">
        <v>788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792</v>
      </c>
      <c r="B16" s="1" t="s">
        <v>793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794</v>
      </c>
      <c r="B17" s="1">
        <v>2543.0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795</v>
      </c>
      <c r="B18" s="1" t="s">
        <v>796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797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798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799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800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801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802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803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804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805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806</v>
      </c>
      <c r="B28" s="1">
        <v>16.62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807</v>
      </c>
      <c r="B29" s="1">
        <v>16.33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808</v>
      </c>
      <c r="B30" s="1">
        <v>15.99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809</v>
      </c>
      <c r="B31" s="1">
        <v>16.4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810</v>
      </c>
      <c r="B32" s="1">
        <v>16.62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811</v>
      </c>
      <c r="B33" s="1">
        <v>16.33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812</v>
      </c>
      <c r="B34" s="1">
        <v>15.99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813</v>
      </c>
      <c r="B35" s="1">
        <v>16.4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814</v>
      </c>
      <c r="B36" s="1">
        <v>0.903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815</v>
      </c>
      <c r="B37" s="1">
        <v>65.322586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816</v>
      </c>
      <c r="B38" s="1">
        <v>722853.0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817</v>
      </c>
      <c r="B39" s="1">
        <v>722853.0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818</v>
      </c>
      <c r="B40" s="1">
        <v>1201960.0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819</v>
      </c>
      <c r="B41" s="1">
        <v>1319310.0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820</v>
      </c>
      <c r="B42" s="1">
        <v>1319310.0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821</v>
      </c>
      <c r="B43" s="1">
        <v>16.18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822</v>
      </c>
      <c r="B44" s="1">
        <v>16.22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823</v>
      </c>
      <c r="B45" s="1">
        <v>500.0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824</v>
      </c>
      <c r="B46" s="1">
        <v>500.0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825</v>
      </c>
      <c r="B47" s="1">
        <v>3.037678592E9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826</v>
      </c>
      <c r="B48" s="1">
        <v>7.08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827</v>
      </c>
      <c r="B49" s="1">
        <v>19.161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828</v>
      </c>
      <c r="B50" s="1">
        <v>9.61525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829</v>
      </c>
      <c r="B51" s="1">
        <v>16.6221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830</v>
      </c>
      <c r="B52" s="1">
        <v>11.714425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831</v>
      </c>
      <c r="B53" s="1" t="s">
        <v>832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833</v>
      </c>
      <c r="B54" s="1">
        <v>2.804496128E9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834</v>
      </c>
      <c r="B55" s="1">
        <v>-0.02417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835</v>
      </c>
      <c r="B56" s="1">
        <v>1.01904892E8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836</v>
      </c>
      <c r="B57" s="1">
        <v>1.87511008E8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837</v>
      </c>
      <c r="B58" s="1">
        <v>7835250.0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838</v>
      </c>
      <c r="B59" s="1">
        <v>6046775.0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839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840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841</v>
      </c>
      <c r="B62" s="1">
        <v>0.0418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842</v>
      </c>
      <c r="B63" s="1">
        <v>0.36776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843</v>
      </c>
      <c r="B64" s="1">
        <v>0.49285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844</v>
      </c>
      <c r="B65" s="1">
        <v>4.95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845</v>
      </c>
      <c r="B66" s="1">
        <v>0.060599998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846</v>
      </c>
      <c r="B67" s="1">
        <v>1.92372992E8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847</v>
      </c>
      <c r="B68" s="1">
        <v>1.141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848</v>
      </c>
      <c r="B69" s="1">
        <v>14.198072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849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850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851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852</v>
      </c>
      <c r="B73" s="1">
        <v>-7636000.0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853</v>
      </c>
      <c r="B74" s="1">
        <v>-0.05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854</v>
      </c>
      <c r="B75" s="1">
        <v>0.23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855</v>
      </c>
      <c r="B76" s="1">
        <v>8.877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856</v>
      </c>
      <c r="B77" s="1">
        <v>331.54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857</v>
      </c>
      <c r="B78" s="1">
        <v>1.0224719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858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859</v>
      </c>
      <c r="B80" s="1" t="s">
        <v>860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861</v>
      </c>
      <c r="B81" s="1" t="s">
        <v>862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863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864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865</v>
      </c>
      <c r="B84" s="1" t="s">
        <v>866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867</v>
      </c>
      <c r="B85" s="1" t="s">
        <v>866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868</v>
      </c>
      <c r="B86" s="1">
        <v>1.5729642E9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869</v>
      </c>
      <c r="B87" s="1" t="s">
        <v>870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871</v>
      </c>
      <c r="B88" s="1" t="s">
        <v>872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873</v>
      </c>
      <c r="B89" s="1" t="s">
        <v>874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875</v>
      </c>
      <c r="B90" s="1" t="s">
        <v>876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877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878</v>
      </c>
      <c r="B92" s="1">
        <v>16.2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879</v>
      </c>
      <c r="B93" s="1">
        <v>19.0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880</v>
      </c>
      <c r="B94" s="1">
        <v>15.0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881</v>
      </c>
      <c r="B95" s="1">
        <v>16.83333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882</v>
      </c>
      <c r="B96" s="1">
        <v>17.0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883</v>
      </c>
      <c r="B97" s="1" t="s">
        <v>884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885</v>
      </c>
      <c r="B98" s="1">
        <v>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886</v>
      </c>
      <c r="B99" s="1">
        <v>2.49976E8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887</v>
      </c>
      <c r="B100" s="1">
        <v>1.333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888</v>
      </c>
      <c r="B101" s="1">
        <v>8459000.0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889</v>
      </c>
      <c r="B102" s="1">
        <v>1.4886E7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890</v>
      </c>
      <c r="B103" s="1">
        <v>1.695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891</v>
      </c>
      <c r="B104" s="1">
        <v>1.752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892</v>
      </c>
      <c r="B105" s="1">
        <v>3.15923008E8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893</v>
      </c>
      <c r="B106" s="1">
        <v>6.901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894</v>
      </c>
      <c r="B107" s="1">
        <v>1.733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895</v>
      </c>
      <c r="B108" s="1">
        <v>0.00463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896</v>
      </c>
      <c r="B109" s="1">
        <v>-0.03503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897</v>
      </c>
      <c r="B110" s="1">
        <v>7.3642376E7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898</v>
      </c>
      <c r="B111" s="1">
        <v>7.7544E7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899</v>
      </c>
      <c r="B112" s="1">
        <v>0.221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900</v>
      </c>
      <c r="B113" s="1">
        <v>0.74607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901</v>
      </c>
      <c r="B114" s="1">
        <v>0.02678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902</v>
      </c>
      <c r="B115" s="1">
        <v>0.086169995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903</v>
      </c>
      <c r="B116" s="1" t="s">
        <v>832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904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0.0</v>
      </c>
      <c r="D3" s="1">
        <v>39.0</v>
      </c>
      <c r="E3" s="1">
        <v>30.0</v>
      </c>
      <c r="F3" s="1">
        <v>25.0</v>
      </c>
      <c r="G3" s="1">
        <v>39.0</v>
      </c>
      <c r="H3" s="1">
        <f>IF(G3*FORECAST(H2,B3:G3,B2:G2)&gt;0,FORECAST(H2,B3:G3,B2:G2),G3)*$X$1</f>
        <v>48.26666667</v>
      </c>
      <c r="I3" s="1">
        <f>IF(H3*FORECAST(I2,B3:H3,B2:H2)&gt;0,FORECAST(I2,B3:H3,B2:H2),H3)*$X$1</f>
        <v>55.72380952</v>
      </c>
      <c r="J3" s="1">
        <f>IF(I3*FORECAST(J2,B3:I3,B2:I2)&gt;0,FORECAST(J2,B3:I3,B2:I2),I3)*$X$1</f>
        <v>63.18095238</v>
      </c>
      <c r="K3" s="1">
        <f>IF(J3*FORECAST(K2,B3:J3,B2:J2)&gt;0,FORECAST(K2,B3:J3,B2:J2),J3)*$X$1</f>
        <v>70.63809524</v>
      </c>
      <c r="L3" s="1">
        <f>IF(K3*FORECAST(L2,B3:K3,B2:K2)&gt;0,FORECAST(L2,B3:K3,B2:K2),K3)*$X$1</f>
        <v>78.0952381</v>
      </c>
      <c r="M3" s="1">
        <f>IF(L3*FORECAST(M2,B3:L3,B2:L2)&gt;0,FORECAST(M2,B3:L3,B2:L2),L3)*$X$1</f>
        <v>85.55238095</v>
      </c>
      <c r="N3" s="1">
        <f>IF(M3*FORECAST(N2,B3:M3,B2:M2)&gt;0,FORECAST(N2,B3:M3,B2:M2),M3)*$X$1</f>
        <v>93.00952381</v>
      </c>
      <c r="O3" s="5">
        <f>IF(N3*FORECAST(O2,B3:N3,B2:N2)&gt;0,FORECAST(O2,B3:N3,B2:N2),N3)*$X$1</f>
        <v>100.4666667</v>
      </c>
      <c r="P3" s="5">
        <f>IF(O3*FORECAST(P2,B3:O3,B2:O2)&gt;0,FORECAST(P2,B3:O3,B2:O2),O3)*$X$1</f>
        <v>107.9238095</v>
      </c>
      <c r="Q3" s="5">
        <f>IF(P3*FORECAST(Q2,B3:P3,B2:P2)&gt;0,FORECAST(Q2,B3:P3,B2:P2),P3)*$X$1</f>
        <v>115.3809524</v>
      </c>
      <c r="R3" s="5">
        <f>IF(Q3*FORECAST(R2,B3:Q3,B2:Q2)&gt;0,FORECAST(R2,B3:Q3,B2:Q2),Q3)*$X$1</f>
        <v>122.8380952</v>
      </c>
      <c r="S3" s="5">
        <f>IF(R3*FORECAST(S2,B3:R3,B2:R2)&gt;0,FORECAST(S2,B3:R3,B2:R2),R3)*$X$1</f>
        <v>130.2952381</v>
      </c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0.0</v>
      </c>
      <c r="C4" s="1">
        <v>-15.0</v>
      </c>
      <c r="D4" s="1">
        <v>-69.0</v>
      </c>
      <c r="E4" s="1">
        <v>-271.0</v>
      </c>
      <c r="F4" s="1">
        <v>-213.0</v>
      </c>
      <c r="G4" s="1">
        <v>-212.0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905</v>
      </c>
      <c r="B5" s="1">
        <v>8.0</v>
      </c>
      <c r="C5" s="1">
        <v>8.0</v>
      </c>
      <c r="D5" s="1">
        <v>10.0</v>
      </c>
      <c r="E5" s="1">
        <v>142.0</v>
      </c>
      <c r="F5" s="1">
        <v>182.0</v>
      </c>
      <c r="G5" s="1">
        <v>182.0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906</v>
      </c>
      <c r="L7" s="1">
        <f>IF(S3*FORECAST(S2,B3:S3,B2:S2)&gt;0,FORECAST(S2,B3:S3,B2:S2),R3)*$X$1 * (1+0.02)/(0.0834-0.02)</f>
        <v>2096.232537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907</v>
      </c>
      <c r="L8" s="6">
        <f t="array" ref="L8">NPV(0.0834,I3:S3)</f>
        <v>611.7646051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908</v>
      </c>
      <c r="L9" s="6">
        <f t="array" ref="L9">NPV(0.0834,I16:S16)</f>
        <v>868.484984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909</v>
      </c>
      <c r="L10" s="6">
        <f>L8 + L9</f>
        <v>1480.249589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-212.0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910</v>
      </c>
      <c r="L12" s="6">
        <f>L10 - L11</f>
        <v>1692.249589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911</v>
      </c>
      <c r="L13" s="1">
        <v>182.0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9.298074665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2096.232537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-3.0</v>
      </c>
      <c r="C3" s="1">
        <v>-20.0</v>
      </c>
      <c r="D3" s="1">
        <v>-16.0</v>
      </c>
      <c r="E3" s="1">
        <v>-33.0</v>
      </c>
      <c r="F3" s="1">
        <v>-38.0</v>
      </c>
      <c r="G3" s="1">
        <v>-21.0</v>
      </c>
      <c r="H3" s="1">
        <f>IF(G3*FORECAST(H2,B3:G3,B2:G2)&gt;0,FORECAST(H2,B3:G3,B2:G2),G3)*$X$1</f>
        <v>-37.93333333</v>
      </c>
      <c r="I3" s="1">
        <f>IF(H3*FORECAST(I2,B3:H3,B2:H2)&gt;0,FORECAST(I2,B3:H3,B2:H2),H3)*$X$1</f>
        <v>-42.53333333</v>
      </c>
      <c r="J3" s="1">
        <f>IF(I3*FORECAST(J2,B3:I3,B2:I2)&gt;0,FORECAST(J2,B3:I3,B2:I2),I3)*$X$1</f>
        <v>-47.13333333</v>
      </c>
      <c r="K3" s="1">
        <f>IF(J3*FORECAST(K2,B3:J3,B2:J2)&gt;0,FORECAST(K2,B3:J3,B2:J2),J3)*$X$1</f>
        <v>-51.73333333</v>
      </c>
      <c r="L3" s="1">
        <f>IF(K3*FORECAST(L2,B3:K3,B2:K2)&gt;0,FORECAST(L2,B3:K3,B2:K2),K3)*$X$1</f>
        <v>-56.33333333</v>
      </c>
      <c r="M3" s="1">
        <f>IF(L3*FORECAST(M2,B3:L3,B2:L2)&gt;0,FORECAST(M2,B3:L3,B2:L2),L3)*$X$1</f>
        <v>-60.93333333</v>
      </c>
      <c r="N3" s="1">
        <f>IF(M3*FORECAST(N2,B3:M3,B2:M2)&gt;0,FORECAST(N2,B3:M3,B2:M2),M3)*$X$1</f>
        <v>-65.53333333</v>
      </c>
      <c r="O3" s="5">
        <f>IF(N3*FORECAST(O2,B3:N3,B2:N2)&gt;0,FORECAST(O2,B3:N3,B2:N2),N3)*$X$1</f>
        <v>-70.13333333</v>
      </c>
      <c r="P3" s="5">
        <f>IF(O3*FORECAST(P2,B3:O3,B2:O2)&gt;0,FORECAST(P2,B3:O3,B2:O2),O3)*$X$1</f>
        <v>-74.73333333</v>
      </c>
      <c r="Q3" s="5">
        <f>IF(P3*FORECAST(Q2,B3:P3,B2:P2)&gt;0,FORECAST(Q2,B3:P3,B2:P2),P3)*$X$1</f>
        <v>-79.33333333</v>
      </c>
      <c r="R3" s="5">
        <f>IF(Q3*FORECAST(R2,B3:Q3,B2:Q2)&gt;0,FORECAST(R2,B3:Q3,B2:Q2),Q3)*$X$1</f>
        <v>-83.93333333</v>
      </c>
      <c r="S3" s="5">
        <f>IF(R3*FORECAST(S2,B3:R3,B2:R2)&gt;0,FORECAST(S2,B3:R3,B2:R2),R3)*$X$1</f>
        <v>-88.53333333</v>
      </c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0.0</v>
      </c>
      <c r="C4" s="1">
        <v>-15.0</v>
      </c>
      <c r="D4" s="1">
        <v>-69.0</v>
      </c>
      <c r="E4" s="1">
        <v>-271.0</v>
      </c>
      <c r="F4" s="1">
        <v>-213.0</v>
      </c>
      <c r="G4" s="1">
        <v>-212.0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905</v>
      </c>
      <c r="B5" s="1">
        <v>8.0</v>
      </c>
      <c r="C5" s="1">
        <v>8.0</v>
      </c>
      <c r="D5" s="1">
        <v>10.0</v>
      </c>
      <c r="E5" s="1">
        <v>142.0</v>
      </c>
      <c r="F5" s="1">
        <v>182.0</v>
      </c>
      <c r="G5" s="1">
        <v>182.0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906</v>
      </c>
      <c r="L7" s="1">
        <f>IF(S3*FORECAST(S2,B3:S3,B2:S2)&gt;0,FORECAST(S2,B3:S3,B2:S2),R3)*$X$1 * (1+0.02)/(0.0834-0.02)</f>
        <v>-1424.353312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907</v>
      </c>
      <c r="L8" s="6">
        <f t="array" ref="L8">NPV(0.0834,I3:S3)</f>
        <v>-434.6746845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908</v>
      </c>
      <c r="L9" s="6">
        <f t="array" ref="L9">NPV(0.0834,I16:S16)</f>
        <v>-590.1203429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909</v>
      </c>
      <c r="L10" s="6">
        <f>L8 + L9</f>
        <v>-1024.795027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-212.0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910</v>
      </c>
      <c r="L12" s="6">
        <f>L10 - L11</f>
        <v>-812.7950274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911</v>
      </c>
      <c r="L13" s="1">
        <v>182.0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-4.465906744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-1424.353312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