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<sst xmlns="http://schemas.openxmlformats.org/spreadsheetml/2006/main" count="1096" uniqueCount="957">
  <si>
    <t>ticker</t>
  </si>
  <si>
    <t>AVAH</t>
  </si>
  <si>
    <t>nombre</t>
  </si>
  <si>
    <t>AVEANNA HEALTHCARE HOLDIN</t>
  </si>
  <si>
    <t>empresa</t>
  </si>
  <si>
    <t>Healthcare Facilities &amp; Services</t>
  </si>
  <si>
    <t>Open</t>
  </si>
  <si>
    <t>Target Price</t>
  </si>
  <si>
    <t>Upside</t>
  </si>
  <si>
    <t>93.75%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</si>
  <si>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</si>
  <si>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</si>
  <si>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</si>
  <si>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</si>
  <si>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</si>
  <si>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</si>
  <si>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</si>
  <si>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</si>
  <si>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</si>
  <si>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</si>
  <si>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</si>
  <si>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</si>
  <si>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</si>
  <si>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</si>
  <si>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</si>
  <si>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</si>
  <si>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</si>
  <si>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</si>
  <si>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</si>
  <si>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</si>
  <si>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</si>
  <si>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</si>
  <si>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</si>
  <si>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</si>
  <si>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</si>
  <si>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</si>
  <si>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</si>
  <si>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</si>
  <si>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</si>
  <si>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</si>
  <si>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</si>
  <si>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</si>
  <si>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</si>
  <si>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</si>
  <si>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</si>
  <si>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</si>
  <si>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</si>
  <si>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</si>
  <si>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</si>
  <si>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</si>
  <si>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</si>
  <si>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</si>
  <si>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</si>
  <si>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</si>
  <si>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</si>
  <si>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</si>
  <si>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</si>
  <si>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</si>
  <si>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</si>
  <si>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</si>
  <si>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</si>
  <si>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</si>
  <si>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</si>
  <si>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</si>
  <si>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</si>
  <si>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</si>
  <si>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</si>
  <si>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</si>
  <si>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</si>
  <si>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</si>
  <si>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</si>
  <si>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</si>
  <si>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</si>
  <si>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</si>
  <si>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</si>
  <si>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</si>
  <si>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</si>
  <si>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</si>
  <si>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</si>
  <si>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</si>
  <si>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</si>
  <si>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</si>
  <si>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</si>
  <si>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</si>
  <si>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</si>
  <si>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</si>
  <si>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</si>
  <si>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</si>
  <si>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</si>
  <si>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</si>
  <si>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</si>
  <si>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</si>
  <si>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</si>
  <si>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</si>
  <si>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</si>
  <si>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</si>
  <si>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</si>
  <si>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</si>
  <si>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2.63</t>
  </si>
  <si>
    <t>1.98</t>
  </si>
  <si>
    <t>1.88</t>
  </si>
  <si>
    <t>3.45</t>
  </si>
  <si>
    <t>-0.02</t>
  </si>
  <si>
    <t>-0.67</t>
  </si>
  <si>
    <t>Tangible Book Value</t>
  </si>
  <si>
    <t>Tangible Book Value Per Share</t>
  </si>
  <si>
    <t>-7.11</t>
  </si>
  <si>
    <t>-7.38</t>
  </si>
  <si>
    <t>-7.91</t>
  </si>
  <si>
    <t>-7.04</t>
  </si>
  <si>
    <t>-6.67</t>
  </si>
  <si>
    <t>-6.69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</si>
  <si>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</si>
  <si>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</si>
  <si>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</si>
  <si>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</si>
  <si>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</si>
  <si>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</si>
  <si>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</si>
  <si>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</si>
  <si>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</si>
  <si>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</si>
  <si>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</si>
  <si>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</si>
  <si>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</si>
  <si>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</si>
  <si>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</si>
  <si>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</si>
  <si>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</si>
  <si>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</si>
  <si>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</si>
  <si>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</si>
  <si>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</si>
  <si>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</si>
  <si>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</si>
  <si>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</si>
  <si>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</si>
  <si>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</si>
  <si>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</si>
  <si>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</si>
  <si>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</si>
  <si>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</si>
  <si>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</si>
  <si>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</si>
  <si>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</si>
  <si>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</si>
  <si>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</si>
  <si>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-0.36</t>
  </si>
  <si>
    <t>-0.56</t>
  </si>
  <si>
    <t>-0.4</t>
  </si>
  <si>
    <t>-0.69</t>
  </si>
  <si>
    <t>-3.57</t>
  </si>
  <si>
    <t>-0.71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</si>
  <si>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</si>
  <si>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</si>
  <si>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</si>
  <si>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</si>
  <si>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</si>
  <si>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</si>
  <si>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-0.11</t>
  </si>
  <si>
    <t>-0.03</t>
  </si>
  <si>
    <t>0.18</t>
  </si>
  <si>
    <t>0.12</t>
  </si>
  <si>
    <t>Normalized Diluted EPS</t>
  </si>
  <si>
    <t>EBITDA</t>
  </si>
  <si>
    <t>EBITA</t>
  </si>
  <si>
    <t>EBIT</t>
  </si>
  <si>
    <t>EBITDAR</t>
  </si>
  <si>
    <t>Effective Tax Rate - (Ratio)</t>
  </si>
  <si>
    <t>5.06</t>
  </si>
  <si>
    <t>-1.98</t>
  </si>
  <si>
    <t>-10.28</t>
  </si>
  <si>
    <t>-3.05</t>
  </si>
  <si>
    <t>0.27</t>
  </si>
  <si>
    <t>3.22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</si>
  <si>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</si>
  <si>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</si>
  <si>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</si>
  <si>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</si>
  <si>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</si>
  <si>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</si>
  <si>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</si>
  <si>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</si>
  <si>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</si>
  <si>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</si>
  <si>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</si>
  <si>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</si>
  <si>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</si>
  <si>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</si>
  <si>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</si>
  <si>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</si>
  <si>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</si>
  <si>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3.19</t>
  </si>
  <si>
    <t>3.34</t>
  </si>
  <si>
    <t>3.35</t>
  </si>
  <si>
    <t>1.63</t>
  </si>
  <si>
    <t>4.14</t>
  </si>
  <si>
    <t>Return on Total Capital</t>
  </si>
  <si>
    <t>3.72</t>
  </si>
  <si>
    <t>3.94</t>
  </si>
  <si>
    <t>3.89</t>
  </si>
  <si>
    <t>1.85</t>
  </si>
  <si>
    <t>4.81</t>
  </si>
  <si>
    <t>Return On Equity %</t>
  </si>
  <si>
    <t>-24.85</t>
  </si>
  <si>
    <t>-21.2</t>
  </si>
  <si>
    <t>-25.86</t>
  </si>
  <si>
    <t>-208.92</t>
  </si>
  <si>
    <t>204.43</t>
  </si>
  <si>
    <t>Return on Common Equity</t>
  </si>
  <si>
    <t>Margin Analysis</t>
  </si>
  <si>
    <t>Gross Profit Margin %</t>
  </si>
  <si>
    <t>31.45</t>
  </si>
  <si>
    <t>30.29</t>
  </si>
  <si>
    <t>30.4</t>
  </si>
  <si>
    <t>32.31</t>
  </si>
  <si>
    <t>30.95</t>
  </si>
  <si>
    <t>31.42</t>
  </si>
  <si>
    <t>SG&amp;A Margin</t>
  </si>
  <si>
    <t>23.78</t>
  </si>
  <si>
    <t>23.39</t>
  </si>
  <si>
    <t>23.15</t>
  </si>
  <si>
    <t>24.44</t>
  </si>
  <si>
    <t>26.7</t>
  </si>
  <si>
    <t>24.89</t>
  </si>
  <si>
    <t>EBITDA Margin %</t>
  </si>
  <si>
    <t>7.67</t>
  </si>
  <si>
    <t>6.76</t>
  </si>
  <si>
    <t>7.16</t>
  </si>
  <si>
    <t>7.82</t>
  </si>
  <si>
    <t>4.03</t>
  </si>
  <si>
    <t>6.44</t>
  </si>
  <si>
    <t>EBITA Margin %</t>
  </si>
  <si>
    <t>7.08</t>
  </si>
  <si>
    <t>6.03</t>
  </si>
  <si>
    <t>6.23</t>
  </si>
  <si>
    <t>7.01</t>
  </si>
  <si>
    <t>3.18</t>
  </si>
  <si>
    <t>5.82</t>
  </si>
  <si>
    <t>EBIT Margin %</t>
  </si>
  <si>
    <t>6.72</t>
  </si>
  <si>
    <t>5.77</t>
  </si>
  <si>
    <t>6.11</t>
  </si>
  <si>
    <t>6.67</t>
  </si>
  <si>
    <t>2.95</t>
  </si>
  <si>
    <t>5.81</t>
  </si>
  <si>
    <t>Income From Continuing Operations Margin %</t>
  </si>
  <si>
    <t>-3.76</t>
  </si>
  <si>
    <t>-5.53</t>
  </si>
  <si>
    <t>-3.82</t>
  </si>
  <si>
    <t>-6.97</t>
  </si>
  <si>
    <t>-37.03</t>
  </si>
  <si>
    <t>-7.1</t>
  </si>
  <si>
    <t>Net Income Margin %</t>
  </si>
  <si>
    <t>Net Avail. For Common Margin %</t>
  </si>
  <si>
    <t>Normalized Net Income Margin</t>
  </si>
  <si>
    <t>-0.19</t>
  </si>
  <si>
    <t>-1.12</t>
  </si>
  <si>
    <t>-0.28</t>
  </si>
  <si>
    <t>1.8</t>
  </si>
  <si>
    <t>1.21</t>
  </si>
  <si>
    <t>Levered Free Cash Flow Margin</t>
  </si>
  <si>
    <t>-1.04</t>
  </si>
  <si>
    <t>6.42</t>
  </si>
  <si>
    <t>-0.35</t>
  </si>
  <si>
    <t>1.56</t>
  </si>
  <si>
    <t>-0.62</t>
  </si>
  <si>
    <t>Unlevered Free Cash Flow Margin</t>
  </si>
  <si>
    <t>9.59</t>
  </si>
  <si>
    <t>1.91</t>
  </si>
  <si>
    <t>5.1</t>
  </si>
  <si>
    <t>Asset Turnover</t>
  </si>
  <si>
    <t>0.88</t>
  </si>
  <si>
    <t>0.87</t>
  </si>
  <si>
    <t>0.8</t>
  </si>
  <si>
    <t>1.14</t>
  </si>
  <si>
    <t>Fixed Assets Turnover</t>
  </si>
  <si>
    <t>25.7</t>
  </si>
  <si>
    <t>18.77</t>
  </si>
  <si>
    <t>20.69</t>
  </si>
  <si>
    <t>22.25</t>
  </si>
  <si>
    <t>25.72</t>
  </si>
  <si>
    <t>Receivables Turnover (Average Receivables)</t>
  </si>
  <si>
    <t>7.98</t>
  </si>
  <si>
    <t>8.66</t>
  </si>
  <si>
    <t>8.27</t>
  </si>
  <si>
    <t>7.93</t>
  </si>
  <si>
    <t>8.04</t>
  </si>
  <si>
    <t>Short Term Liquidity</t>
  </si>
  <si>
    <t>Current Ratio</t>
  </si>
  <si>
    <t>1.08</t>
  </si>
  <si>
    <t>1.11</t>
  </si>
  <si>
    <t>1.31</t>
  </si>
  <si>
    <t>0.81</t>
  </si>
  <si>
    <t>0.83</t>
  </si>
  <si>
    <t>0.89</t>
  </si>
  <si>
    <t>Quick Ratio</t>
  </si>
  <si>
    <t>0.99</t>
  </si>
  <si>
    <t>1.22</t>
  </si>
  <si>
    <t>0.74</t>
  </si>
  <si>
    <t>0.75</t>
  </si>
  <si>
    <t>0.82</t>
  </si>
  <si>
    <t>Operating Cash Flow to Current Liabilities</t>
  </si>
  <si>
    <t>0.11</t>
  </si>
  <si>
    <t>-0.05</t>
  </si>
  <si>
    <t>0.45</t>
  </si>
  <si>
    <t>-0.15</t>
  </si>
  <si>
    <t>0.06</t>
  </si>
  <si>
    <t>Days Sales Outstanding (Average Receivables)</t>
  </si>
  <si>
    <t>45.6</t>
  </si>
  <si>
    <t>42.83</t>
  </si>
  <si>
    <t>44.04</t>
  </si>
  <si>
    <t>45.91</t>
  </si>
  <si>
    <t>45.27</t>
  </si>
  <si>
    <t>Average Days Payable Outstanding</t>
  </si>
  <si>
    <t>19.22</t>
  </si>
  <si>
    <t>21.23</t>
  </si>
  <si>
    <t>17.25</t>
  </si>
  <si>
    <t>14.34</t>
  </si>
  <si>
    <t>10.47</t>
  </si>
  <si>
    <t>Long Term Solvency</t>
  </si>
  <si>
    <t>Total Debt/Equity</t>
  </si>
  <si>
    <t>279.47</t>
  </si>
  <si>
    <t>408.25</t>
  </si>
  <si>
    <t>471.28</t>
  </si>
  <si>
    <t>224.95</t>
  </si>
  <si>
    <t>Total Debt / Total Capital</t>
  </si>
  <si>
    <t>73.65</t>
  </si>
  <si>
    <t>80.32</t>
  </si>
  <si>
    <t>82.5</t>
  </si>
  <si>
    <t>69.23</t>
  </si>
  <si>
    <t>100.28</t>
  </si>
  <si>
    <t>109.29</t>
  </si>
  <si>
    <t>LT Debt/Equity</t>
  </si>
  <si>
    <t>276.74</t>
  </si>
  <si>
    <t>400.26</t>
  </si>
  <si>
    <t>461.83</t>
  </si>
  <si>
    <t>201.78</t>
  </si>
  <si>
    <t>Long-Term Debt / Total Capital</t>
  </si>
  <si>
    <t>72.93</t>
  </si>
  <si>
    <t>78.75</t>
  </si>
  <si>
    <t>80.84</t>
  </si>
  <si>
    <t>62.09</t>
  </si>
  <si>
    <t>88.94</t>
  </si>
  <si>
    <t>95.95</t>
  </si>
  <si>
    <t>Total Liabilities / Total Assets</t>
  </si>
  <si>
    <t>77.76</t>
  </si>
  <si>
    <t>82.82</t>
  </si>
  <si>
    <t>85.51</t>
  </si>
  <si>
    <t>72.67</t>
  </si>
  <si>
    <t>100.24</t>
  </si>
  <si>
    <t>107.9</t>
  </si>
  <si>
    <t>EBIT / Interest Expense</t>
  </si>
  <si>
    <t>0.96</t>
  </si>
  <si>
    <t>0.77</t>
  </si>
  <si>
    <t>1.04</t>
  </si>
  <si>
    <t>2.01</t>
  </si>
  <si>
    <t>2.36</t>
  </si>
  <si>
    <t>0.61</t>
  </si>
  <si>
    <t>EBITDA / Interest Expense</t>
  </si>
  <si>
    <t>1.1</t>
  </si>
  <si>
    <t>1.46</t>
  </si>
  <si>
    <t>2.79</t>
  </si>
  <si>
    <t>4.43</t>
  </si>
  <si>
    <t>(EBITDA - Capex) / Interest Expense</t>
  </si>
  <si>
    <t>0.93</t>
  </si>
  <si>
    <t>1.29</t>
  </si>
  <si>
    <t>2.51</t>
  </si>
  <si>
    <t>Total Debt / EBITDA</t>
  </si>
  <si>
    <t>10.03</t>
  </si>
  <si>
    <t>9.76</t>
  </si>
  <si>
    <t>9.82</t>
  </si>
  <si>
    <t>9.21</t>
  </si>
  <si>
    <t>15.12</t>
  </si>
  <si>
    <t>9.95</t>
  </si>
  <si>
    <t>Net Debt / EBITDA</t>
  </si>
  <si>
    <t>9.94</t>
  </si>
  <si>
    <t>9.73</t>
  </si>
  <si>
    <t>8.75</t>
  </si>
  <si>
    <t>9.02</t>
  </si>
  <si>
    <t>14.93</t>
  </si>
  <si>
    <t>9.66</t>
  </si>
  <si>
    <t>Total Debt / (EBITDA - Capex)</t>
  </si>
  <si>
    <t>12.59</t>
  </si>
  <si>
    <t>11.44</t>
  </si>
  <si>
    <t>11.14</t>
  </si>
  <si>
    <t>10.27</t>
  </si>
  <si>
    <t>17.21</t>
  </si>
  <si>
    <t>10.37</t>
  </si>
  <si>
    <t>Net Debt / (EBITDA - Capex)</t>
  </si>
  <si>
    <t>12.49</t>
  </si>
  <si>
    <t>11.41</t>
  </si>
  <si>
    <t>9.93</t>
  </si>
  <si>
    <t>10.05</t>
  </si>
  <si>
    <t>16.99</t>
  </si>
  <si>
    <t>10.07</t>
  </si>
  <si>
    <t>Growth Over Prior Year</t>
  </si>
  <si>
    <t>Total Revenues, 1 Yr. Growth %</t>
  </si>
  <si>
    <t>10.4</t>
  </si>
  <si>
    <t>8.02</t>
  </si>
  <si>
    <t>12.27</t>
  </si>
  <si>
    <t>6.5</t>
  </si>
  <si>
    <t>6.02</t>
  </si>
  <si>
    <t>Gross Profit, 1 Yr. Growth %</t>
  </si>
  <si>
    <t>6.32</t>
  </si>
  <si>
    <t>8.41</t>
  </si>
  <si>
    <t>19.34</t>
  </si>
  <si>
    <t>7.63</t>
  </si>
  <si>
    <t>EBITDA, 1 Yr. Growth %</t>
  </si>
  <si>
    <t>-2.69</t>
  </si>
  <si>
    <t>13.14</t>
  </si>
  <si>
    <t>21.08</t>
  </si>
  <si>
    <t>-45.1</t>
  </si>
  <si>
    <t>69.35</t>
  </si>
  <si>
    <t>EBITA, 1 Yr. Growth %</t>
  </si>
  <si>
    <t>-6.05</t>
  </si>
  <si>
    <t>10.2</t>
  </si>
  <si>
    <t>23.28</t>
  </si>
  <si>
    <t>-50.79</t>
  </si>
  <si>
    <t>94.29</t>
  </si>
  <si>
    <t>EBIT, 1 Yr. Growth %</t>
  </si>
  <si>
    <t>-5.12</t>
  </si>
  <si>
    <t>12.92</t>
  </si>
  <si>
    <t>21.8</t>
  </si>
  <si>
    <t>-52.95</t>
  </si>
  <si>
    <t>109.23</t>
  </si>
  <si>
    <t>Earnings From Cont. Operations, 1 Yr. Growth %</t>
  </si>
  <si>
    <t>62.3</t>
  </si>
  <si>
    <t>-25.44</t>
  </si>
  <si>
    <t>105.16</t>
  </si>
  <si>
    <t>465.63</t>
  </si>
  <si>
    <t>-79.68</t>
  </si>
  <si>
    <t>Net Income, 1 Yr. Growth %</t>
  </si>
  <si>
    <t>Normalized Net Income, 1 Yr. Growth %</t>
  </si>
  <si>
    <t>552.88</t>
  </si>
  <si>
    <t>-75.98</t>
  </si>
  <si>
    <t>-28.29</t>
  </si>
  <si>
    <t>-198.41</t>
  </si>
  <si>
    <t>Diluted EPS Before Extra, 1 Yr. Growth %</t>
  </si>
  <si>
    <t>55.66</t>
  </si>
  <si>
    <t>-27.59</t>
  </si>
  <si>
    <t>69.51</t>
  </si>
  <si>
    <t>420.12</t>
  </si>
  <si>
    <t>-80.15</t>
  </si>
  <si>
    <t>Accounts Receivable, 1 Yr. Growth %</t>
  </si>
  <si>
    <t>-9.95</t>
  </si>
  <si>
    <t>10.09</t>
  </si>
  <si>
    <t>24.55</t>
  </si>
  <si>
    <t>0.15</t>
  </si>
  <si>
    <t>8.94</t>
  </si>
  <si>
    <t>Net Property, Plant and Equip., 1 Yr. Growth %</t>
  </si>
  <si>
    <t>195.27</t>
  </si>
  <si>
    <t>-1.99</t>
  </si>
  <si>
    <t>5.7</t>
  </si>
  <si>
    <t>-7.21</t>
  </si>
  <si>
    <t>-9.45</t>
  </si>
  <si>
    <t>Total Assets, 1 Yr. Growth %</t>
  </si>
  <si>
    <t>1.71</t>
  </si>
  <si>
    <t>16.83</t>
  </si>
  <si>
    <t>26.59</t>
  </si>
  <si>
    <t>-26.67</t>
  </si>
  <si>
    <t>-5.77</t>
  </si>
  <si>
    <t>Tangible Book Value, 1 Yr. Growth %</t>
  </si>
  <si>
    <t>8.1</t>
  </si>
  <si>
    <t>11.23</t>
  </si>
  <si>
    <t>15.83</t>
  </si>
  <si>
    <t>-3.13</t>
  </si>
  <si>
    <t>Common Equity, 1 Yr. Growth %</t>
  </si>
  <si>
    <t>-21.46</t>
  </si>
  <si>
    <t>-1.39</t>
  </si>
  <si>
    <t>138.78</t>
  </si>
  <si>
    <t>-100.65</t>
  </si>
  <si>
    <t>Cash From Operations, 1 Yr. Growth %</t>
  </si>
  <si>
    <t>-140.35</t>
  </si>
  <si>
    <t>-109.73</t>
  </si>
  <si>
    <t>326.45</t>
  </si>
  <si>
    <t>-146.84</t>
  </si>
  <si>
    <t>Capital Expenditures, 1 Yr. Growth %</t>
  </si>
  <si>
    <t>-15.03</t>
  </si>
  <si>
    <t>-8.42</t>
  </si>
  <si>
    <t>4.68</t>
  </si>
  <si>
    <t>-24.68</t>
  </si>
  <si>
    <t>-49.09</t>
  </si>
  <si>
    <t>Levered Free Cash Flow, 1 Yr. Growth %</t>
  </si>
  <si>
    <t>-795.48</t>
  </si>
  <si>
    <t>-106.13</t>
  </si>
  <si>
    <t>-574.27</t>
  </si>
  <si>
    <t>-140.74</t>
  </si>
  <si>
    <t>Unlevered Free Cash Flow, 1 Yr. Growth %</t>
  </si>
  <si>
    <t>220.36</t>
  </si>
  <si>
    <t>-85.91</t>
  </si>
  <si>
    <t>68.82</t>
  </si>
  <si>
    <t>177.02</t>
  </si>
  <si>
    <t>Compound Annual Growth Rate Over Two Years</t>
  </si>
  <si>
    <t>Total Revenues, 2 Yr. CAGR %</t>
  </si>
  <si>
    <t>10.13</t>
  </si>
  <si>
    <t>9.35</t>
  </si>
  <si>
    <t>6.26</t>
  </si>
  <si>
    <t>Gross Profit, 2 Yr. CAGR %</t>
  </si>
  <si>
    <t>7.36</t>
  </si>
  <si>
    <t>13.74</t>
  </si>
  <si>
    <t>10.33</t>
  </si>
  <si>
    <t>4.77</t>
  </si>
  <si>
    <t>EBITDA, 2 Yr. CAGR %</t>
  </si>
  <si>
    <t>5.53</t>
  </si>
  <si>
    <t>18.48</t>
  </si>
  <si>
    <t>-18.47</t>
  </si>
  <si>
    <t>-3.58</t>
  </si>
  <si>
    <t>EBITA, 2 Yr. CAGR %</t>
  </si>
  <si>
    <t>2.41</t>
  </si>
  <si>
    <t>17.82</t>
  </si>
  <si>
    <t>-22.91</t>
  </si>
  <si>
    <t>-2.22</t>
  </si>
  <si>
    <t>EBIT, 2 Yr. CAGR %</t>
  </si>
  <si>
    <t>4.21</t>
  </si>
  <si>
    <t>18.35</t>
  </si>
  <si>
    <t>-24.3</t>
  </si>
  <si>
    <t>-0.79</t>
  </si>
  <si>
    <t>Earnings From Cont. Operations, 2 Yr. CAGR %</t>
  </si>
  <si>
    <t>23.68</t>
  </si>
  <si>
    <t>240.65</t>
  </si>
  <si>
    <t>7.21</t>
  </si>
  <si>
    <t>Net Income, 2 Yr. CAGR %</t>
  </si>
  <si>
    <t>Normalized Net Income, 2 Yr. CAGR %</t>
  </si>
  <si>
    <t>22.33</t>
  </si>
  <si>
    <t>33.05</t>
  </si>
  <si>
    <t>179.7</t>
  </si>
  <si>
    <t>-15.99</t>
  </si>
  <si>
    <t>Diluted EPS Before Extra, 2 Yr. CAGR %</t>
  </si>
  <si>
    <t>6.17</t>
  </si>
  <si>
    <t>10.79</t>
  </si>
  <si>
    <t>196.92</t>
  </si>
  <si>
    <t>1.61</t>
  </si>
  <si>
    <t>Accounts Receivable, 2 Yr. CAGR %</t>
  </si>
  <si>
    <t>-0.43</t>
  </si>
  <si>
    <t>17.1</t>
  </si>
  <si>
    <t>11.69</t>
  </si>
  <si>
    <t>4.45</t>
  </si>
  <si>
    <t>Net Property, Plant and Equip., 2 Yr. CAGR %</t>
  </si>
  <si>
    <t>70.12</t>
  </si>
  <si>
    <t>1.79</t>
  </si>
  <si>
    <t>-0.96</t>
  </si>
  <si>
    <t>-8.34</t>
  </si>
  <si>
    <t>Total Assets, 2 Yr. CAGR %</t>
  </si>
  <si>
    <t>9.04</t>
  </si>
  <si>
    <t>21.61</t>
  </si>
  <si>
    <t>-3.65</t>
  </si>
  <si>
    <t>-16.88</t>
  </si>
  <si>
    <t>Tangible Book Value, 2 Yr. CAGR %</t>
  </si>
  <si>
    <t>13.51</t>
  </si>
  <si>
    <t>5.92</t>
  </si>
  <si>
    <t>-0.95</t>
  </si>
  <si>
    <t>Common Equity, 2 Yr. CAGR %</t>
  </si>
  <si>
    <t>53.45</t>
  </si>
  <si>
    <t>-87.5</t>
  </si>
  <si>
    <t>-55.31</t>
  </si>
  <si>
    <t>Cash From Operations, 2 Yr. CAGR %</t>
  </si>
  <si>
    <t>132.38</t>
  </si>
  <si>
    <t>14.13</t>
  </si>
  <si>
    <t>-35.58</t>
  </si>
  <si>
    <t>41.33</t>
  </si>
  <si>
    <t>Capital Expenditures, 2 Yr. CAGR %</t>
  </si>
  <si>
    <t>-11.78</t>
  </si>
  <si>
    <t>-2.09</t>
  </si>
  <si>
    <t>-11.21</t>
  </si>
  <si>
    <t>-38.08</t>
  </si>
  <si>
    <t>Levered Free Cash Flow, 2 Yr. CAGR %</t>
  </si>
  <si>
    <t>-7.22</t>
  </si>
  <si>
    <t>-46.1</t>
  </si>
  <si>
    <t>40.74</t>
  </si>
  <si>
    <t>Unlevered Free Cash Flow, 2 Yr. CAGR %</t>
  </si>
  <si>
    <t>-32.26</t>
  </si>
  <si>
    <t>-51.24</t>
  </si>
  <si>
    <t>118.46</t>
  </si>
  <si>
    <t>Compound Annual Growth Rate Over Three Years</t>
  </si>
  <si>
    <t>Total Revenues, 3 Yr. CAGR %</t>
  </si>
  <si>
    <t>10.22</t>
  </si>
  <si>
    <t>8.9</t>
  </si>
  <si>
    <t>8.23</t>
  </si>
  <si>
    <t>Gross Profit, 3 Yr. CAGR %</t>
  </si>
  <si>
    <t>11.21</t>
  </si>
  <si>
    <t>9.68</t>
  </si>
  <si>
    <t>9.42</t>
  </si>
  <si>
    <t>EBITDA, 3 Yr. CAGR %</t>
  </si>
  <si>
    <t>10.96</t>
  </si>
  <si>
    <t>-8.32</t>
  </si>
  <si>
    <t>EBITA, 3 Yr. CAGR %</t>
  </si>
  <si>
    <t>9.87</t>
  </si>
  <si>
    <t>-12.53</t>
  </si>
  <si>
    <t>4.91</t>
  </si>
  <si>
    <t>EBIT, 3 Yr. CAGR %</t>
  </si>
  <si>
    <t>9.97</t>
  </si>
  <si>
    <t>-12.98</t>
  </si>
  <si>
    <t>Earnings From Cont. Operations, 3 Yr. CAGR %</t>
  </si>
  <si>
    <t>35.4</t>
  </si>
  <si>
    <t>105.29</t>
  </si>
  <si>
    <t>33.1</t>
  </si>
  <si>
    <t>Net Income, 3 Yr. CAGR %</t>
  </si>
  <si>
    <t>Normalized Net Income, 3 Yr. CAGR %</t>
  </si>
  <si>
    <t>120.19</t>
  </si>
  <si>
    <t>8.28</t>
  </si>
  <si>
    <t>97.46</t>
  </si>
  <si>
    <t>Diluted EPS Before Extra, 3 Yr. CAGR %</t>
  </si>
  <si>
    <t>24.08</t>
  </si>
  <si>
    <t>20.51</t>
  </si>
  <si>
    <t>Accounts Receivable, 3 Yr. CAGR %</t>
  </si>
  <si>
    <t>7.28</t>
  </si>
  <si>
    <t>11.15</t>
  </si>
  <si>
    <t>10.76</t>
  </si>
  <si>
    <t>Net Property, Plant and Equip., 3 Yr. CAGR %</t>
  </si>
  <si>
    <t>45.17</t>
  </si>
  <si>
    <t>-1.31</t>
  </si>
  <si>
    <t>-3.88</t>
  </si>
  <si>
    <t>Total Assets, 3 Yr. CAGR %</t>
  </si>
  <si>
    <t>14.6</t>
  </si>
  <si>
    <t>2.74</t>
  </si>
  <si>
    <t>-4.36</t>
  </si>
  <si>
    <t>Tangible Book Value, 3 Yr. CAGR %</t>
  </si>
  <si>
    <t>11.67</t>
  </si>
  <si>
    <t>7.66</t>
  </si>
  <si>
    <t>4.36</t>
  </si>
  <si>
    <t>Common Equity, 3 Yr. CAGR %</t>
  </si>
  <si>
    <t>22.74</t>
  </si>
  <si>
    <t>-75.12</t>
  </si>
  <si>
    <t>-21.87</t>
  </si>
  <si>
    <t>Cash From Operations, 3 Yr. CAGR %</t>
  </si>
  <si>
    <t>-19.3</t>
  </si>
  <si>
    <t>77.1</t>
  </si>
  <si>
    <t>-42.07</t>
  </si>
  <si>
    <t>Capital Expenditures, 3 Yr. CAGR %</t>
  </si>
  <si>
    <t>-6.61</t>
  </si>
  <si>
    <t>-10.29</t>
  </si>
  <si>
    <t>-26.23</t>
  </si>
  <si>
    <t>Levered Free Cash Flow, 3 Yr. CAGR %</t>
  </si>
  <si>
    <t>59.83</t>
  </si>
  <si>
    <t>-50.5</t>
  </si>
  <si>
    <t>Unlevered Free Cash Flow, 3 Yr. CAGR %</t>
  </si>
  <si>
    <t>-8.16</t>
  </si>
  <si>
    <t>-12.4</t>
  </si>
  <si>
    <t>Compound Annual Growth Rate Over Five Years</t>
  </si>
  <si>
    <t>Total Revenues, 5 Yr. CAGR %</t>
  </si>
  <si>
    <t>8.62</t>
  </si>
  <si>
    <t>Gross Profit, 5 Yr. CAGR %</t>
  </si>
  <si>
    <t>8.59</t>
  </si>
  <si>
    <t>EBITDA, 5 Yr. CAGR %</t>
  </si>
  <si>
    <t>4.9</t>
  </si>
  <si>
    <t>EBITA, 5 Yr. CAGR %</t>
  </si>
  <si>
    <t>4.44</t>
  </si>
  <si>
    <t>EBIT, 5 Yr. CAGR %</t>
  </si>
  <si>
    <t>Earnings From Cont. Operations, 5 Yr. CAGR %</t>
  </si>
  <si>
    <t>23.33</t>
  </si>
  <si>
    <t>Net Income, 5 Yr. CAGR %</t>
  </si>
  <si>
    <t>Normalized Net Income, 5 Yr. CAGR %</t>
  </si>
  <si>
    <t>49.76</t>
  </si>
  <si>
    <t>Diluted EPS Before Extra, 5 Yr. CAGR %</t>
  </si>
  <si>
    <t>14.55</t>
  </si>
  <si>
    <t>Accounts Receivable, 5 Yr. CAGR %</t>
  </si>
  <si>
    <t>6.14</t>
  </si>
  <si>
    <t>Net Property, Plant and Equip., 5 Yr. CAGR %</t>
  </si>
  <si>
    <t>20.78</t>
  </si>
  <si>
    <t>Total Assets, 5 Yr. CAGR %</t>
  </si>
  <si>
    <t>0.79</t>
  </si>
  <si>
    <t>Tangible Book Value, 5 Yr. CAGR %</t>
  </si>
  <si>
    <t>Common Equity, 5 Yr. CAGR %</t>
  </si>
  <si>
    <t>-18.06</t>
  </si>
  <si>
    <t>Cash From Operations, 5 Yr. CAGR %</t>
  </si>
  <si>
    <t>0.98</t>
  </si>
  <si>
    <t>Capital Expenditures, 5 Yr. CAGR %</t>
  </si>
  <si>
    <t>-20.76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</si>
  <si>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</si>
  <si>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</si>
  <si>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</si>
  <si>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</si>
  <si>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</si>
  <si>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</si>
  <si>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</si>
  <si>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1,324</t>
  </si>
  <si>
    <t>145</t>
  </si>
  <si>
    <t>511.2</t>
  </si>
  <si>
    <t>885</t>
  </si>
  <si>
    <t>-</t>
  </si>
  <si>
    <t>Change</t>
  </si>
  <si>
    <t>-89.05%</t>
  </si>
  <si>
    <t>252.49%</t>
  </si>
  <si>
    <t>73.13%</t>
  </si>
  <si>
    <t>Enterprise Value (EV)
                                    1</t>
  </si>
  <si>
    <t>2,649</t>
  </si>
  <si>
    <t>1,416</t>
  </si>
  <si>
    <t>1,908</t>
  </si>
  <si>
    <t>2,184</t>
  </si>
  <si>
    <t>2,167</t>
  </si>
  <si>
    <t>2,152</t>
  </si>
  <si>
    <t>-46.54%</t>
  </si>
  <si>
    <t>34.72%</t>
  </si>
  <si>
    <t>14.48%</t>
  </si>
  <si>
    <t>-0.77%</t>
  </si>
  <si>
    <t>-0.68%</t>
  </si>
  <si>
    <t>P/E ratio</t>
  </si>
  <si>
    <t>-10.4x</t>
  </si>
  <si>
    <t>-0.22x</t>
  </si>
  <si>
    <t>-3.77x</t>
  </si>
  <si>
    <t>-24x</t>
  </si>
  <si>
    <t>41.8x</t>
  </si>
  <si>
    <t>29.7x</t>
  </si>
  <si>
    <t>PBR</t>
  </si>
  <si>
    <t>2.08x</t>
  </si>
  <si>
    <t>-35.3x</t>
  </si>
  <si>
    <t>-4.01x</t>
  </si>
  <si>
    <t>-6.1x</t>
  </si>
  <si>
    <t>-7.44x</t>
  </si>
  <si>
    <t>PEG</t>
  </si>
  <si>
    <t>0.1x</t>
  </si>
  <si>
    <t>-0x</t>
  </si>
  <si>
    <t>0x</t>
  </si>
  <si>
    <t>0.3x</t>
  </si>
  <si>
    <t>0.7x</t>
  </si>
  <si>
    <t>Capitalization / Revenue</t>
  </si>
  <si>
    <t>0.79x</t>
  </si>
  <si>
    <t>0.08x</t>
  </si>
  <si>
    <t>0.27x</t>
  </si>
  <si>
    <t>0.44x</t>
  </si>
  <si>
    <t>0.42x</t>
  </si>
  <si>
    <t>0.4x</t>
  </si>
  <si>
    <t>EV / Revenue</t>
  </si>
  <si>
    <t>1.58x</t>
  </si>
  <si>
    <t>1.01x</t>
  </si>
  <si>
    <t>1.09x</t>
  </si>
  <si>
    <t>1.03x</t>
  </si>
  <si>
    <t>0.97x</t>
  </si>
  <si>
    <t>EV / EBITDA</t>
  </si>
  <si>
    <t>14.4x</t>
  </si>
  <si>
    <t>11x</t>
  </si>
  <si>
    <t>13.7x</t>
  </si>
  <si>
    <t>12.9x</t>
  </si>
  <si>
    <t>12x</t>
  </si>
  <si>
    <t>11.1x</t>
  </si>
  <si>
    <t>EV / EBIT</t>
  </si>
  <si>
    <t>16.2x</t>
  </si>
  <si>
    <t>13.1x</t>
  </si>
  <si>
    <t>15.2x</t>
  </si>
  <si>
    <t>13.9x</t>
  </si>
  <si>
    <t>11.9x</t>
  </si>
  <si>
    <t>EV / FCF</t>
  </si>
  <si>
    <t>-97x</t>
  </si>
  <si>
    <t>-23.4x</t>
  </si>
  <si>
    <t>115x</t>
  </si>
  <si>
    <t>199x</t>
  </si>
  <si>
    <t>50.1x</t>
  </si>
  <si>
    <t>717x</t>
  </si>
  <si>
    <t>FCF Yield</t>
  </si>
  <si>
    <t>-1.03%</t>
  </si>
  <si>
    <t>-4.27%</t>
  </si>
  <si>
    <t>0.87%</t>
  </si>
  <si>
    <t>0.5%</t>
  </si>
  <si>
    <t>2%</t>
  </si>
  <si>
    <t>0.14%</t>
  </si>
  <si>
    <t>Dividend per Share
                                    2</t>
  </si>
  <si>
    <t>Rate of return</t>
  </si>
  <si>
    <t>EPS
                                    2</t>
  </si>
  <si>
    <t>-0.1911</t>
  </si>
  <si>
    <t>0.1095</t>
  </si>
  <si>
    <t>0.1541</t>
  </si>
  <si>
    <t>Distribution rate</t>
  </si>
  <si>
    <t>Net sales
                                    1</t>
  </si>
  <si>
    <t>1,679</t>
  </si>
  <si>
    <t>1,788</t>
  </si>
  <si>
    <t>1,895</t>
  </si>
  <si>
    <t>2,004</t>
  </si>
  <si>
    <t>2,104</t>
  </si>
  <si>
    <t>2,214</t>
  </si>
  <si>
    <t>EBITDA
                                    1</t>
  </si>
  <si>
    <t>184.2</t>
  </si>
  <si>
    <t>129.3</t>
  </si>
  <si>
    <t>139.2</t>
  </si>
  <si>
    <t>168.8</t>
  </si>
  <si>
    <t>180.4</t>
  </si>
  <si>
    <t>194.6</t>
  </si>
  <si>
    <t>EBIT
                                    1</t>
  </si>
  <si>
    <t>163.7</t>
  </si>
  <si>
    <t>108</t>
  </si>
  <si>
    <t>125.4</t>
  </si>
  <si>
    <t>156.8</t>
  </si>
  <si>
    <t>167.8</t>
  </si>
  <si>
    <t>181.5</t>
  </si>
  <si>
    <t>Net income
                                    1</t>
  </si>
  <si>
    <t>-117</t>
  </si>
  <si>
    <t>-662</t>
  </si>
  <si>
    <t>-134.5</t>
  </si>
  <si>
    <t>-37.48</t>
  </si>
  <si>
    <t>18.38</t>
  </si>
  <si>
    <t>30.54</t>
  </si>
  <si>
    <t>Net Debt
                                    1</t>
  </si>
  <si>
    <t>1,325</t>
  </si>
  <si>
    <t>1,271</t>
  </si>
  <si>
    <t>1,397</t>
  </si>
  <si>
    <t>1,299</t>
  </si>
  <si>
    <t>1,282</t>
  </si>
  <si>
    <t>1,267</t>
  </si>
  <si>
    <t>Reference price
                                    2</t>
  </si>
  <si>
    <t>7.190</t>
  </si>
  <si>
    <t>0.780</t>
  </si>
  <si>
    <t>2.680</t>
  </si>
  <si>
    <t>4.580</t>
  </si>
  <si>
    <t>Nbr of stocks (in thousands)</t>
  </si>
  <si>
    <t>184,164</t>
  </si>
  <si>
    <t>185,918</t>
  </si>
  <si>
    <t>190,733</t>
  </si>
  <si>
    <t>193,225</t>
  </si>
  <si>
    <t>Announcement Date</t>
  </si>
  <si>
    <t>3/28/22</t>
  </si>
  <si>
    <t>3/16/23</t>
  </si>
  <si>
    <t>3/14/24</t>
  </si>
  <si>
    <t>address1</t>
  </si>
  <si>
    <t>400 Interstate North Parkway SE</t>
  </si>
  <si>
    <t>address2</t>
  </si>
  <si>
    <t>Suite 1600</t>
  </si>
  <si>
    <t>city</t>
  </si>
  <si>
    <t>Atlanta</t>
  </si>
  <si>
    <t>state</t>
  </si>
  <si>
    <t>GA</t>
  </si>
  <si>
    <t>zip</t>
  </si>
  <si>
    <t>30339</t>
  </si>
  <si>
    <t>country</t>
  </si>
  <si>
    <t>phone</t>
  </si>
  <si>
    <t>770 441 1580</t>
  </si>
  <si>
    <t>fax</t>
  </si>
  <si>
    <t>770 248 8192</t>
  </si>
  <si>
    <t>website</t>
  </si>
  <si>
    <t>https://www.aveanna.com</t>
  </si>
  <si>
    <t>industry</t>
  </si>
  <si>
    <t>Medical Care Facilities</t>
  </si>
  <si>
    <t>industryKey</t>
  </si>
  <si>
    <t>medical-care-facilities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</si>
  <si>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</si>
  <si>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</si>
  <si>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</si>
  <si>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</si>
  <si>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</si>
  <si>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</si>
  <si>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</si>
  <si>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Aveanna Healthcare Holdings Inc., a diversified home care platform company, provides pediatric and adult healthcare services in the United States. Its patient-centered care delivery platform allows patients to remain in their homes and minimizes the overutilization of high-cost care settings, such as hospitals or skilled nursing facilities. The company operates through three segments: Private Duty Services (PDS), Home Health &amp; Hospice (HHH), and Medical Solutions (MS). The PDS segment offers PDN services, which include in-home skilled nursing services to medically fragile children and adults; nursing services in school settings in which its caregivers accompany patients to school; services to patients in its pediatric day healthcare centers; and employer of record support and personal care services, as well as in-clinic and home-based therapy services, such as physical, occupational, and speech services. The HHH segment provides home health services, including in-home skilled nursing services; physical, occupational, and speech therapy services; and medical social and aide services, as well as hospice services for patients and their families when a life-limiting illness no longer responds to cure-oriented treatments. The MS segment offers enteral nutrition supplies and other products, including formulas, supplies, and pumps to adults and children delivered on a periodic or as-needed basis. The company was incorporated in 2016 and is headquartered in Atlanta, Georgia.</t>
  </si>
  <si>
    <t>fullTimeEmployees</t>
  </si>
  <si>
    <t>companyOfficers</t>
  </si>
  <si>
    <t>[{'maxAge': 1, 'name': 'Mr. Rodney D. Windley', 'age': 75, 'title': 'Executive Chairman', 'yearBorn': 1948, 'fiscalYear': 2023, 'totalPay': 120500, 'exercisedValue': 0, 'unexercisedValue': 0}, {'maxAge': 1, 'name': 'Mr. Jeffrey S. Shaner', 'age': 50, 'title': 'CEO &amp; Director', 'yearBorn': 1973, 'fiscalYear': 2023, 'totalPay': 1101422, 'exercisedValue': 0, 'unexercisedValue': 0}, {'maxAge': 1, 'name': 'Mr. Ed  Reisz', 'age': 64, 'title': 'Chief Administrative Officer', 'yearBorn': 1959, 'fiscalYear': 2023, 'totalPay': 649388, 'exercisedValue': 0, 'unexercisedValue': 0}, {'maxAge': 1, 'name': 'Mr. Matthew  Buckhalter', 'age': 34, 'title': 'CFO &amp; Principal Financial Officer', 'yearBorn': 1989, 'fiscalYear': 2023, 'exercisedValue': 0, 'unexercisedValue': 0}, {'maxAge': 1, 'name': 'Ms. Deborah  Stewart', 'age': 39, 'title': 'Senior VP &amp; Principal Accounting Officer', 'yearBorn': 1984, 'fiscalYear': 2023, 'exercisedValue': 0, 'unexercisedValue': 0}, {'maxAge': 1, 'name': 'Mr. Patrick A. Cunningham', 'age': 67, 'title': 'Chief Compliance Officer', 'yearBorn': 1956, 'fiscalYear': 2023, 'exercisedValue': 0, 'unexercisedValue': 0}, {'maxAge': 1, 'name': 'Mr. Jerry  Perchik', 'title': 'Chief Legal Officer &amp; Secretary', 'fiscalYear': 2023, 'exercisedValue': 0, 'unexercisedValue': 0}, {'maxAge': 1, 'name': 'Ms. Kristy  Rohwedder', 'title': 'President of Private Duty Nursing', 'fiscalYear': 2023, 'exercisedValue': 0, 'unexercisedValue': 0}, {'maxAge': 1, 'name': 'Mr. Shane  Brinkerhoff', 'title': 'President of Home Health &amp; Hospice', 'fiscalYear': 2023, 'exercisedValue': 0, 'unexercisedValue': 0}, {'maxAge': 1, 'name': 'Ms. Rachel  Witt', 'title': 'Chief Clinical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</si>
  <si>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</si>
  <si>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</si>
  <si>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</si>
  <si>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</si>
  <si>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</si>
  <si>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</si>
  <si>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</si>
  <si>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</si>
  <si>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</si>
  <si>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</si>
  <si>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</si>
  <si>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</si>
  <si>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</si>
  <si>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</si>
  <si>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</si>
  <si>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</si>
  <si>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</si>
  <si>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</si>
  <si>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</si>
  <si>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</si>
  <si>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</si>
  <si>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</si>
  <si>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</si>
  <si>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</si>
  <si>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</si>
  <si>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</si>
  <si>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</si>
  <si>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</si>
  <si>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</si>
  <si>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</si>
  <si>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</si>
  <si>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</si>
  <si>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</si>
  <si>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</si>
  <si>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</si>
  <si>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</si>
  <si>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</si>
  <si>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</si>
  <si>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</si>
  <si>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</si>
  <si>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</si>
  <si>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</si>
  <si>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</si>
  <si>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</si>
  <si>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</si>
  <si>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</si>
  <si>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</si>
  <si>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</si>
  <si>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</si>
  <si>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</si>
  <si>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</si>
  <si>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</si>
  <si>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</si>
  <si>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</si>
  <si>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</si>
  <si>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</si>
  <si>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</si>
  <si>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</si>
  <si>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</si>
  <si>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</si>
  <si>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</si>
  <si>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</si>
  <si>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</si>
  <si>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</si>
  <si>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</si>
  <si>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</si>
  <si>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</si>
  <si>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</si>
  <si>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Aveanna Healthcare Holdings Inc</t>
  </si>
  <si>
    <t>longName</t>
  </si>
  <si>
    <t>Aveanna Healthcare Holdings Inc.</t>
  </si>
  <si>
    <t>firstTradeDateEpochUtc</t>
  </si>
  <si>
    <t>timeZoneFullName</t>
  </si>
  <si>
    <t>America/New_York</t>
  </si>
  <si>
    <t>timeZoneShortName</t>
  </si>
  <si>
    <t>EST</t>
  </si>
  <si>
    <t>uuid</t>
  </si>
  <si>
    <t>335dc19e-48ce-3031-b79f-87f91d49927e</t>
  </si>
  <si>
    <t>messageBoardId</t>
  </si>
  <si>
    <t>finmb_575366670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</si>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</sst>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veann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8.622044641392806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8.84970432E8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-0.802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62.611073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-47.0</v>
      </c>
      <c r="C2" s="1">
        <v>-76.0</v>
      </c>
      <c r="D2" s="1">
        <v>-57.0</v>
      </c>
      <c r="E2" s="1">
        <v>-117.0</v>
      </c>
      <c r="F2" s="1">
        <v>-662.0</v>
      </c>
      <c r="G2" s="1">
        <v>-135.0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7.0</v>
      </c>
      <c r="C3" s="1">
        <v>22.0</v>
      </c>
      <c r="D3" s="1">
        <v>27.0</v>
      </c>
      <c r="E3" s="1">
        <v>28.0</v>
      </c>
      <c r="F3" s="1">
        <v>32.0</v>
      </c>
      <c r="G3" s="1">
        <v>28.0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4.0</v>
      </c>
      <c r="C4" s="1">
        <v>3.0</v>
      </c>
      <c r="D4" s="1">
        <v>1.0</v>
      </c>
      <c r="E4" s="1">
        <v>5.0</v>
      </c>
      <c r="F4" s="1">
        <v>4.0</v>
      </c>
      <c r="G4" s="1">
        <v>10.0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11.0</v>
      </c>
      <c r="C5" s="1">
        <v>26.0</v>
      </c>
      <c r="D5" s="1">
        <v>28.0</v>
      </c>
      <c r="E5" s="1">
        <v>34.0</v>
      </c>
      <c r="F5" s="1">
        <v>36.0</v>
      </c>
      <c r="G5" s="1">
        <v>28.0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5.0</v>
      </c>
      <c r="C6" s="1">
        <v>7.0</v>
      </c>
      <c r="D6" s="1">
        <v>8.0</v>
      </c>
      <c r="E6" s="1">
        <v>9.0</v>
      </c>
      <c r="F6" s="1">
        <v>9.0</v>
      </c>
      <c r="G6" s="1">
        <v>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1.0</v>
      </c>
      <c r="C7" s="1">
        <v>2.0</v>
      </c>
      <c r="D7" s="1">
        <v>1.0</v>
      </c>
      <c r="E7" s="1">
        <v>11.0</v>
      </c>
      <c r="F7" s="1">
        <v>3.0</v>
      </c>
      <c r="G7" s="1">
        <v>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28.0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75.0</v>
      </c>
      <c r="E9" s="1">
        <v>118.0</v>
      </c>
      <c r="F9" s="1">
        <v>675.0</v>
      </c>
      <c r="G9" s="1">
        <v>105.0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2.0</v>
      </c>
      <c r="C10" s="1">
        <v>1.0</v>
      </c>
      <c r="D10" s="1">
        <v>0.0</v>
      </c>
      <c r="E10" s="1">
        <v>0.0</v>
      </c>
      <c r="F10" s="1">
        <v>15.0</v>
      </c>
      <c r="G10" s="1">
        <v>13.0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12.0</v>
      </c>
      <c r="C11" s="1">
        <v>16.0</v>
      </c>
      <c r="D11" s="1">
        <v>1.0</v>
      </c>
      <c r="E11" s="1">
        <v>15.0</v>
      </c>
      <c r="F11" s="1">
        <v>-85.0</v>
      </c>
      <c r="G11" s="1">
        <v>-4.0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-7.0</v>
      </c>
      <c r="C12" s="1">
        <v>3.0</v>
      </c>
      <c r="D12" s="1">
        <v>8.0</v>
      </c>
      <c r="E12" s="1">
        <v>-8.0</v>
      </c>
      <c r="F12" s="1">
        <v>-3.0</v>
      </c>
      <c r="G12" s="1">
        <v>-15.0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21.0</v>
      </c>
      <c r="C13" s="1">
        <v>19.0</v>
      </c>
      <c r="D13" s="1">
        <v>-6.0</v>
      </c>
      <c r="E13" s="1">
        <v>-11.0</v>
      </c>
      <c r="F13" s="1">
        <v>-3.0</v>
      </c>
      <c r="G13" s="1">
        <v>-13.0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21.0</v>
      </c>
      <c r="C14" s="1">
        <v>-9.0</v>
      </c>
      <c r="D14" s="1">
        <v>54.0</v>
      </c>
      <c r="E14" s="1">
        <v>-50.0</v>
      </c>
      <c r="F14" s="1">
        <v>-35.0</v>
      </c>
      <c r="G14" s="1">
        <v>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21.0</v>
      </c>
      <c r="C15" s="1">
        <v>-8.0</v>
      </c>
      <c r="D15" s="1">
        <v>117.0</v>
      </c>
      <c r="E15" s="1">
        <v>-11.0</v>
      </c>
      <c r="F15" s="1">
        <v>-48.0</v>
      </c>
      <c r="G15" s="1">
        <v>22.0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-19.0</v>
      </c>
      <c r="C16" s="1">
        <v>-16.0</v>
      </c>
      <c r="D16" s="1">
        <v>-15.0</v>
      </c>
      <c r="E16" s="1">
        <v>-15.0</v>
      </c>
      <c r="F16" s="1">
        <v>-12.0</v>
      </c>
      <c r="G16" s="1">
        <v>-6.0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-210.0</v>
      </c>
      <c r="C17" s="1">
        <v>-95.0</v>
      </c>
      <c r="D17" s="1">
        <v>-178.0</v>
      </c>
      <c r="E17" s="1">
        <v>-667.0</v>
      </c>
      <c r="F17" s="1">
        <v>-2.0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-23.0</v>
      </c>
      <c r="D18" s="1">
        <v>0.0</v>
      </c>
      <c r="E18" s="1">
        <v>0.0</v>
      </c>
      <c r="F18" s="1">
        <v>46.0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1.0</v>
      </c>
      <c r="F20" s="1">
        <v>-11.0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-230.0</v>
      </c>
      <c r="C21" s="1">
        <v>-17.0</v>
      </c>
      <c r="D21" s="1">
        <v>-194.0</v>
      </c>
      <c r="E21" s="1">
        <v>-682.0</v>
      </c>
      <c r="F21" s="1">
        <v>-25.0</v>
      </c>
      <c r="G21" s="1">
        <v>-8.0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560.0</v>
      </c>
      <c r="D22" s="1">
        <v>29.0</v>
      </c>
      <c r="E22" s="1">
        <v>2.0</v>
      </c>
      <c r="F22" s="1">
        <v>0.0</v>
      </c>
      <c r="G22" s="1">
        <v>20.0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171.0</v>
      </c>
      <c r="C23" s="1">
        <v>100.0</v>
      </c>
      <c r="D23" s="1">
        <v>195.0</v>
      </c>
      <c r="E23" s="1">
        <v>1470.0</v>
      </c>
      <c r="F23" s="1">
        <v>115.0</v>
      </c>
      <c r="G23" s="1">
        <v>50.0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171.0</v>
      </c>
      <c r="C24" s="1">
        <v>660.0</v>
      </c>
      <c r="D24" s="1">
        <v>224.0</v>
      </c>
      <c r="E24" s="1">
        <v>1480.0</v>
      </c>
      <c r="F24" s="1">
        <v>115.0</v>
      </c>
      <c r="G24" s="1">
        <v>70.0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-560.0</v>
      </c>
      <c r="D25" s="1">
        <v>0.0</v>
      </c>
      <c r="E25" s="1">
        <v>-31.0</v>
      </c>
      <c r="F25" s="1">
        <v>0.0</v>
      </c>
      <c r="G25" s="1">
        <v>-20.0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-21.0</v>
      </c>
      <c r="C26" s="1">
        <v>-31.0</v>
      </c>
      <c r="D26" s="1">
        <v>-57.0</v>
      </c>
      <c r="E26" s="1">
        <v>-1310.0</v>
      </c>
      <c r="F26" s="1">
        <v>-54.0</v>
      </c>
      <c r="G26" s="1">
        <v>-54.0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-21.0</v>
      </c>
      <c r="C27" s="1">
        <v>-591.0</v>
      </c>
      <c r="D27" s="1">
        <v>-57.0</v>
      </c>
      <c r="E27" s="1">
        <v>-1340.0</v>
      </c>
      <c r="F27" s="1">
        <v>-54.0</v>
      </c>
      <c r="G27" s="1">
        <v>-74.0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54.0</v>
      </c>
      <c r="C28" s="1">
        <v>0.0</v>
      </c>
      <c r="D28" s="1">
        <v>50.0</v>
      </c>
      <c r="E28" s="1">
        <v>481.0</v>
      </c>
      <c r="F28" s="1">
        <v>4.0</v>
      </c>
      <c r="G28" s="1">
        <v>94.0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-47.0</v>
      </c>
      <c r="D29" s="1">
        <v>-5.0</v>
      </c>
      <c r="E29" s="1">
        <v>-26.0</v>
      </c>
      <c r="F29" s="1">
        <v>-1.0</v>
      </c>
      <c r="G29" s="1">
        <v>14.0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204.0</v>
      </c>
      <c r="C30" s="1">
        <v>21.0</v>
      </c>
      <c r="D30" s="1">
        <v>211.0</v>
      </c>
      <c r="E30" s="1">
        <v>586.0</v>
      </c>
      <c r="F30" s="1">
        <v>62.0</v>
      </c>
      <c r="G30" s="1">
        <v>10.0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-3.0</v>
      </c>
      <c r="C31" s="1">
        <v>-4.0</v>
      </c>
      <c r="D31" s="1">
        <v>134.0</v>
      </c>
      <c r="E31" s="1">
        <v>-107.0</v>
      </c>
      <c r="F31" s="1">
        <v>-11.0</v>
      </c>
      <c r="G31" s="1">
        <v>24.0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62.0</v>
      </c>
      <c r="C33" s="1">
        <v>92.0</v>
      </c>
      <c r="D33" s="1">
        <v>73.0</v>
      </c>
      <c r="E33" s="1">
        <v>58.0</v>
      </c>
      <c r="F33" s="1">
        <v>103.0</v>
      </c>
      <c r="G33" s="1">
        <v>138.0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3.0</v>
      </c>
      <c r="C34" s="1">
        <v>1.0</v>
      </c>
      <c r="D34" s="1">
        <v>2.0</v>
      </c>
      <c r="E34" s="1">
        <v>0.0</v>
      </c>
      <c r="F34" s="1">
        <v>1.0</v>
      </c>
      <c r="G34" s="1">
        <v>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-14.0</v>
      </c>
      <c r="D35" s="1">
        <v>95.0</v>
      </c>
      <c r="E35" s="1">
        <v>-5.0</v>
      </c>
      <c r="F35" s="1">
        <v>27.0</v>
      </c>
      <c r="G35" s="1">
        <v>-11.0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44.0</v>
      </c>
      <c r="D36" s="1">
        <v>143.0</v>
      </c>
      <c r="E36" s="1">
        <v>20.0</v>
      </c>
      <c r="F36" s="1">
        <v>34.0</v>
      </c>
      <c r="G36" s="1">
        <v>96.0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18.0</v>
      </c>
      <c r="D37" s="1">
        <v>-67.0</v>
      </c>
      <c r="E37" s="1">
        <v>83.0</v>
      </c>
      <c r="F37" s="1">
        <v>41.0</v>
      </c>
      <c r="G37" s="1">
        <v>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150.0</v>
      </c>
      <c r="C38" s="1">
        <v>68.0</v>
      </c>
      <c r="D38" s="1">
        <v>166.0</v>
      </c>
      <c r="E38" s="1">
        <v>132.0</v>
      </c>
      <c r="F38" s="1">
        <v>60.0</v>
      </c>
      <c r="G38" s="1">
        <v>-4.0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8.0</v>
      </c>
      <c r="C3" s="1">
        <v>3.0</v>
      </c>
      <c r="D3" s="1">
        <v>137.0</v>
      </c>
      <c r="E3" s="1">
        <v>30.0</v>
      </c>
      <c r="F3" s="1">
        <v>19.0</v>
      </c>
      <c r="G3" s="1">
        <v>43.0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8.0</v>
      </c>
      <c r="C4" s="1">
        <v>3.0</v>
      </c>
      <c r="D4" s="1">
        <v>137.0</v>
      </c>
      <c r="E4" s="1">
        <v>30.0</v>
      </c>
      <c r="F4" s="1">
        <v>19.0</v>
      </c>
      <c r="G4" s="1">
        <v>43.0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182.0</v>
      </c>
      <c r="C5" s="1">
        <v>164.0</v>
      </c>
      <c r="D5" s="1">
        <v>181.0</v>
      </c>
      <c r="E5" s="1">
        <v>225.0</v>
      </c>
      <c r="F5" s="1">
        <v>226.0</v>
      </c>
      <c r="G5" s="1">
        <v>246.0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8.0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191.0</v>
      </c>
      <c r="C7" s="1">
        <v>164.0</v>
      </c>
      <c r="D7" s="1">
        <v>181.0</v>
      </c>
      <c r="E7" s="1">
        <v>225.0</v>
      </c>
      <c r="F7" s="1">
        <v>226.0</v>
      </c>
      <c r="G7" s="1">
        <v>246.0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9.0</v>
      </c>
      <c r="C8" s="1">
        <v>12.0</v>
      </c>
      <c r="D8" s="1">
        <v>11.0</v>
      </c>
      <c r="E8" s="1">
        <v>14.0</v>
      </c>
      <c r="F8" s="1">
        <v>15.0</v>
      </c>
      <c r="G8" s="1">
        <v>15.0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6.0</v>
      </c>
      <c r="C9" s="1">
        <v>6.0</v>
      </c>
      <c r="D9" s="1">
        <v>11.0</v>
      </c>
      <c r="E9" s="1">
        <v>9.0</v>
      </c>
      <c r="F9" s="1">
        <v>9.0</v>
      </c>
      <c r="G9" s="1">
        <v>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215.0</v>
      </c>
      <c r="C10" s="1">
        <v>186.0</v>
      </c>
      <c r="D10" s="1">
        <v>341.0</v>
      </c>
      <c r="E10" s="1">
        <v>279.0</v>
      </c>
      <c r="F10" s="1">
        <v>270.0</v>
      </c>
      <c r="G10" s="1">
        <v>315.0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38.0</v>
      </c>
      <c r="C11" s="1">
        <v>101.0</v>
      </c>
      <c r="D11" s="1">
        <v>110.0</v>
      </c>
      <c r="E11" s="1">
        <v>130.0</v>
      </c>
      <c r="F11" s="1">
        <v>138.0</v>
      </c>
      <c r="G11" s="1">
        <v>141.0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-11.0</v>
      </c>
      <c r="C12" s="1">
        <v>-20.0</v>
      </c>
      <c r="D12" s="1">
        <v>-31.0</v>
      </c>
      <c r="E12" s="1">
        <v>-46.0</v>
      </c>
      <c r="F12" s="1">
        <v>-60.0</v>
      </c>
      <c r="G12" s="1">
        <v>-70.0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27.0</v>
      </c>
      <c r="C13" s="1">
        <v>80.0</v>
      </c>
      <c r="D13" s="1">
        <v>78.0</v>
      </c>
      <c r="E13" s="1">
        <v>83.0</v>
      </c>
      <c r="F13" s="1">
        <v>77.0</v>
      </c>
      <c r="G13" s="1">
        <v>70.0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0.0</v>
      </c>
      <c r="D14" s="1">
        <v>0.0</v>
      </c>
      <c r="E14" s="1">
        <v>0.0</v>
      </c>
      <c r="F14" s="1">
        <v>81.0</v>
      </c>
      <c r="G14" s="1">
        <v>53.0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1230.0</v>
      </c>
      <c r="C15" s="1">
        <v>1230.0</v>
      </c>
      <c r="D15" s="1">
        <v>1320.0</v>
      </c>
      <c r="E15" s="1">
        <v>1840.0</v>
      </c>
      <c r="F15" s="1">
        <v>1160.0</v>
      </c>
      <c r="G15" s="1">
        <v>1050.0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53.0</v>
      </c>
      <c r="C16" s="1">
        <v>54.0</v>
      </c>
      <c r="D16" s="1">
        <v>73.0</v>
      </c>
      <c r="E16" s="1">
        <v>103.0</v>
      </c>
      <c r="F16" s="1">
        <v>95.0</v>
      </c>
      <c r="G16" s="1">
        <v>94.0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21.0</v>
      </c>
      <c r="C17" s="1">
        <v>25.0</v>
      </c>
      <c r="D17" s="1">
        <v>23.0</v>
      </c>
      <c r="E17" s="1">
        <v>25.0</v>
      </c>
      <c r="F17" s="1">
        <v>22.0</v>
      </c>
      <c r="G17" s="1">
        <v>21.0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0.0</v>
      </c>
      <c r="D18" s="1">
        <v>2.0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0.0</v>
      </c>
      <c r="D19" s="1">
        <v>3.0</v>
      </c>
      <c r="E19" s="1">
        <v>3.0</v>
      </c>
      <c r="F19" s="1">
        <v>20.0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8.0</v>
      </c>
      <c r="C20" s="1">
        <v>5.0</v>
      </c>
      <c r="D20" s="1">
        <v>3.0</v>
      </c>
      <c r="E20" s="1">
        <v>4.0</v>
      </c>
      <c r="F20" s="1">
        <v>4.0</v>
      </c>
      <c r="G20" s="1">
        <v>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1550.0</v>
      </c>
      <c r="C21" s="1">
        <v>1580.0</v>
      </c>
      <c r="D21" s="1">
        <v>1840.0</v>
      </c>
      <c r="E21" s="1">
        <v>2330.0</v>
      </c>
      <c r="F21" s="1">
        <v>1710.0</v>
      </c>
      <c r="G21" s="1">
        <v>1610.0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37.0</v>
      </c>
      <c r="C23" s="1">
        <v>63.0</v>
      </c>
      <c r="D23" s="1">
        <v>55.0</v>
      </c>
      <c r="E23" s="1">
        <v>52.0</v>
      </c>
      <c r="F23" s="1">
        <v>44.0</v>
      </c>
      <c r="G23" s="1">
        <v>30.0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73.0</v>
      </c>
      <c r="C24" s="1">
        <v>54.0</v>
      </c>
      <c r="D24" s="1">
        <v>81.0</v>
      </c>
      <c r="E24" s="1">
        <v>78.0</v>
      </c>
      <c r="F24" s="1">
        <v>76.0</v>
      </c>
      <c r="G24" s="1">
        <v>109.0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2.0</v>
      </c>
      <c r="C25" s="1">
        <v>2.0</v>
      </c>
      <c r="D25" s="1">
        <v>2.0</v>
      </c>
      <c r="E25" s="1">
        <v>125.0</v>
      </c>
      <c r="F25" s="1">
        <v>146.0</v>
      </c>
      <c r="G25" s="1">
        <v>159.0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6.0</v>
      </c>
      <c r="C26" s="1">
        <v>8.0</v>
      </c>
      <c r="D26" s="1">
        <v>9.0</v>
      </c>
      <c r="E26" s="1">
        <v>8.0</v>
      </c>
      <c r="F26" s="1">
        <v>9.0</v>
      </c>
      <c r="G26" s="1">
        <v>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11.0</v>
      </c>
      <c r="D27" s="1">
        <v>12.0</v>
      </c>
      <c r="E27" s="1">
        <v>14.0</v>
      </c>
      <c r="F27" s="1">
        <v>13.0</v>
      </c>
      <c r="G27" s="1">
        <v>14.0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77.0</v>
      </c>
      <c r="C28" s="1">
        <v>28.0</v>
      </c>
      <c r="D28" s="1">
        <v>98.0</v>
      </c>
      <c r="E28" s="1">
        <v>66.0</v>
      </c>
      <c r="F28" s="1">
        <v>35.0</v>
      </c>
      <c r="G28" s="1">
        <v>33.0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198.0</v>
      </c>
      <c r="C29" s="1">
        <v>169.0</v>
      </c>
      <c r="D29" s="1">
        <v>260.0</v>
      </c>
      <c r="E29" s="1">
        <v>345.0</v>
      </c>
      <c r="F29" s="1">
        <v>326.0</v>
      </c>
      <c r="G29" s="1">
        <v>355.0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955.0</v>
      </c>
      <c r="C30" s="1">
        <v>1040.0</v>
      </c>
      <c r="D30" s="1">
        <v>1190.0</v>
      </c>
      <c r="E30" s="1">
        <v>1240.0</v>
      </c>
      <c r="F30" s="1">
        <v>1280.0</v>
      </c>
      <c r="G30" s="1">
        <v>1280.0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43.0</v>
      </c>
      <c r="D31" s="1">
        <v>41.0</v>
      </c>
      <c r="E31" s="1">
        <v>45.0</v>
      </c>
      <c r="F31" s="1">
        <v>45.0</v>
      </c>
      <c r="G31" s="1">
        <v>39.0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1.0</v>
      </c>
      <c r="C32" s="1">
        <v>83.0</v>
      </c>
      <c r="D32" s="1">
        <v>2.0</v>
      </c>
      <c r="E32" s="1">
        <v>3.0</v>
      </c>
      <c r="F32" s="1">
        <v>3.0</v>
      </c>
      <c r="G32" s="1">
        <v>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51.0</v>
      </c>
      <c r="C33" s="1">
        <v>52.0</v>
      </c>
      <c r="D33" s="1">
        <v>79.0</v>
      </c>
      <c r="E33" s="1">
        <v>61.0</v>
      </c>
      <c r="F33" s="1">
        <v>58.0</v>
      </c>
      <c r="G33" s="1">
        <v>64.0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1210.0</v>
      </c>
      <c r="C34" s="1">
        <v>1310.0</v>
      </c>
      <c r="D34" s="1">
        <v>1580.0</v>
      </c>
      <c r="E34" s="1">
        <v>1700.0</v>
      </c>
      <c r="F34" s="1">
        <v>1720.0</v>
      </c>
      <c r="G34" s="1">
        <v>1740.0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6.0</v>
      </c>
      <c r="C35" s="1">
        <v>6.0</v>
      </c>
      <c r="D35" s="1">
        <v>6.0</v>
      </c>
      <c r="E35" s="1">
        <v>1.0</v>
      </c>
      <c r="F35" s="1">
        <v>1.0</v>
      </c>
      <c r="G35" s="1">
        <v>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669.0</v>
      </c>
      <c r="C36" s="1">
        <v>671.0</v>
      </c>
      <c r="D36" s="1">
        <v>723.0</v>
      </c>
      <c r="E36" s="1">
        <v>1210.0</v>
      </c>
      <c r="F36" s="1">
        <v>1230.0</v>
      </c>
      <c r="G36" s="1">
        <v>1240.0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-324.0</v>
      </c>
      <c r="C37" s="1">
        <v>-401.0</v>
      </c>
      <c r="D37" s="1">
        <v>-458.0</v>
      </c>
      <c r="E37" s="1">
        <v>-575.0</v>
      </c>
      <c r="F37" s="1">
        <v>-1240.0</v>
      </c>
      <c r="G37" s="1">
        <v>-1370.0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0.0</v>
      </c>
      <c r="C38" s="1">
        <v>75.0</v>
      </c>
      <c r="D38" s="1">
        <v>2.0</v>
      </c>
      <c r="E38" s="1">
        <v>2.0</v>
      </c>
      <c r="F38" s="1">
        <v>2.0</v>
      </c>
      <c r="G38" s="1">
        <v>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345.0</v>
      </c>
      <c r="C39" s="1">
        <v>271.0</v>
      </c>
      <c r="D39" s="1">
        <v>267.0</v>
      </c>
      <c r="E39" s="1">
        <v>638.0</v>
      </c>
      <c r="F39" s="1">
        <v>-4.0</v>
      </c>
      <c r="G39" s="1">
        <v>-127.0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345.0</v>
      </c>
      <c r="C40" s="1">
        <v>271.0</v>
      </c>
      <c r="D40" s="1">
        <v>267.0</v>
      </c>
      <c r="E40" s="1">
        <v>638.0</v>
      </c>
      <c r="F40" s="1">
        <v>-4.0</v>
      </c>
      <c r="G40" s="1">
        <v>-127.0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1550.0</v>
      </c>
      <c r="C41" s="1">
        <v>1580.0</v>
      </c>
      <c r="D41" s="1">
        <v>1840.0</v>
      </c>
      <c r="E41" s="1">
        <v>2330.0</v>
      </c>
      <c r="F41" s="1">
        <v>1710.0</v>
      </c>
      <c r="G41" s="1">
        <v>1610.0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131.0</v>
      </c>
      <c r="C43" s="1">
        <v>137.0</v>
      </c>
      <c r="D43" s="1">
        <v>142.0</v>
      </c>
      <c r="E43" s="1">
        <v>185.0</v>
      </c>
      <c r="F43" s="1">
        <v>189.0</v>
      </c>
      <c r="G43" s="1">
        <v>192.0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131.0</v>
      </c>
      <c r="C44" s="1">
        <v>137.0</v>
      </c>
      <c r="D44" s="1">
        <v>142.0</v>
      </c>
      <c r="E44" s="1">
        <v>185.0</v>
      </c>
      <c r="F44" s="1">
        <v>189.0</v>
      </c>
      <c r="G44" s="1">
        <v>191.0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 t="s">
        <v>98</v>
      </c>
      <c r="C45" s="1" t="s">
        <v>99</v>
      </c>
      <c r="D45" s="1" t="s">
        <v>100</v>
      </c>
      <c r="E45" s="1" t="s">
        <v>101</v>
      </c>
      <c r="F45" s="1" t="s">
        <v>102</v>
      </c>
      <c r="G45" s="1" t="s">
        <v>103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-934.0</v>
      </c>
      <c r="C46" s="1">
        <v>-1010.0</v>
      </c>
      <c r="D46" s="1">
        <v>-1120.0</v>
      </c>
      <c r="E46" s="1">
        <v>-1300.0</v>
      </c>
      <c r="F46" s="1">
        <v>-1260.0</v>
      </c>
      <c r="G46" s="1">
        <v>-1280.0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 t="s">
        <v>106</v>
      </c>
      <c r="C47" s="1" t="s">
        <v>107</v>
      </c>
      <c r="D47" s="1" t="s">
        <v>108</v>
      </c>
      <c r="E47" s="1" t="s">
        <v>109</v>
      </c>
      <c r="F47" s="1" t="s">
        <v>110</v>
      </c>
      <c r="G47" s="1" t="s">
        <v>111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964.0</v>
      </c>
      <c r="C48" s="1">
        <v>1110.0</v>
      </c>
      <c r="D48" s="1">
        <v>1260.0</v>
      </c>
      <c r="E48" s="1">
        <v>1440.0</v>
      </c>
      <c r="F48" s="1">
        <v>1500.0</v>
      </c>
      <c r="G48" s="1">
        <v>1500.0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956.0</v>
      </c>
      <c r="C49" s="1">
        <v>1100.0</v>
      </c>
      <c r="D49" s="1">
        <v>1120.0</v>
      </c>
      <c r="E49" s="1">
        <v>1400.0</v>
      </c>
      <c r="F49" s="1">
        <v>1480.0</v>
      </c>
      <c r="G49" s="1">
        <v>1460.0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184.0</v>
      </c>
      <c r="C50" s="1">
        <v>158.0</v>
      </c>
      <c r="D50" s="1">
        <v>170.0</v>
      </c>
      <c r="E50" s="1">
        <v>196.0</v>
      </c>
      <c r="F50" s="1">
        <v>215.0</v>
      </c>
      <c r="G50" s="1">
        <v>229.0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0.0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24.0</v>
      </c>
      <c r="C52" s="1">
        <v>33.0</v>
      </c>
      <c r="D52" s="1">
        <v>45.0</v>
      </c>
      <c r="E52" s="1">
        <v>56.0</v>
      </c>
      <c r="F52" s="1">
        <v>62.0</v>
      </c>
      <c r="G52" s="1">
        <v>70.0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0.0</v>
      </c>
      <c r="C53" s="1">
        <v>3.0</v>
      </c>
      <c r="D53" s="1">
        <v>4.0</v>
      </c>
      <c r="E53" s="1">
        <v>3.0</v>
      </c>
      <c r="F53" s="1">
        <v>3.0</v>
      </c>
      <c r="G53" s="1">
        <v>3.0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1250.0</v>
      </c>
      <c r="C2" s="1">
        <v>1380.0</v>
      </c>
      <c r="D2" s="1">
        <v>1500.0</v>
      </c>
      <c r="E2" s="1">
        <v>1680.0</v>
      </c>
      <c r="F2" s="1">
        <v>1790.0</v>
      </c>
      <c r="G2" s="1">
        <v>1900.0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1250.0</v>
      </c>
      <c r="C3" s="1">
        <v>1380.0</v>
      </c>
      <c r="D3" s="1">
        <v>1500.0</v>
      </c>
      <c r="E3" s="1">
        <v>1680.0</v>
      </c>
      <c r="F3" s="1">
        <v>1790.0</v>
      </c>
      <c r="G3" s="1">
        <v>1900.0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859.0</v>
      </c>
      <c r="C4" s="1">
        <v>965.0</v>
      </c>
      <c r="D4" s="1">
        <v>1040.0</v>
      </c>
      <c r="E4" s="1">
        <v>1140.0</v>
      </c>
      <c r="F4" s="1">
        <v>1230.0</v>
      </c>
      <c r="G4" s="1">
        <v>1300.0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394.0</v>
      </c>
      <c r="C5" s="1">
        <v>419.0</v>
      </c>
      <c r="D5" s="1">
        <v>455.0</v>
      </c>
      <c r="E5" s="1">
        <v>542.0</v>
      </c>
      <c r="F5" s="1">
        <v>553.0</v>
      </c>
      <c r="G5" s="1">
        <v>595.0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298.0</v>
      </c>
      <c r="C6" s="1">
        <v>324.0</v>
      </c>
      <c r="D6" s="1">
        <v>346.0</v>
      </c>
      <c r="E6" s="1">
        <v>410.0</v>
      </c>
      <c r="F6" s="1">
        <v>477.0</v>
      </c>
      <c r="G6" s="1">
        <v>472.0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11.0</v>
      </c>
      <c r="C7" s="1">
        <v>14.0</v>
      </c>
      <c r="D7" s="1">
        <v>17.0</v>
      </c>
      <c r="E7" s="1">
        <v>20.0</v>
      </c>
      <c r="F7" s="1">
        <v>21.0</v>
      </c>
      <c r="G7" s="1">
        <v>13.0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3.0</v>
      </c>
      <c r="C8" s="1">
        <v>1.0</v>
      </c>
      <c r="D8" s="1">
        <v>-9.0</v>
      </c>
      <c r="E8" s="1">
        <v>-33.0</v>
      </c>
      <c r="F8" s="1">
        <v>1.0</v>
      </c>
      <c r="G8" s="1">
        <v>-23.0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310.0</v>
      </c>
      <c r="C9" s="1">
        <v>339.0</v>
      </c>
      <c r="D9" s="1">
        <v>363.0</v>
      </c>
      <c r="E9" s="1">
        <v>430.0</v>
      </c>
      <c r="F9" s="1">
        <v>501.0</v>
      </c>
      <c r="G9" s="1">
        <v>485.0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84.0</v>
      </c>
      <c r="C10" s="1">
        <v>79.0</v>
      </c>
      <c r="D10" s="1">
        <v>91.0</v>
      </c>
      <c r="E10" s="1">
        <v>112.0</v>
      </c>
      <c r="F10" s="1">
        <v>52.0</v>
      </c>
      <c r="G10" s="1">
        <v>110.0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-87.0</v>
      </c>
      <c r="C11" s="1">
        <v>-104.0</v>
      </c>
      <c r="D11" s="1">
        <v>-87.0</v>
      </c>
      <c r="E11" s="1">
        <v>-55.0</v>
      </c>
      <c r="F11" s="1">
        <v>-22.0</v>
      </c>
      <c r="G11" s="1">
        <v>-182.0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59.0</v>
      </c>
      <c r="C12" s="1">
        <v>20.0</v>
      </c>
      <c r="D12" s="1">
        <v>34.0</v>
      </c>
      <c r="E12" s="1">
        <v>25.0</v>
      </c>
      <c r="F12" s="1">
        <v>67.0</v>
      </c>
      <c r="G12" s="1">
        <v>32.0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-86.0</v>
      </c>
      <c r="C13" s="1">
        <v>-104.0</v>
      </c>
      <c r="D13" s="1">
        <v>-87.0</v>
      </c>
      <c r="E13" s="1">
        <v>-55.0</v>
      </c>
      <c r="F13" s="1">
        <v>-21.0</v>
      </c>
      <c r="G13" s="1">
        <v>-181.0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-1.0</v>
      </c>
      <c r="C14" s="1">
        <v>-49.0</v>
      </c>
      <c r="D14" s="1">
        <v>-10.0</v>
      </c>
      <c r="E14" s="1">
        <v>-8.0</v>
      </c>
      <c r="F14" s="1">
        <v>3.0</v>
      </c>
      <c r="G14" s="1">
        <v>36.0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-3.0</v>
      </c>
      <c r="C15" s="1">
        <v>-24.0</v>
      </c>
      <c r="D15" s="1">
        <v>-6.0</v>
      </c>
      <c r="E15" s="1">
        <v>48.0</v>
      </c>
      <c r="F15" s="1">
        <v>34.0</v>
      </c>
      <c r="G15" s="1">
        <v>-34.0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-39.0</v>
      </c>
      <c r="C16" s="1">
        <v>-39.0</v>
      </c>
      <c r="D16" s="1">
        <v>-18.0</v>
      </c>
      <c r="E16" s="1">
        <v>-30.0</v>
      </c>
      <c r="F16" s="1">
        <v>-17.0</v>
      </c>
      <c r="G16" s="1">
        <v>82.0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0.0</v>
      </c>
      <c r="C17" s="1">
        <v>0.0</v>
      </c>
      <c r="D17" s="1">
        <v>-75.0</v>
      </c>
      <c r="E17" s="1">
        <v>-118.0</v>
      </c>
      <c r="F17" s="1">
        <v>-675.0</v>
      </c>
      <c r="G17" s="1">
        <v>-105.0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-1.0</v>
      </c>
      <c r="C18" s="1">
        <v>-1.0</v>
      </c>
      <c r="D18" s="1">
        <v>-1.0</v>
      </c>
      <c r="E18" s="1">
        <v>-11.0</v>
      </c>
      <c r="F18" s="1">
        <v>-3.0</v>
      </c>
      <c r="G18" s="1">
        <v>-2.0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0.0</v>
      </c>
      <c r="C19" s="1">
        <v>0.0</v>
      </c>
      <c r="D19" s="1">
        <v>0.0</v>
      </c>
      <c r="E19" s="1">
        <v>0.0</v>
      </c>
      <c r="F19" s="1">
        <v>-1.0</v>
      </c>
      <c r="G19" s="1">
        <v>-2.0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0.0</v>
      </c>
      <c r="C20" s="1">
        <v>0.0</v>
      </c>
      <c r="D20" s="1">
        <v>50.0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-5.0</v>
      </c>
      <c r="C21" s="1">
        <v>-9.0</v>
      </c>
      <c r="D21" s="1">
        <v>42.0</v>
      </c>
      <c r="E21" s="1">
        <v>-13.0</v>
      </c>
      <c r="F21" s="1">
        <v>0.0</v>
      </c>
      <c r="G21" s="1">
        <v>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-49.0</v>
      </c>
      <c r="C22" s="1">
        <v>-75.0</v>
      </c>
      <c r="D22" s="1">
        <v>-51.0</v>
      </c>
      <c r="E22" s="1">
        <v>-114.0</v>
      </c>
      <c r="F22" s="1">
        <v>-664.0</v>
      </c>
      <c r="G22" s="1">
        <v>-139.0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-2.0</v>
      </c>
      <c r="C23" s="1">
        <v>1.0</v>
      </c>
      <c r="D23" s="1">
        <v>5.0</v>
      </c>
      <c r="E23" s="1">
        <v>3.0</v>
      </c>
      <c r="F23" s="1">
        <v>-1.0</v>
      </c>
      <c r="G23" s="1">
        <v>-4.0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-47.0</v>
      </c>
      <c r="C24" s="1">
        <v>-76.0</v>
      </c>
      <c r="D24" s="1">
        <v>-57.0</v>
      </c>
      <c r="E24" s="1">
        <v>-117.0</v>
      </c>
      <c r="F24" s="1">
        <v>-662.0</v>
      </c>
      <c r="G24" s="1">
        <v>-135.0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-47.0</v>
      </c>
      <c r="C25" s="1">
        <v>-76.0</v>
      </c>
      <c r="D25" s="1">
        <v>-57.0</v>
      </c>
      <c r="E25" s="1">
        <v>-117.0</v>
      </c>
      <c r="F25" s="1">
        <v>-662.0</v>
      </c>
      <c r="G25" s="1">
        <v>-135.0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>
        <v>-47.0</v>
      </c>
      <c r="C26" s="1">
        <v>-76.0</v>
      </c>
      <c r="D26" s="1">
        <v>-57.0</v>
      </c>
      <c r="E26" s="1">
        <v>-117.0</v>
      </c>
      <c r="F26" s="1">
        <v>-662.0</v>
      </c>
      <c r="G26" s="1">
        <v>-135.0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>
        <v>-47.0</v>
      </c>
      <c r="C27" s="1">
        <v>-76.0</v>
      </c>
      <c r="D27" s="1">
        <v>-57.0</v>
      </c>
      <c r="E27" s="1">
        <v>-117.0</v>
      </c>
      <c r="F27" s="1">
        <v>-662.0</v>
      </c>
      <c r="G27" s="1">
        <v>-135.0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>
        <v>-47.0</v>
      </c>
      <c r="C28" s="1">
        <v>-76.0</v>
      </c>
      <c r="D28" s="1">
        <v>-57.0</v>
      </c>
      <c r="E28" s="1">
        <v>-117.0</v>
      </c>
      <c r="F28" s="1">
        <v>-662.0</v>
      </c>
      <c r="G28" s="1">
        <v>-135.0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 t="s">
        <v>147</v>
      </c>
      <c r="C30" s="1" t="s">
        <v>148</v>
      </c>
      <c r="D30" s="1" t="s">
        <v>149</v>
      </c>
      <c r="E30" s="1" t="s">
        <v>150</v>
      </c>
      <c r="F30" s="1" t="s">
        <v>151</v>
      </c>
      <c r="G30" s="1" t="s">
        <v>152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147</v>
      </c>
      <c r="C31" s="1" t="s">
        <v>148</v>
      </c>
      <c r="D31" s="1" t="s">
        <v>149</v>
      </c>
      <c r="E31" s="1" t="s">
        <v>150</v>
      </c>
      <c r="F31" s="1" t="s">
        <v>151</v>
      </c>
      <c r="G31" s="1" t="s">
        <v>152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131.0</v>
      </c>
      <c r="C32" s="1">
        <v>137.0</v>
      </c>
      <c r="D32" s="1">
        <v>141.0</v>
      </c>
      <c r="E32" s="1">
        <v>171.0</v>
      </c>
      <c r="F32" s="1">
        <v>186.0</v>
      </c>
      <c r="G32" s="1">
        <v>190.0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147</v>
      </c>
      <c r="C33" s="1" t="s">
        <v>148</v>
      </c>
      <c r="D33" s="1" t="s">
        <v>149</v>
      </c>
      <c r="E33" s="1" t="s">
        <v>150</v>
      </c>
      <c r="F33" s="1" t="s">
        <v>151</v>
      </c>
      <c r="G33" s="1" t="s">
        <v>152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 t="s">
        <v>147</v>
      </c>
      <c r="C34" s="1" t="s">
        <v>148</v>
      </c>
      <c r="D34" s="1" t="s">
        <v>149</v>
      </c>
      <c r="E34" s="1" t="s">
        <v>150</v>
      </c>
      <c r="F34" s="1" t="s">
        <v>151</v>
      </c>
      <c r="G34" s="1" t="s">
        <v>152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131.0</v>
      </c>
      <c r="C35" s="1">
        <v>137.0</v>
      </c>
      <c r="D35" s="1">
        <v>141.0</v>
      </c>
      <c r="E35" s="1">
        <v>171.0</v>
      </c>
      <c r="F35" s="1">
        <v>186.0</v>
      </c>
      <c r="G35" s="1">
        <v>190.0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 t="s">
        <v>102</v>
      </c>
      <c r="C36" s="1" t="s">
        <v>159</v>
      </c>
      <c r="D36" s="1" t="s">
        <v>160</v>
      </c>
      <c r="E36" s="1" t="s">
        <v>161</v>
      </c>
      <c r="F36" s="1" t="s">
        <v>162</v>
      </c>
      <c r="G36" s="1" t="s">
        <v>159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 t="s">
        <v>102</v>
      </c>
      <c r="C37" s="1" t="s">
        <v>159</v>
      </c>
      <c r="D37" s="1" t="s">
        <v>160</v>
      </c>
      <c r="E37" s="1" t="s">
        <v>161</v>
      </c>
      <c r="F37" s="1" t="s">
        <v>162</v>
      </c>
      <c r="G37" s="1" t="s">
        <v>159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164</v>
      </c>
      <c r="B39" s="1">
        <v>96.0</v>
      </c>
      <c r="C39" s="1">
        <v>93.0</v>
      </c>
      <c r="D39" s="1">
        <v>107.0</v>
      </c>
      <c r="E39" s="1">
        <v>131.0</v>
      </c>
      <c r="F39" s="1">
        <v>72.0</v>
      </c>
      <c r="G39" s="1">
        <v>122.0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165</v>
      </c>
      <c r="B40" s="1">
        <v>88.0</v>
      </c>
      <c r="C40" s="1">
        <v>83.0</v>
      </c>
      <c r="D40" s="1">
        <v>93.0</v>
      </c>
      <c r="E40" s="1">
        <v>118.0</v>
      </c>
      <c r="F40" s="1">
        <v>56.0</v>
      </c>
      <c r="G40" s="1">
        <v>110.0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166</v>
      </c>
      <c r="B41" s="1">
        <v>84.0</v>
      </c>
      <c r="C41" s="1">
        <v>79.0</v>
      </c>
      <c r="D41" s="1">
        <v>91.0</v>
      </c>
      <c r="E41" s="1">
        <v>112.0</v>
      </c>
      <c r="F41" s="1">
        <v>52.0</v>
      </c>
      <c r="G41" s="1">
        <v>110.0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167</v>
      </c>
      <c r="B42" s="1">
        <v>119.0</v>
      </c>
      <c r="C42" s="1">
        <v>113.0</v>
      </c>
      <c r="D42" s="1">
        <v>128.0</v>
      </c>
      <c r="E42" s="1">
        <v>156.0</v>
      </c>
      <c r="F42" s="1">
        <v>98.0</v>
      </c>
      <c r="G42" s="1">
        <v>151.0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168</v>
      </c>
      <c r="B43" s="1" t="s">
        <v>169</v>
      </c>
      <c r="C43" s="1" t="s">
        <v>170</v>
      </c>
      <c r="D43" s="1" t="s">
        <v>171</v>
      </c>
      <c r="E43" s="1" t="s">
        <v>172</v>
      </c>
      <c r="F43" s="1" t="s">
        <v>173</v>
      </c>
      <c r="G43" s="1" t="s">
        <v>174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1">
        <v>1.0</v>
      </c>
      <c r="C44" s="1">
        <v>2.0</v>
      </c>
      <c r="D44" s="1">
        <v>11.0</v>
      </c>
      <c r="E44" s="1">
        <v>2.0</v>
      </c>
      <c r="F44" s="1">
        <v>-1.0</v>
      </c>
      <c r="G44" s="1">
        <v>-5.0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1.0</v>
      </c>
      <c r="C45" s="1">
        <v>2.0</v>
      </c>
      <c r="D45" s="1">
        <v>11.0</v>
      </c>
      <c r="E45" s="1">
        <v>2.0</v>
      </c>
      <c r="F45" s="1">
        <v>-1.0</v>
      </c>
      <c r="G45" s="1">
        <v>-5.0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-3.0</v>
      </c>
      <c r="C46" s="1">
        <v>-91.0</v>
      </c>
      <c r="D46" s="1">
        <v>-6.0</v>
      </c>
      <c r="E46" s="1">
        <v>1.0</v>
      </c>
      <c r="F46" s="1">
        <v>-11.0</v>
      </c>
      <c r="G46" s="1">
        <v>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-3.0</v>
      </c>
      <c r="C47" s="1">
        <v>-91.0</v>
      </c>
      <c r="D47" s="1">
        <v>-6.0</v>
      </c>
      <c r="E47" s="1">
        <v>1.0</v>
      </c>
      <c r="F47" s="1">
        <v>-11.0</v>
      </c>
      <c r="G47" s="1">
        <v>1.0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-2.0</v>
      </c>
      <c r="C48" s="1">
        <v>-15.0</v>
      </c>
      <c r="D48" s="1">
        <v>-4.0</v>
      </c>
      <c r="E48" s="1">
        <v>30.0</v>
      </c>
      <c r="F48" s="1">
        <v>21.0</v>
      </c>
      <c r="G48" s="1">
        <v>-21.0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73.0</v>
      </c>
      <c r="C49" s="1">
        <v>90.0</v>
      </c>
      <c r="D49" s="1">
        <v>81.0</v>
      </c>
      <c r="E49" s="1">
        <v>67.0</v>
      </c>
      <c r="F49" s="1">
        <v>107.0</v>
      </c>
      <c r="G49" s="1">
        <v>152.0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3.0</v>
      </c>
      <c r="C51" s="1">
        <v>5.0</v>
      </c>
      <c r="D51" s="1">
        <v>2.0</v>
      </c>
      <c r="E51" s="1">
        <v>2.0</v>
      </c>
      <c r="F51" s="1">
        <v>6.0</v>
      </c>
      <c r="G51" s="1">
        <v>8.0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1">
        <v>275.0</v>
      </c>
      <c r="C52" s="1">
        <v>304.0</v>
      </c>
      <c r="D52" s="1">
        <v>325.0</v>
      </c>
      <c r="E52" s="1">
        <v>386.0</v>
      </c>
      <c r="F52" s="1">
        <v>450.0</v>
      </c>
      <c r="G52" s="1">
        <v>443.0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23.0</v>
      </c>
      <c r="C53" s="1">
        <v>19.0</v>
      </c>
      <c r="D53" s="1">
        <v>21.0</v>
      </c>
      <c r="E53" s="1">
        <v>24.0</v>
      </c>
      <c r="F53" s="1">
        <v>26.0</v>
      </c>
      <c r="G53" s="1">
        <v>28.0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0.0</v>
      </c>
      <c r="C54" s="1">
        <v>15.0</v>
      </c>
      <c r="D54" s="1">
        <v>12.0</v>
      </c>
      <c r="E54" s="1">
        <v>8.0</v>
      </c>
      <c r="F54" s="1">
        <v>3.0</v>
      </c>
      <c r="G54" s="1">
        <v>27.0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186</v>
      </c>
      <c r="B55" s="1">
        <v>0.0</v>
      </c>
      <c r="C55" s="1">
        <v>3.0</v>
      </c>
      <c r="D55" s="1">
        <v>8.0</v>
      </c>
      <c r="E55" s="1">
        <v>16.0</v>
      </c>
      <c r="F55" s="1">
        <v>23.0</v>
      </c>
      <c r="G55" s="1">
        <v>86.0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187</v>
      </c>
      <c r="B56" s="1">
        <v>0.0</v>
      </c>
      <c r="C56" s="1">
        <v>0.0</v>
      </c>
      <c r="D56" s="1">
        <v>0.0</v>
      </c>
      <c r="E56" s="1">
        <v>11.0</v>
      </c>
      <c r="F56" s="1">
        <v>11.0</v>
      </c>
      <c r="G56" s="1">
        <v>9.0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188</v>
      </c>
      <c r="B57" s="1">
        <v>2.0</v>
      </c>
      <c r="C57" s="1">
        <v>1.0</v>
      </c>
      <c r="D57" s="1">
        <v>3.0</v>
      </c>
      <c r="E57" s="1">
        <v>2.0</v>
      </c>
      <c r="F57" s="1">
        <v>4.0</v>
      </c>
      <c r="G57" s="1">
        <v>3.0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189</v>
      </c>
      <c r="B58" s="1">
        <v>2.0</v>
      </c>
      <c r="C58" s="1">
        <v>1.0</v>
      </c>
      <c r="D58" s="1">
        <v>3.0</v>
      </c>
      <c r="E58" s="1">
        <v>14.0</v>
      </c>
      <c r="F58" s="1">
        <v>15.0</v>
      </c>
      <c r="G58" s="1">
        <v>13.0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>
        <v>0.0</v>
      </c>
      <c r="C3" s="1" t="s">
        <v>192</v>
      </c>
      <c r="D3" s="1" t="s">
        <v>193</v>
      </c>
      <c r="E3" s="1" t="s">
        <v>194</v>
      </c>
      <c r="F3" s="1" t="s">
        <v>195</v>
      </c>
      <c r="G3" s="1" t="s">
        <v>196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1" t="s">
        <v>201</v>
      </c>
      <c r="G4" s="1" t="s">
        <v>202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203</v>
      </c>
      <c r="B5" s="1">
        <v>0.0</v>
      </c>
      <c r="C5" s="1" t="s">
        <v>204</v>
      </c>
      <c r="D5" s="1" t="s">
        <v>205</v>
      </c>
      <c r="E5" s="1" t="s">
        <v>206</v>
      </c>
      <c r="F5" s="1" t="s">
        <v>207</v>
      </c>
      <c r="G5" s="1" t="s">
        <v>208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>
        <v>0.0</v>
      </c>
      <c r="C6" s="1" t="s">
        <v>204</v>
      </c>
      <c r="D6" s="1" t="s">
        <v>205</v>
      </c>
      <c r="E6" s="1" t="s">
        <v>206</v>
      </c>
      <c r="F6" s="1" t="s">
        <v>207</v>
      </c>
      <c r="G6" s="1" t="s">
        <v>208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 t="s">
        <v>212</v>
      </c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218</v>
      </c>
      <c r="B9" s="1" t="s">
        <v>219</v>
      </c>
      <c r="C9" s="1" t="s">
        <v>220</v>
      </c>
      <c r="D9" s="1" t="s">
        <v>221</v>
      </c>
      <c r="E9" s="1" t="s">
        <v>222</v>
      </c>
      <c r="F9" s="1" t="s">
        <v>223</v>
      </c>
      <c r="G9" s="1" t="s">
        <v>224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225</v>
      </c>
      <c r="B10" s="1" t="s">
        <v>226</v>
      </c>
      <c r="C10" s="1" t="s">
        <v>227</v>
      </c>
      <c r="D10" s="1" t="s">
        <v>228</v>
      </c>
      <c r="E10" s="1" t="s">
        <v>229</v>
      </c>
      <c r="F10" s="1" t="s">
        <v>230</v>
      </c>
      <c r="G10" s="1" t="s">
        <v>231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232</v>
      </c>
      <c r="B11" s="1" t="s">
        <v>233</v>
      </c>
      <c r="C11" s="1" t="s">
        <v>234</v>
      </c>
      <c r="D11" s="1" t="s">
        <v>235</v>
      </c>
      <c r="E11" s="1" t="s">
        <v>236</v>
      </c>
      <c r="F11" s="1" t="s">
        <v>237</v>
      </c>
      <c r="G11" s="1" t="s">
        <v>238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239</v>
      </c>
      <c r="B12" s="1" t="s">
        <v>240</v>
      </c>
      <c r="C12" s="1" t="s">
        <v>241</v>
      </c>
      <c r="D12" s="1" t="s">
        <v>242</v>
      </c>
      <c r="E12" s="1" t="s">
        <v>243</v>
      </c>
      <c r="F12" s="1" t="s">
        <v>244</v>
      </c>
      <c r="G12" s="1" t="s">
        <v>245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246</v>
      </c>
      <c r="B13" s="1" t="s">
        <v>247</v>
      </c>
      <c r="C13" s="1" t="s">
        <v>248</v>
      </c>
      <c r="D13" s="1" t="s">
        <v>249</v>
      </c>
      <c r="E13" s="1" t="s">
        <v>250</v>
      </c>
      <c r="F13" s="1" t="s">
        <v>251</v>
      </c>
      <c r="G13" s="1" t="s">
        <v>252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253</v>
      </c>
      <c r="B14" s="1" t="s">
        <v>247</v>
      </c>
      <c r="C14" s="1" t="s">
        <v>248</v>
      </c>
      <c r="D14" s="1" t="s">
        <v>249</v>
      </c>
      <c r="E14" s="1" t="s">
        <v>250</v>
      </c>
      <c r="F14" s="1" t="s">
        <v>251</v>
      </c>
      <c r="G14" s="1" t="s">
        <v>252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254</v>
      </c>
      <c r="B15" s="1" t="s">
        <v>247</v>
      </c>
      <c r="C15" s="1" t="s">
        <v>248</v>
      </c>
      <c r="D15" s="1" t="s">
        <v>249</v>
      </c>
      <c r="E15" s="1" t="s">
        <v>250</v>
      </c>
      <c r="F15" s="1" t="s">
        <v>251</v>
      </c>
      <c r="G15" s="1" t="s">
        <v>252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255</v>
      </c>
      <c r="B16" s="1" t="s">
        <v>256</v>
      </c>
      <c r="C16" s="1" t="s">
        <v>257</v>
      </c>
      <c r="D16" s="1" t="s">
        <v>258</v>
      </c>
      <c r="E16" s="1" t="s">
        <v>259</v>
      </c>
      <c r="F16" s="1" t="s">
        <v>260</v>
      </c>
      <c r="G16" s="1" t="s">
        <v>257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261</v>
      </c>
      <c r="B17" s="1">
        <v>0.0</v>
      </c>
      <c r="C17" s="1" t="s">
        <v>262</v>
      </c>
      <c r="D17" s="1" t="s">
        <v>263</v>
      </c>
      <c r="E17" s="1" t="s">
        <v>264</v>
      </c>
      <c r="F17" s="1" t="s">
        <v>265</v>
      </c>
      <c r="G17" s="1" t="s">
        <v>266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267</v>
      </c>
      <c r="B18" s="1">
        <v>0.0</v>
      </c>
      <c r="C18" s="1" t="s">
        <v>192</v>
      </c>
      <c r="D18" s="1" t="s">
        <v>268</v>
      </c>
      <c r="E18" s="1" t="s">
        <v>260</v>
      </c>
      <c r="F18" s="1" t="s">
        <v>269</v>
      </c>
      <c r="G18" s="1" t="s">
        <v>270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271</v>
      </c>
      <c r="B20" s="1">
        <v>0.0</v>
      </c>
      <c r="C20" s="1" t="s">
        <v>272</v>
      </c>
      <c r="D20" s="1" t="s">
        <v>273</v>
      </c>
      <c r="E20" s="1" t="s">
        <v>274</v>
      </c>
      <c r="F20" s="1" t="s">
        <v>272</v>
      </c>
      <c r="G20" s="1" t="s">
        <v>275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276</v>
      </c>
      <c r="B21" s="1">
        <v>0.0</v>
      </c>
      <c r="C21" s="1" t="s">
        <v>277</v>
      </c>
      <c r="D21" s="1" t="s">
        <v>278</v>
      </c>
      <c r="E21" s="1" t="s">
        <v>279</v>
      </c>
      <c r="F21" s="1" t="s">
        <v>280</v>
      </c>
      <c r="G21" s="1" t="s">
        <v>281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282</v>
      </c>
      <c r="B22" s="1">
        <v>0.0</v>
      </c>
      <c r="C22" s="1" t="s">
        <v>283</v>
      </c>
      <c r="D22" s="1" t="s">
        <v>284</v>
      </c>
      <c r="E22" s="1" t="s">
        <v>285</v>
      </c>
      <c r="F22" s="1" t="s">
        <v>286</v>
      </c>
      <c r="G22" s="1" t="s">
        <v>287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289</v>
      </c>
      <c r="B24" s="1" t="s">
        <v>290</v>
      </c>
      <c r="C24" s="1" t="s">
        <v>291</v>
      </c>
      <c r="D24" s="1" t="s">
        <v>292</v>
      </c>
      <c r="E24" s="1" t="s">
        <v>293</v>
      </c>
      <c r="F24" s="1" t="s">
        <v>294</v>
      </c>
      <c r="G24" s="1" t="s">
        <v>295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296</v>
      </c>
      <c r="B25" s="1">
        <v>1.0</v>
      </c>
      <c r="C25" s="1" t="s">
        <v>297</v>
      </c>
      <c r="D25" s="1" t="s">
        <v>298</v>
      </c>
      <c r="E25" s="1" t="s">
        <v>299</v>
      </c>
      <c r="F25" s="1" t="s">
        <v>300</v>
      </c>
      <c r="G25" s="1" t="s">
        <v>301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302</v>
      </c>
      <c r="B26" s="1" t="s">
        <v>303</v>
      </c>
      <c r="C26" s="1" t="s">
        <v>304</v>
      </c>
      <c r="D26" s="1" t="s">
        <v>305</v>
      </c>
      <c r="E26" s="1" t="s">
        <v>160</v>
      </c>
      <c r="F26" s="1" t="s">
        <v>306</v>
      </c>
      <c r="G26" s="1" t="s">
        <v>307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308</v>
      </c>
      <c r="B27" s="1">
        <v>0.0</v>
      </c>
      <c r="C27" s="1" t="s">
        <v>309</v>
      </c>
      <c r="D27" s="1" t="s">
        <v>310</v>
      </c>
      <c r="E27" s="1" t="s">
        <v>311</v>
      </c>
      <c r="F27" s="1" t="s">
        <v>312</v>
      </c>
      <c r="G27" s="1" t="s">
        <v>313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314</v>
      </c>
      <c r="B28" s="1">
        <v>0.0</v>
      </c>
      <c r="C28" s="1" t="s">
        <v>315</v>
      </c>
      <c r="D28" s="1" t="s">
        <v>316</v>
      </c>
      <c r="E28" s="1" t="s">
        <v>317</v>
      </c>
      <c r="F28" s="1" t="s">
        <v>318</v>
      </c>
      <c r="G28" s="1" t="s">
        <v>319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321</v>
      </c>
      <c r="B30" s="1" t="s">
        <v>322</v>
      </c>
      <c r="C30" s="1" t="s">
        <v>323</v>
      </c>
      <c r="D30" s="1" t="s">
        <v>324</v>
      </c>
      <c r="E30" s="1" t="s">
        <v>325</v>
      </c>
      <c r="F30" s="1">
        <v>-3.0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326</v>
      </c>
      <c r="B31" s="1" t="s">
        <v>327</v>
      </c>
      <c r="C31" s="1" t="s">
        <v>328</v>
      </c>
      <c r="D31" s="1" t="s">
        <v>329</v>
      </c>
      <c r="E31" s="1" t="s">
        <v>330</v>
      </c>
      <c r="F31" s="1" t="s">
        <v>331</v>
      </c>
      <c r="G31" s="1" t="s">
        <v>332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333</v>
      </c>
      <c r="B32" s="1" t="s">
        <v>334</v>
      </c>
      <c r="C32" s="1" t="s">
        <v>335</v>
      </c>
      <c r="D32" s="1" t="s">
        <v>336</v>
      </c>
      <c r="E32" s="1" t="s">
        <v>337</v>
      </c>
      <c r="F32" s="1">
        <v>-3.0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338</v>
      </c>
      <c r="B33" s="1" t="s">
        <v>339</v>
      </c>
      <c r="C33" s="1" t="s">
        <v>340</v>
      </c>
      <c r="D33" s="1" t="s">
        <v>341</v>
      </c>
      <c r="E33" s="1" t="s">
        <v>342</v>
      </c>
      <c r="F33" s="1" t="s">
        <v>343</v>
      </c>
      <c r="G33" s="1" t="s">
        <v>344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345</v>
      </c>
      <c r="B34" s="1" t="s">
        <v>346</v>
      </c>
      <c r="C34" s="1" t="s">
        <v>347</v>
      </c>
      <c r="D34" s="1" t="s">
        <v>348</v>
      </c>
      <c r="E34" s="1" t="s">
        <v>349</v>
      </c>
      <c r="F34" s="1" t="s">
        <v>350</v>
      </c>
      <c r="G34" s="1" t="s">
        <v>351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352</v>
      </c>
      <c r="B35" s="1" t="s">
        <v>353</v>
      </c>
      <c r="C35" s="1" t="s">
        <v>354</v>
      </c>
      <c r="D35" s="1" t="s">
        <v>355</v>
      </c>
      <c r="E35" s="1" t="s">
        <v>356</v>
      </c>
      <c r="F35" s="1" t="s">
        <v>357</v>
      </c>
      <c r="G35" s="1" t="s">
        <v>358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359</v>
      </c>
      <c r="B36" s="1" t="s">
        <v>360</v>
      </c>
      <c r="C36" s="1" t="s">
        <v>290</v>
      </c>
      <c r="D36" s="1" t="s">
        <v>361</v>
      </c>
      <c r="E36" s="1" t="s">
        <v>362</v>
      </c>
      <c r="F36" s="1" t="s">
        <v>363</v>
      </c>
      <c r="G36" s="1" t="s">
        <v>294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364</v>
      </c>
      <c r="B37" s="1" t="s">
        <v>272</v>
      </c>
      <c r="C37" s="1" t="s">
        <v>365</v>
      </c>
      <c r="D37" s="1" t="s">
        <v>366</v>
      </c>
      <c r="E37" s="1" t="s">
        <v>367</v>
      </c>
      <c r="F37" s="1" t="s">
        <v>200</v>
      </c>
      <c r="G37" s="1" t="s">
        <v>274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368</v>
      </c>
      <c r="B38" s="1" t="s">
        <v>369</v>
      </c>
      <c r="C38" s="1" t="s">
        <v>370</v>
      </c>
      <c r="D38" s="1" t="s">
        <v>371</v>
      </c>
      <c r="E38" s="1" t="s">
        <v>372</v>
      </c>
      <c r="F38" s="1" t="s">
        <v>373</v>
      </c>
      <c r="G38" s="1" t="s">
        <v>374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375</v>
      </c>
      <c r="B39" s="1" t="s">
        <v>376</v>
      </c>
      <c r="C39" s="1" t="s">
        <v>377</v>
      </c>
      <c r="D39" s="1" t="s">
        <v>378</v>
      </c>
      <c r="E39" s="1" t="s">
        <v>379</v>
      </c>
      <c r="F39" s="1" t="s">
        <v>380</v>
      </c>
      <c r="G39" s="1" t="s">
        <v>381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382</v>
      </c>
      <c r="B40" s="1" t="s">
        <v>383</v>
      </c>
      <c r="C40" s="1" t="s">
        <v>384</v>
      </c>
      <c r="D40" s="1" t="s">
        <v>385</v>
      </c>
      <c r="E40" s="1" t="s">
        <v>386</v>
      </c>
      <c r="F40" s="1" t="s">
        <v>387</v>
      </c>
      <c r="G40" s="1" t="s">
        <v>388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389</v>
      </c>
      <c r="B41" s="1" t="s">
        <v>390</v>
      </c>
      <c r="C41" s="1" t="s">
        <v>391</v>
      </c>
      <c r="D41" s="1" t="s">
        <v>392</v>
      </c>
      <c r="E41" s="1" t="s">
        <v>393</v>
      </c>
      <c r="F41" s="1" t="s">
        <v>394</v>
      </c>
      <c r="G41" s="1" t="s">
        <v>395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397</v>
      </c>
      <c r="B43" s="1">
        <v>0.0</v>
      </c>
      <c r="C43" s="1" t="s">
        <v>398</v>
      </c>
      <c r="D43" s="1" t="s">
        <v>399</v>
      </c>
      <c r="E43" s="1" t="s">
        <v>400</v>
      </c>
      <c r="F43" s="1" t="s">
        <v>401</v>
      </c>
      <c r="G43" s="1" t="s">
        <v>402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403</v>
      </c>
      <c r="B44" s="1">
        <v>0.0</v>
      </c>
      <c r="C44" s="1" t="s">
        <v>404</v>
      </c>
      <c r="D44" s="1" t="s">
        <v>405</v>
      </c>
      <c r="E44" s="1" t="s">
        <v>406</v>
      </c>
      <c r="F44" s="1">
        <v>2.0</v>
      </c>
      <c r="G44" s="1" t="s">
        <v>407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408</v>
      </c>
      <c r="B45" s="1">
        <v>0.0</v>
      </c>
      <c r="C45" s="1" t="s">
        <v>409</v>
      </c>
      <c r="D45" s="1" t="s">
        <v>410</v>
      </c>
      <c r="E45" s="1" t="s">
        <v>411</v>
      </c>
      <c r="F45" s="1" t="s">
        <v>412</v>
      </c>
      <c r="G45" s="1" t="s">
        <v>413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414</v>
      </c>
      <c r="B46" s="1">
        <v>0.0</v>
      </c>
      <c r="C46" s="1" t="s">
        <v>415</v>
      </c>
      <c r="D46" s="1" t="s">
        <v>416</v>
      </c>
      <c r="E46" s="1" t="s">
        <v>417</v>
      </c>
      <c r="F46" s="1" t="s">
        <v>418</v>
      </c>
      <c r="G46" s="1" t="s">
        <v>419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420</v>
      </c>
      <c r="B47" s="1">
        <v>0.0</v>
      </c>
      <c r="C47" s="1" t="s">
        <v>421</v>
      </c>
      <c r="D47" s="1" t="s">
        <v>422</v>
      </c>
      <c r="E47" s="1" t="s">
        <v>423</v>
      </c>
      <c r="F47" s="1" t="s">
        <v>424</v>
      </c>
      <c r="G47" s="1" t="s">
        <v>425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426</v>
      </c>
      <c r="B48" s="1">
        <v>0.0</v>
      </c>
      <c r="C48" s="1" t="s">
        <v>427</v>
      </c>
      <c r="D48" s="1" t="s">
        <v>428</v>
      </c>
      <c r="E48" s="1" t="s">
        <v>429</v>
      </c>
      <c r="F48" s="1" t="s">
        <v>430</v>
      </c>
      <c r="G48" s="1" t="s">
        <v>431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432</v>
      </c>
      <c r="B49" s="1">
        <v>0.0</v>
      </c>
      <c r="C49" s="1" t="s">
        <v>427</v>
      </c>
      <c r="D49" s="1" t="s">
        <v>428</v>
      </c>
      <c r="E49" s="1" t="s">
        <v>429</v>
      </c>
      <c r="F49" s="1" t="s">
        <v>430</v>
      </c>
      <c r="G49" s="1" t="s">
        <v>431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433</v>
      </c>
      <c r="B50" s="1">
        <v>0.0</v>
      </c>
      <c r="C50" s="1" t="s">
        <v>434</v>
      </c>
      <c r="D50" s="1" t="s">
        <v>435</v>
      </c>
      <c r="E50" s="1">
        <v>0.0</v>
      </c>
      <c r="F50" s="1" t="s">
        <v>436</v>
      </c>
      <c r="G50" s="1" t="s">
        <v>437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438</v>
      </c>
      <c r="B51" s="1">
        <v>0.0</v>
      </c>
      <c r="C51" s="1" t="s">
        <v>439</v>
      </c>
      <c r="D51" s="1" t="s">
        <v>440</v>
      </c>
      <c r="E51" s="1" t="s">
        <v>441</v>
      </c>
      <c r="F51" s="1" t="s">
        <v>442</v>
      </c>
      <c r="G51" s="1" t="s">
        <v>443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444</v>
      </c>
      <c r="B52" s="1">
        <v>0.0</v>
      </c>
      <c r="C52" s="1" t="s">
        <v>445</v>
      </c>
      <c r="D52" s="1" t="s">
        <v>446</v>
      </c>
      <c r="E52" s="1" t="s">
        <v>447</v>
      </c>
      <c r="F52" s="1" t="s">
        <v>448</v>
      </c>
      <c r="G52" s="1" t="s">
        <v>449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450</v>
      </c>
      <c r="B53" s="1">
        <v>0.0</v>
      </c>
      <c r="C53" s="1" t="s">
        <v>451</v>
      </c>
      <c r="D53" s="1" t="s">
        <v>452</v>
      </c>
      <c r="E53" s="1" t="s">
        <v>453</v>
      </c>
      <c r="F53" s="1" t="s">
        <v>454</v>
      </c>
      <c r="G53" s="1" t="s">
        <v>455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456</v>
      </c>
      <c r="B54" s="1">
        <v>0.0</v>
      </c>
      <c r="C54" s="1" t="s">
        <v>457</v>
      </c>
      <c r="D54" s="1" t="s">
        <v>458</v>
      </c>
      <c r="E54" s="1" t="s">
        <v>459</v>
      </c>
      <c r="F54" s="1" t="s">
        <v>460</v>
      </c>
      <c r="G54" s="1" t="s">
        <v>461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462</v>
      </c>
      <c r="B55" s="1">
        <v>0.0</v>
      </c>
      <c r="C55" s="1" t="s">
        <v>463</v>
      </c>
      <c r="D55" s="1" t="s">
        <v>464</v>
      </c>
      <c r="E55" s="1" t="s">
        <v>465</v>
      </c>
      <c r="F55" s="1" t="s">
        <v>466</v>
      </c>
      <c r="G55" s="1" t="s">
        <v>366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467</v>
      </c>
      <c r="B56" s="1">
        <v>0.0</v>
      </c>
      <c r="C56" s="1" t="s">
        <v>468</v>
      </c>
      <c r="D56" s="1" t="s">
        <v>469</v>
      </c>
      <c r="E56" s="1" t="s">
        <v>470</v>
      </c>
      <c r="F56" s="1" t="s">
        <v>471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472</v>
      </c>
      <c r="B57" s="1">
        <v>0.0</v>
      </c>
      <c r="C57" s="1" t="s">
        <v>473</v>
      </c>
      <c r="D57" s="1">
        <v>0.0</v>
      </c>
      <c r="E57" s="1" t="s">
        <v>474</v>
      </c>
      <c r="F57" s="1" t="s">
        <v>475</v>
      </c>
      <c r="G57" s="1" t="s">
        <v>476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477</v>
      </c>
      <c r="B58" s="1">
        <v>0.0</v>
      </c>
      <c r="C58" s="1" t="s">
        <v>478</v>
      </c>
      <c r="D58" s="1" t="s">
        <v>479</v>
      </c>
      <c r="E58" s="1" t="s">
        <v>480</v>
      </c>
      <c r="F58" s="1" t="s">
        <v>481</v>
      </c>
      <c r="G58" s="1" t="s">
        <v>482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483</v>
      </c>
      <c r="B59" s="1">
        <v>0.0</v>
      </c>
      <c r="C59" s="1">
        <v>0.0</v>
      </c>
      <c r="D59" s="1" t="s">
        <v>484</v>
      </c>
      <c r="E59" s="1" t="s">
        <v>485</v>
      </c>
      <c r="F59" s="1" t="s">
        <v>486</v>
      </c>
      <c r="G59" s="1" t="s">
        <v>487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488</v>
      </c>
      <c r="B60" s="1">
        <v>0.0</v>
      </c>
      <c r="C60" s="1">
        <v>0.0</v>
      </c>
      <c r="D60" s="1" t="s">
        <v>489</v>
      </c>
      <c r="E60" s="1" t="s">
        <v>490</v>
      </c>
      <c r="F60" s="1" t="s">
        <v>491</v>
      </c>
      <c r="G60" s="1" t="s">
        <v>492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494</v>
      </c>
      <c r="B62" s="1">
        <v>0.0</v>
      </c>
      <c r="C62" s="1">
        <v>0.0</v>
      </c>
      <c r="D62" s="1" t="s">
        <v>372</v>
      </c>
      <c r="E62" s="1" t="s">
        <v>495</v>
      </c>
      <c r="F62" s="1" t="s">
        <v>496</v>
      </c>
      <c r="G62" s="1" t="s">
        <v>497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498</v>
      </c>
      <c r="B63" s="1">
        <v>0.0</v>
      </c>
      <c r="C63" s="1">
        <v>0.0</v>
      </c>
      <c r="D63" s="1" t="s">
        <v>499</v>
      </c>
      <c r="E63" s="1" t="s">
        <v>500</v>
      </c>
      <c r="F63" s="1" t="s">
        <v>501</v>
      </c>
      <c r="G63" s="1" t="s">
        <v>502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503</v>
      </c>
      <c r="B64" s="1">
        <v>0.0</v>
      </c>
      <c r="C64" s="1">
        <v>0.0</v>
      </c>
      <c r="D64" s="1" t="s">
        <v>504</v>
      </c>
      <c r="E64" s="1" t="s">
        <v>505</v>
      </c>
      <c r="F64" s="1" t="s">
        <v>506</v>
      </c>
      <c r="G64" s="1" t="s">
        <v>507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508</v>
      </c>
      <c r="B65" s="1">
        <v>0.0</v>
      </c>
      <c r="C65" s="1">
        <v>0.0</v>
      </c>
      <c r="D65" s="1" t="s">
        <v>509</v>
      </c>
      <c r="E65" s="1" t="s">
        <v>510</v>
      </c>
      <c r="F65" s="1" t="s">
        <v>511</v>
      </c>
      <c r="G65" s="1" t="s">
        <v>512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513</v>
      </c>
      <c r="B66" s="1">
        <v>0.0</v>
      </c>
      <c r="C66" s="1">
        <v>0.0</v>
      </c>
      <c r="D66" s="1" t="s">
        <v>514</v>
      </c>
      <c r="E66" s="1" t="s">
        <v>515</v>
      </c>
      <c r="F66" s="1" t="s">
        <v>516</v>
      </c>
      <c r="G66" s="1" t="s">
        <v>517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518</v>
      </c>
      <c r="B67" s="1">
        <v>0.0</v>
      </c>
      <c r="C67" s="1">
        <v>0.0</v>
      </c>
      <c r="D67" s="1">
        <v>10.0</v>
      </c>
      <c r="E67" s="1" t="s">
        <v>519</v>
      </c>
      <c r="F67" s="1" t="s">
        <v>520</v>
      </c>
      <c r="G67" s="1" t="s">
        <v>521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522</v>
      </c>
      <c r="B68" s="1">
        <v>0.0</v>
      </c>
      <c r="C68" s="1">
        <v>0.0</v>
      </c>
      <c r="D68" s="1">
        <v>10.0</v>
      </c>
      <c r="E68" s="1" t="s">
        <v>519</v>
      </c>
      <c r="F68" s="1" t="s">
        <v>520</v>
      </c>
      <c r="G68" s="1" t="s">
        <v>521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523</v>
      </c>
      <c r="B69" s="1">
        <v>0.0</v>
      </c>
      <c r="C69" s="1">
        <v>0.0</v>
      </c>
      <c r="D69" s="1" t="s">
        <v>524</v>
      </c>
      <c r="E69" s="1" t="s">
        <v>525</v>
      </c>
      <c r="F69" s="1" t="s">
        <v>526</v>
      </c>
      <c r="G69" s="1" t="s">
        <v>527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528</v>
      </c>
      <c r="B70" s="1">
        <v>0.0</v>
      </c>
      <c r="C70" s="1">
        <v>0.0</v>
      </c>
      <c r="D70" s="1" t="s">
        <v>529</v>
      </c>
      <c r="E70" s="1" t="s">
        <v>530</v>
      </c>
      <c r="F70" s="1" t="s">
        <v>531</v>
      </c>
      <c r="G70" s="1" t="s">
        <v>532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533</v>
      </c>
      <c r="B71" s="1">
        <v>0.0</v>
      </c>
      <c r="C71" s="1">
        <v>0.0</v>
      </c>
      <c r="D71" s="1" t="s">
        <v>534</v>
      </c>
      <c r="E71" s="1" t="s">
        <v>535</v>
      </c>
      <c r="F71" s="1" t="s">
        <v>536</v>
      </c>
      <c r="G71" s="1" t="s">
        <v>537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538</v>
      </c>
      <c r="B72" s="1">
        <v>0.0</v>
      </c>
      <c r="C72" s="1">
        <v>0.0</v>
      </c>
      <c r="D72" s="1" t="s">
        <v>539</v>
      </c>
      <c r="E72" s="1" t="s">
        <v>540</v>
      </c>
      <c r="F72" s="1" t="s">
        <v>541</v>
      </c>
      <c r="G72" s="1" t="s">
        <v>542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543</v>
      </c>
      <c r="B73" s="1">
        <v>0.0</v>
      </c>
      <c r="C73" s="1">
        <v>0.0</v>
      </c>
      <c r="D73" s="1" t="s">
        <v>544</v>
      </c>
      <c r="E73" s="1" t="s">
        <v>545</v>
      </c>
      <c r="F73" s="1" t="s">
        <v>546</v>
      </c>
      <c r="G73" s="1" t="s">
        <v>547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548</v>
      </c>
      <c r="B74" s="1">
        <v>0.0</v>
      </c>
      <c r="C74" s="1">
        <v>0.0</v>
      </c>
      <c r="D74" s="1" t="s">
        <v>381</v>
      </c>
      <c r="E74" s="1" t="s">
        <v>549</v>
      </c>
      <c r="F74" s="1" t="s">
        <v>550</v>
      </c>
      <c r="G74" s="1" t="s">
        <v>551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552</v>
      </c>
      <c r="B75" s="1">
        <v>0.0</v>
      </c>
      <c r="C75" s="1">
        <v>0.0</v>
      </c>
      <c r="D75" s="1">
        <v>-12.0</v>
      </c>
      <c r="E75" s="1" t="s">
        <v>553</v>
      </c>
      <c r="F75" s="1" t="s">
        <v>554</v>
      </c>
      <c r="G75" s="1" t="s">
        <v>555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556</v>
      </c>
      <c r="B76" s="1">
        <v>0.0</v>
      </c>
      <c r="C76" s="1">
        <v>0.0</v>
      </c>
      <c r="D76" s="1" t="s">
        <v>557</v>
      </c>
      <c r="E76" s="1" t="s">
        <v>558</v>
      </c>
      <c r="F76" s="1" t="s">
        <v>559</v>
      </c>
      <c r="G76" s="1" t="s">
        <v>560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561</v>
      </c>
      <c r="B77" s="1">
        <v>0.0</v>
      </c>
      <c r="C77" s="1">
        <v>0.0</v>
      </c>
      <c r="D77" s="1" t="s">
        <v>562</v>
      </c>
      <c r="E77" s="1" t="s">
        <v>563</v>
      </c>
      <c r="F77" s="1" t="s">
        <v>564</v>
      </c>
      <c r="G77" s="1" t="s">
        <v>565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566</v>
      </c>
      <c r="B78" s="1">
        <v>0.0</v>
      </c>
      <c r="C78" s="1">
        <v>0.0</v>
      </c>
      <c r="D78" s="1">
        <v>0.0</v>
      </c>
      <c r="E78" s="1" t="s">
        <v>567</v>
      </c>
      <c r="F78" s="1" t="s">
        <v>568</v>
      </c>
      <c r="G78" s="1" t="s">
        <v>569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570</v>
      </c>
      <c r="B79" s="1">
        <v>0.0</v>
      </c>
      <c r="C79" s="1">
        <v>0.0</v>
      </c>
      <c r="D79" s="1">
        <v>0.0</v>
      </c>
      <c r="E79" s="1" t="s">
        <v>571</v>
      </c>
      <c r="F79" s="1" t="s">
        <v>572</v>
      </c>
      <c r="G79" s="1" t="s">
        <v>573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574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575</v>
      </c>
      <c r="B81" s="1">
        <v>0.0</v>
      </c>
      <c r="C81" s="1">
        <v>0.0</v>
      </c>
      <c r="D81" s="1">
        <v>0.0</v>
      </c>
      <c r="E81" s="1" t="s">
        <v>576</v>
      </c>
      <c r="F81" s="1" t="s">
        <v>577</v>
      </c>
      <c r="G81" s="1" t="s">
        <v>578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579</v>
      </c>
      <c r="B82" s="1">
        <v>0.0</v>
      </c>
      <c r="C82" s="1">
        <v>0.0</v>
      </c>
      <c r="D82" s="1">
        <v>0.0</v>
      </c>
      <c r="E82" s="1" t="s">
        <v>580</v>
      </c>
      <c r="F82" s="1" t="s">
        <v>581</v>
      </c>
      <c r="G82" s="1" t="s">
        <v>582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583</v>
      </c>
      <c r="B83" s="1">
        <v>0.0</v>
      </c>
      <c r="C83" s="1">
        <v>0.0</v>
      </c>
      <c r="D83" s="1">
        <v>0.0</v>
      </c>
      <c r="E83" s="1" t="s">
        <v>584</v>
      </c>
      <c r="F83" s="1" t="s">
        <v>585</v>
      </c>
      <c r="G83" s="1" t="s">
        <v>230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586</v>
      </c>
      <c r="B84" s="1">
        <v>0.0</v>
      </c>
      <c r="C84" s="1">
        <v>0.0</v>
      </c>
      <c r="D84" s="1">
        <v>0.0</v>
      </c>
      <c r="E84" s="1" t="s">
        <v>587</v>
      </c>
      <c r="F84" s="1" t="s">
        <v>588</v>
      </c>
      <c r="G84" s="1" t="s">
        <v>589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590</v>
      </c>
      <c r="B85" s="1">
        <v>0.0</v>
      </c>
      <c r="C85" s="1">
        <v>0.0</v>
      </c>
      <c r="D85" s="1">
        <v>0.0</v>
      </c>
      <c r="E85" s="1" t="s">
        <v>591</v>
      </c>
      <c r="F85" s="1" t="s">
        <v>592</v>
      </c>
      <c r="G85" s="1" t="s">
        <v>235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593</v>
      </c>
      <c r="B86" s="1">
        <v>0.0</v>
      </c>
      <c r="C86" s="1">
        <v>0.0</v>
      </c>
      <c r="D86" s="1">
        <v>0.0</v>
      </c>
      <c r="E86" s="1" t="s">
        <v>594</v>
      </c>
      <c r="F86" s="1" t="s">
        <v>595</v>
      </c>
      <c r="G86" s="1" t="s">
        <v>596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597</v>
      </c>
      <c r="B87" s="1">
        <v>0.0</v>
      </c>
      <c r="C87" s="1">
        <v>0.0</v>
      </c>
      <c r="D87" s="1">
        <v>0.0</v>
      </c>
      <c r="E87" s="1" t="s">
        <v>594</v>
      </c>
      <c r="F87" s="1" t="s">
        <v>595</v>
      </c>
      <c r="G87" s="1" t="s">
        <v>596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598</v>
      </c>
      <c r="B88" s="1">
        <v>0.0</v>
      </c>
      <c r="C88" s="1">
        <v>0.0</v>
      </c>
      <c r="D88" s="1">
        <v>0.0</v>
      </c>
      <c r="E88" s="1" t="s">
        <v>599</v>
      </c>
      <c r="F88" s="1" t="s">
        <v>600</v>
      </c>
      <c r="G88" s="1" t="s">
        <v>601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602</v>
      </c>
      <c r="B89" s="1">
        <v>0.0</v>
      </c>
      <c r="C89" s="1">
        <v>0.0</v>
      </c>
      <c r="D89" s="1">
        <v>0.0</v>
      </c>
      <c r="E89" s="1" t="s">
        <v>603</v>
      </c>
      <c r="F89" s="1" t="s">
        <v>348</v>
      </c>
      <c r="G89" s="1" t="s">
        <v>604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605</v>
      </c>
      <c r="B90" s="1">
        <v>0.0</v>
      </c>
      <c r="C90" s="1">
        <v>0.0</v>
      </c>
      <c r="D90" s="1">
        <v>0.0</v>
      </c>
      <c r="E90" s="1" t="s">
        <v>606</v>
      </c>
      <c r="F90" s="1" t="s">
        <v>607</v>
      </c>
      <c r="G90" s="1" t="s">
        <v>608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609</v>
      </c>
      <c r="B91" s="1">
        <v>0.0</v>
      </c>
      <c r="C91" s="1">
        <v>0.0</v>
      </c>
      <c r="D91" s="1">
        <v>0.0</v>
      </c>
      <c r="E91" s="1" t="s">
        <v>610</v>
      </c>
      <c r="F91" s="1" t="s">
        <v>611</v>
      </c>
      <c r="G91" s="1" t="s">
        <v>612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613</v>
      </c>
      <c r="B92" s="1">
        <v>0.0</v>
      </c>
      <c r="C92" s="1">
        <v>0.0</v>
      </c>
      <c r="D92" s="1">
        <v>0.0</v>
      </c>
      <c r="E92" s="1" t="s">
        <v>614</v>
      </c>
      <c r="F92" s="1" t="s">
        <v>615</v>
      </c>
      <c r="G92" s="1" t="s">
        <v>616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617</v>
      </c>
      <c r="B93" s="1">
        <v>0.0</v>
      </c>
      <c r="C93" s="1">
        <v>0.0</v>
      </c>
      <c r="D93" s="1">
        <v>0.0</v>
      </c>
      <c r="E93" s="1" t="s">
        <v>618</v>
      </c>
      <c r="F93" s="1" t="s">
        <v>619</v>
      </c>
      <c r="G93" s="1" t="s">
        <v>620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621</v>
      </c>
      <c r="B94" s="1">
        <v>0.0</v>
      </c>
      <c r="C94" s="1">
        <v>0.0</v>
      </c>
      <c r="D94" s="1">
        <v>0.0</v>
      </c>
      <c r="E94" s="1" t="s">
        <v>622</v>
      </c>
      <c r="F94" s="1" t="s">
        <v>623</v>
      </c>
      <c r="G94" s="1" t="s">
        <v>624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625</v>
      </c>
      <c r="B95" s="1">
        <v>0.0</v>
      </c>
      <c r="C95" s="1">
        <v>0.0</v>
      </c>
      <c r="D95" s="1">
        <v>0.0</v>
      </c>
      <c r="E95" s="1" t="s">
        <v>626</v>
      </c>
      <c r="F95" s="1" t="s">
        <v>627</v>
      </c>
      <c r="G95" s="1" t="s">
        <v>628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629</v>
      </c>
      <c r="B96" s="1">
        <v>0.0</v>
      </c>
      <c r="C96" s="1">
        <v>0.0</v>
      </c>
      <c r="D96" s="1">
        <v>0.0</v>
      </c>
      <c r="E96" s="1" t="s">
        <v>630</v>
      </c>
      <c r="F96" s="1" t="s">
        <v>631</v>
      </c>
      <c r="G96" s="1" t="s">
        <v>632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633</v>
      </c>
      <c r="B97" s="1">
        <v>0.0</v>
      </c>
      <c r="C97" s="1">
        <v>0.0</v>
      </c>
      <c r="D97" s="1">
        <v>0.0</v>
      </c>
      <c r="E97" s="1">
        <v>0.0</v>
      </c>
      <c r="F97" s="1" t="s">
        <v>634</v>
      </c>
      <c r="G97" s="1" t="s">
        <v>635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636</v>
      </c>
      <c r="B98" s="1">
        <v>0.0</v>
      </c>
      <c r="C98" s="1">
        <v>0.0</v>
      </c>
      <c r="D98" s="1">
        <v>0.0</v>
      </c>
      <c r="E98" s="1">
        <v>0.0</v>
      </c>
      <c r="F98" s="1" t="s">
        <v>637</v>
      </c>
      <c r="G98" s="1" t="s">
        <v>638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639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640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641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642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643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644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645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646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647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648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504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649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650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651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650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652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653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654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655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656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657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658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659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660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661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662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231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663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664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665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666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667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668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669</v>
      </c>
      <c r="C1" s="1" t="s">
        <v>670</v>
      </c>
      <c r="D1" s="1" t="s">
        <v>671</v>
      </c>
      <c r="E1" s="1" t="s">
        <v>672</v>
      </c>
      <c r="F1" s="1" t="s">
        <v>673</v>
      </c>
      <c r="G1" s="1" t="s">
        <v>674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675</v>
      </c>
      <c r="B2" s="1" t="s">
        <v>676</v>
      </c>
      <c r="C2" s="1" t="s">
        <v>677</v>
      </c>
      <c r="D2" s="1" t="s">
        <v>678</v>
      </c>
      <c r="E2" s="1" t="s">
        <v>679</v>
      </c>
      <c r="F2" s="1" t="s">
        <v>680</v>
      </c>
      <c r="G2" s="1" t="s">
        <v>680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681</v>
      </c>
      <c r="B3" s="1" t="s">
        <v>680</v>
      </c>
      <c r="C3" s="1" t="s">
        <v>682</v>
      </c>
      <c r="D3" s="1" t="s">
        <v>683</v>
      </c>
      <c r="E3" s="1" t="s">
        <v>684</v>
      </c>
      <c r="F3" s="1" t="s">
        <v>680</v>
      </c>
      <c r="G3" s="1" t="s">
        <v>680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685</v>
      </c>
      <c r="B4" s="1" t="s">
        <v>686</v>
      </c>
      <c r="C4" s="1" t="s">
        <v>687</v>
      </c>
      <c r="D4" s="1" t="s">
        <v>688</v>
      </c>
      <c r="E4" s="1" t="s">
        <v>689</v>
      </c>
      <c r="F4" s="1" t="s">
        <v>690</v>
      </c>
      <c r="G4" s="1" t="s">
        <v>691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681</v>
      </c>
      <c r="B5" s="1" t="s">
        <v>680</v>
      </c>
      <c r="C5" s="1" t="s">
        <v>692</v>
      </c>
      <c r="D5" s="1" t="s">
        <v>693</v>
      </c>
      <c r="E5" s="1" t="s">
        <v>694</v>
      </c>
      <c r="F5" s="1" t="s">
        <v>695</v>
      </c>
      <c r="G5" s="1" t="s">
        <v>696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697</v>
      </c>
      <c r="B6" s="1" t="s">
        <v>698</v>
      </c>
      <c r="C6" s="1" t="s">
        <v>699</v>
      </c>
      <c r="D6" s="1" t="s">
        <v>700</v>
      </c>
      <c r="E6" s="1" t="s">
        <v>701</v>
      </c>
      <c r="F6" s="1" t="s">
        <v>702</v>
      </c>
      <c r="G6" s="1" t="s">
        <v>703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704</v>
      </c>
      <c r="B7" s="1" t="s">
        <v>705</v>
      </c>
      <c r="C7" s="1" t="s">
        <v>706</v>
      </c>
      <c r="D7" s="1" t="s">
        <v>707</v>
      </c>
      <c r="E7" s="1" t="s">
        <v>708</v>
      </c>
      <c r="F7" s="1" t="s">
        <v>709</v>
      </c>
      <c r="G7" s="1" t="s">
        <v>698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710</v>
      </c>
      <c r="B8" s="1" t="s">
        <v>711</v>
      </c>
      <c r="C8" s="1" t="s">
        <v>712</v>
      </c>
      <c r="D8" s="1" t="s">
        <v>713</v>
      </c>
      <c r="E8" s="1" t="s">
        <v>714</v>
      </c>
      <c r="F8" s="1" t="s">
        <v>712</v>
      </c>
      <c r="G8" s="1" t="s">
        <v>715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716</v>
      </c>
      <c r="B9" s="1" t="s">
        <v>717</v>
      </c>
      <c r="C9" s="1" t="s">
        <v>718</v>
      </c>
      <c r="D9" s="1" t="s">
        <v>719</v>
      </c>
      <c r="E9" s="1" t="s">
        <v>720</v>
      </c>
      <c r="F9" s="1" t="s">
        <v>721</v>
      </c>
      <c r="G9" s="1" t="s">
        <v>722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723</v>
      </c>
      <c r="B10" s="1" t="s">
        <v>724</v>
      </c>
      <c r="C10" s="1" t="s">
        <v>717</v>
      </c>
      <c r="D10" s="1" t="s">
        <v>725</v>
      </c>
      <c r="E10" s="1" t="s">
        <v>726</v>
      </c>
      <c r="F10" s="1" t="s">
        <v>727</v>
      </c>
      <c r="G10" s="1" t="s">
        <v>728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729</v>
      </c>
      <c r="B11" s="1" t="s">
        <v>730</v>
      </c>
      <c r="C11" s="1" t="s">
        <v>731</v>
      </c>
      <c r="D11" s="1" t="s">
        <v>732</v>
      </c>
      <c r="E11" s="1" t="s">
        <v>733</v>
      </c>
      <c r="F11" s="1" t="s">
        <v>734</v>
      </c>
      <c r="G11" s="1" t="s">
        <v>735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736</v>
      </c>
      <c r="B12" s="1" t="s">
        <v>737</v>
      </c>
      <c r="C12" s="1" t="s">
        <v>738</v>
      </c>
      <c r="D12" s="1" t="s">
        <v>739</v>
      </c>
      <c r="E12" s="1" t="s">
        <v>740</v>
      </c>
      <c r="F12" s="1" t="s">
        <v>733</v>
      </c>
      <c r="G12" s="1" t="s">
        <v>741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742</v>
      </c>
      <c r="B13" s="1" t="s">
        <v>743</v>
      </c>
      <c r="C13" s="1" t="s">
        <v>744</v>
      </c>
      <c r="D13" s="1" t="s">
        <v>745</v>
      </c>
      <c r="E13" s="1" t="s">
        <v>746</v>
      </c>
      <c r="F13" s="1" t="s">
        <v>747</v>
      </c>
      <c r="G13" s="1" t="s">
        <v>748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749</v>
      </c>
      <c r="B14" s="1" t="s">
        <v>750</v>
      </c>
      <c r="C14" s="1" t="s">
        <v>751</v>
      </c>
      <c r="D14" s="1" t="s">
        <v>752</v>
      </c>
      <c r="E14" s="1" t="s">
        <v>753</v>
      </c>
      <c r="F14" s="1" t="s">
        <v>754</v>
      </c>
      <c r="G14" s="1" t="s">
        <v>755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756</v>
      </c>
      <c r="B15" s="1" t="s">
        <v>680</v>
      </c>
      <c r="C15" s="1" t="s">
        <v>680</v>
      </c>
      <c r="D15" s="1" t="s">
        <v>680</v>
      </c>
      <c r="E15" s="1" t="s">
        <v>680</v>
      </c>
      <c r="F15" s="1" t="s">
        <v>680</v>
      </c>
      <c r="G15" s="1" t="s">
        <v>680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757</v>
      </c>
      <c r="B16" s="1" t="s">
        <v>680</v>
      </c>
      <c r="C16" s="1" t="s">
        <v>680</v>
      </c>
      <c r="D16" s="1" t="s">
        <v>680</v>
      </c>
      <c r="E16" s="1" t="s">
        <v>680</v>
      </c>
      <c r="F16" s="1" t="s">
        <v>680</v>
      </c>
      <c r="G16" s="1" t="s">
        <v>680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758</v>
      </c>
      <c r="B17" s="1" t="s">
        <v>150</v>
      </c>
      <c r="C17" s="1" t="s">
        <v>151</v>
      </c>
      <c r="D17" s="1" t="s">
        <v>152</v>
      </c>
      <c r="E17" s="1" t="s">
        <v>759</v>
      </c>
      <c r="F17" s="1" t="s">
        <v>760</v>
      </c>
      <c r="G17" s="1" t="s">
        <v>761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762</v>
      </c>
      <c r="B18" s="1" t="s">
        <v>680</v>
      </c>
      <c r="C18" s="1" t="s">
        <v>680</v>
      </c>
      <c r="D18" s="1" t="s">
        <v>680</v>
      </c>
      <c r="E18" s="1" t="s">
        <v>680</v>
      </c>
      <c r="F18" s="1" t="s">
        <v>680</v>
      </c>
      <c r="G18" s="1" t="s">
        <v>680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763</v>
      </c>
      <c r="B19" s="1" t="s">
        <v>764</v>
      </c>
      <c r="C19" s="1" t="s">
        <v>765</v>
      </c>
      <c r="D19" s="1" t="s">
        <v>766</v>
      </c>
      <c r="E19" s="1" t="s">
        <v>767</v>
      </c>
      <c r="F19" s="1" t="s">
        <v>768</v>
      </c>
      <c r="G19" s="1" t="s">
        <v>769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770</v>
      </c>
      <c r="B20" s="1" t="s">
        <v>771</v>
      </c>
      <c r="C20" s="1" t="s">
        <v>772</v>
      </c>
      <c r="D20" s="1" t="s">
        <v>773</v>
      </c>
      <c r="E20" s="1" t="s">
        <v>774</v>
      </c>
      <c r="F20" s="1" t="s">
        <v>775</v>
      </c>
      <c r="G20" s="1" t="s">
        <v>776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777</v>
      </c>
      <c r="B21" s="1" t="s">
        <v>778</v>
      </c>
      <c r="C21" s="1" t="s">
        <v>779</v>
      </c>
      <c r="D21" s="1" t="s">
        <v>780</v>
      </c>
      <c r="E21" s="1" t="s">
        <v>781</v>
      </c>
      <c r="F21" s="1" t="s">
        <v>782</v>
      </c>
      <c r="G21" s="1" t="s">
        <v>783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784</v>
      </c>
      <c r="B22" s="1" t="s">
        <v>785</v>
      </c>
      <c r="C22" s="1" t="s">
        <v>786</v>
      </c>
      <c r="D22" s="1" t="s">
        <v>787</v>
      </c>
      <c r="E22" s="1" t="s">
        <v>788</v>
      </c>
      <c r="F22" s="1" t="s">
        <v>789</v>
      </c>
      <c r="G22" s="1" t="s">
        <v>790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791</v>
      </c>
      <c r="B23" s="1" t="s">
        <v>792</v>
      </c>
      <c r="C23" s="1" t="s">
        <v>793</v>
      </c>
      <c r="D23" s="1" t="s">
        <v>794</v>
      </c>
      <c r="E23" s="1" t="s">
        <v>795</v>
      </c>
      <c r="F23" s="1" t="s">
        <v>796</v>
      </c>
      <c r="G23" s="1" t="s">
        <v>797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798</v>
      </c>
      <c r="B24" s="1" t="s">
        <v>799</v>
      </c>
      <c r="C24" s="1" t="s">
        <v>800</v>
      </c>
      <c r="D24" s="1" t="s">
        <v>801</v>
      </c>
      <c r="E24" s="1" t="s">
        <v>802</v>
      </c>
      <c r="F24" s="1" t="s">
        <v>802</v>
      </c>
      <c r="G24" s="1" t="s">
        <v>802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803</v>
      </c>
      <c r="B25" s="1" t="s">
        <v>804</v>
      </c>
      <c r="C25" s="1" t="s">
        <v>805</v>
      </c>
      <c r="D25" s="1" t="s">
        <v>806</v>
      </c>
      <c r="E25" s="1" t="s">
        <v>807</v>
      </c>
      <c r="F25" s="1" t="s">
        <v>680</v>
      </c>
      <c r="G25" s="1" t="s">
        <v>680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808</v>
      </c>
      <c r="B26" s="1" t="s">
        <v>809</v>
      </c>
      <c r="C26" s="1" t="s">
        <v>810</v>
      </c>
      <c r="D26" s="1" t="s">
        <v>811</v>
      </c>
      <c r="E26" s="1" t="s">
        <v>680</v>
      </c>
      <c r="F26" s="1" t="s">
        <v>680</v>
      </c>
      <c r="G26" s="1" t="s">
        <v>680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812</v>
      </c>
      <c r="B2" s="1" t="s">
        <v>813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814</v>
      </c>
      <c r="B3" s="1" t="s">
        <v>815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816</v>
      </c>
      <c r="B4" s="1" t="s">
        <v>817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818</v>
      </c>
      <c r="B5" s="1" t="s">
        <v>819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820</v>
      </c>
      <c r="B6" s="1" t="s">
        <v>821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822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823</v>
      </c>
      <c r="B8" s="1" t="s">
        <v>824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825</v>
      </c>
      <c r="B9" s="1" t="s">
        <v>826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827</v>
      </c>
      <c r="B10" s="4" t="s">
        <v>828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829</v>
      </c>
      <c r="B11" s="1" t="s">
        <v>830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831</v>
      </c>
      <c r="B12" s="1" t="s">
        <v>832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833</v>
      </c>
      <c r="B13" s="1" t="s">
        <v>830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834</v>
      </c>
      <c r="B14" s="1" t="s">
        <v>835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836</v>
      </c>
      <c r="B15" s="1" t="s">
        <v>837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838</v>
      </c>
      <c r="B16" s="1" t="s">
        <v>835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839</v>
      </c>
      <c r="B17" s="1" t="s">
        <v>840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841</v>
      </c>
      <c r="B18" s="1">
        <v>33500.0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842</v>
      </c>
      <c r="B19" s="1" t="s">
        <v>843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844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845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846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847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848</v>
      </c>
      <c r="B24" s="1">
        <v>9.0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849</v>
      </c>
      <c r="B25" s="1">
        <v>1.7330112E9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850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851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852</v>
      </c>
      <c r="B28" s="1">
        <v>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853</v>
      </c>
      <c r="B29" s="1">
        <v>4.52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854</v>
      </c>
      <c r="B30" s="1">
        <v>4.45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855</v>
      </c>
      <c r="B31" s="1">
        <v>4.45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856</v>
      </c>
      <c r="B32" s="1">
        <v>4.69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857</v>
      </c>
      <c r="B33" s="1">
        <v>4.52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858</v>
      </c>
      <c r="B34" s="1">
        <v>4.45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859</v>
      </c>
      <c r="B35" s="1">
        <v>4.45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860</v>
      </c>
      <c r="B36" s="1">
        <v>4.69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861</v>
      </c>
      <c r="B37" s="1">
        <v>2.135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862</v>
      </c>
      <c r="B38" s="1">
        <v>62.611073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863</v>
      </c>
      <c r="B39" s="1">
        <v>256859.0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864</v>
      </c>
      <c r="B40" s="1">
        <v>256859.0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865</v>
      </c>
      <c r="B41" s="1">
        <v>284846.0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866</v>
      </c>
      <c r="B42" s="1">
        <v>202390.0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867</v>
      </c>
      <c r="B43" s="1">
        <v>202390.0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868</v>
      </c>
      <c r="B44" s="1">
        <v>4.54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869</v>
      </c>
      <c r="B45" s="1">
        <v>4.61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870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871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872</v>
      </c>
      <c r="B48" s="1">
        <v>8.84970432E8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873</v>
      </c>
      <c r="B49" s="1">
        <v>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874</v>
      </c>
      <c r="B50" s="1">
        <v>6.19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875</v>
      </c>
      <c r="B51" s="1">
        <v>0.44617173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876</v>
      </c>
      <c r="B52" s="1">
        <v>5.2729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877</v>
      </c>
      <c r="B53" s="1">
        <v>3.91765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878</v>
      </c>
      <c r="B54" s="1" t="s">
        <v>879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880</v>
      </c>
      <c r="B55" s="1">
        <v>2.309580288E9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881</v>
      </c>
      <c r="B56" s="1">
        <v>-0.0332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882</v>
      </c>
      <c r="B57" s="1">
        <v>4.5747993E7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883</v>
      </c>
      <c r="B58" s="1">
        <v>1.93224992E8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884</v>
      </c>
      <c r="B59" s="1">
        <v>1179269.0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885</v>
      </c>
      <c r="B60" s="1">
        <v>1198328.0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886</v>
      </c>
      <c r="B61" s="1">
        <v>1.7303328E9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887</v>
      </c>
      <c r="B62" s="1">
        <v>1.7328384E9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888</v>
      </c>
      <c r="B63" s="1">
        <v>0.0061000003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889</v>
      </c>
      <c r="B64" s="1">
        <v>0.058080003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890</v>
      </c>
      <c r="B65" s="1">
        <v>0.89522004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891</v>
      </c>
      <c r="B66" s="1">
        <v>3.81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892</v>
      </c>
      <c r="B67" s="1">
        <v>0.0225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893</v>
      </c>
      <c r="B68" s="1">
        <v>1.93224992E8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894</v>
      </c>
      <c r="B69" s="1">
        <v>-0.802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895</v>
      </c>
      <c r="B70" s="1">
        <v>1.7038944E9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896</v>
      </c>
      <c r="B71" s="1">
        <v>1.7355168E9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897</v>
      </c>
      <c r="B72" s="1">
        <v>1.7274816E9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898</v>
      </c>
      <c r="B73" s="1">
        <v>-6.5845E7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899</v>
      </c>
      <c r="B74" s="1">
        <v>-0.35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900</v>
      </c>
      <c r="B75" s="1">
        <v>0.05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901</v>
      </c>
      <c r="B76" s="1">
        <v>1.164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902</v>
      </c>
      <c r="B77" s="1">
        <v>16.69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903</v>
      </c>
      <c r="B78" s="1">
        <v>0.5847751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904</v>
      </c>
      <c r="B79" s="1">
        <v>0.2421279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905</v>
      </c>
      <c r="B80" s="1" t="s">
        <v>906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907</v>
      </c>
      <c r="B81" s="1" t="s">
        <v>908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909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910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911</v>
      </c>
      <c r="B84" s="1" t="s">
        <v>912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913</v>
      </c>
      <c r="B85" s="1" t="s">
        <v>914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915</v>
      </c>
      <c r="B86" s="1">
        <v>1.6196166E9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916</v>
      </c>
      <c r="B87" s="1" t="s">
        <v>917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918</v>
      </c>
      <c r="B88" s="1" t="s">
        <v>919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920</v>
      </c>
      <c r="B89" s="1" t="s">
        <v>921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922</v>
      </c>
      <c r="B90" s="1" t="s">
        <v>923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924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925</v>
      </c>
      <c r="B92" s="1">
        <v>4.58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926</v>
      </c>
      <c r="B93" s="1">
        <v>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927</v>
      </c>
      <c r="B94" s="1">
        <v>3.2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928</v>
      </c>
      <c r="B95" s="1">
        <v>5.38571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929</v>
      </c>
      <c r="B96" s="1">
        <v>5.5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930</v>
      </c>
      <c r="B97" s="1" t="s">
        <v>931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932</v>
      </c>
      <c r="B98" s="1">
        <v>7.0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933</v>
      </c>
      <c r="B99" s="1">
        <v>7.8462E7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934</v>
      </c>
      <c r="B100" s="1">
        <v>0.406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935</v>
      </c>
      <c r="B101" s="1">
        <v>1.38384992E8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936</v>
      </c>
      <c r="B102" s="1">
        <v>1.503070976E9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937</v>
      </c>
      <c r="B103" s="1">
        <v>0.879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938</v>
      </c>
      <c r="B104" s="1">
        <v>0.939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939</v>
      </c>
      <c r="B105" s="1">
        <v>1.983474944E9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940</v>
      </c>
      <c r="B106" s="1">
        <v>10.315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941</v>
      </c>
      <c r="B107" s="1">
        <v>0.04875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942</v>
      </c>
      <c r="B108" s="1">
        <v>-6364250.0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943</v>
      </c>
      <c r="B109" s="1">
        <v>1.6226E7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944</v>
      </c>
      <c r="B110" s="1">
        <v>0.065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945</v>
      </c>
      <c r="B111" s="1">
        <v>0.30868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946</v>
      </c>
      <c r="B112" s="1">
        <v>0.06977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947</v>
      </c>
      <c r="B113" s="1">
        <v>0.067140006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948</v>
      </c>
      <c r="B114" s="1" t="s">
        <v>879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949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44.0</v>
      </c>
      <c r="D3" s="1">
        <v>143.0</v>
      </c>
      <c r="E3" s="1">
        <v>20.0</v>
      </c>
      <c r="F3" s="1">
        <v>34.0</v>
      </c>
      <c r="G3" s="1">
        <v>96.0</v>
      </c>
      <c r="H3" s="1">
        <f>IF(G3*FORECAST(H2,B3:G3,B2:G2)&gt;0,FORECAST(H2,B3:G3,B2:G2),G3)*$X$1</f>
        <v>88.86666667</v>
      </c>
      <c r="I3" s="1">
        <f>IF(H3*FORECAST(I2,B3:H3,B2:H2)&gt;0,FORECAST(I2,B3:H3,B2:H2),H3)*$X$1</f>
        <v>98.20952381</v>
      </c>
      <c r="J3" s="1">
        <f>IF(I3*FORECAST(J2,B3:I3,B2:I2)&gt;0,FORECAST(J2,B3:I3,B2:I2),I3)*$X$1</f>
        <v>107.552381</v>
      </c>
      <c r="K3" s="1">
        <f>IF(J3*FORECAST(K2,B3:J3,B2:J2)&gt;0,FORECAST(K2,B3:J3,B2:J2),J3)*$X$1</f>
        <v>116.8952381</v>
      </c>
      <c r="L3" s="1">
        <f>IF(K3*FORECAST(L2,B3:K3,B2:K2)&gt;0,FORECAST(L2,B3:K3,B2:K2),K3)*$X$1</f>
        <v>126.2380952</v>
      </c>
      <c r="M3" s="1">
        <f>IF(L3*FORECAST(M2,B3:L3,B2:L2)&gt;0,FORECAST(M2,B3:L3,B2:L2),L3)*$X$1</f>
        <v>135.5809524</v>
      </c>
      <c r="N3" s="1">
        <f>IF(M3*FORECAST(N2,B3:M3,B2:M2)&gt;0,FORECAST(N2,B3:M3,B2:M2),M3)*$X$1</f>
        <v>144.9238095</v>
      </c>
      <c r="O3" s="5">
        <f>IF(N3*FORECAST(O2,B3:N3,B2:N2)&gt;0,FORECAST(O2,B3:N3,B2:N2),N3)*$X$1</f>
        <v>154.2666667</v>
      </c>
      <c r="P3" s="5">
        <f>IF(O3*FORECAST(P2,B3:O3,B2:O2)&gt;0,FORECAST(P2,B3:O3,B2:O2),O3)*$X$1</f>
        <v>163.6095238</v>
      </c>
      <c r="Q3" s="5">
        <f>IF(P3*FORECAST(Q2,B3:P3,B2:P2)&gt;0,FORECAST(Q2,B3:P3,B2:P2),P3)*$X$1</f>
        <v>172.952381</v>
      </c>
      <c r="R3" s="5">
        <f>IF(Q3*FORECAST(R2,B3:Q3,B2:Q2)&gt;0,FORECAST(R2,B3:Q3,B2:Q2),Q3)*$X$1</f>
        <v>182.2952381</v>
      </c>
      <c r="S3" s="5">
        <f>IF(R3*FORECAST(S2,B3:R3,B2:R2)&gt;0,FORECAST(S2,B3:R3,B2:R2),R3)*$X$1</f>
        <v>191.6380952</v>
      </c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956.0</v>
      </c>
      <c r="C4" s="1">
        <v>1100.0</v>
      </c>
      <c r="D4" s="1">
        <v>1120.0</v>
      </c>
      <c r="E4" s="1">
        <v>1400.0</v>
      </c>
      <c r="F4" s="1">
        <v>1480.0</v>
      </c>
      <c r="G4" s="1">
        <v>1460.0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950</v>
      </c>
      <c r="B5" s="1">
        <v>131.0</v>
      </c>
      <c r="C5" s="1">
        <v>137.0</v>
      </c>
      <c r="D5" s="1">
        <v>141.0</v>
      </c>
      <c r="E5" s="1">
        <v>171.0</v>
      </c>
      <c r="F5" s="1">
        <v>186.0</v>
      </c>
      <c r="G5" s="1">
        <v>190.0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951</v>
      </c>
      <c r="L7" s="1">
        <f>IF(S3*FORECAST(S2,B3:S3,B2:S2)&gt;0,FORECAST(S2,B3:S3,B2:S2),R3)*$X$1 * (1+0.02)/(0.0789-0.02)</f>
        <v>3318.690274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952</v>
      </c>
      <c r="L8" s="6">
        <f t="array" ref="L8">NPV(0.0789,I3:S3)</f>
        <v>989.8138442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953</v>
      </c>
      <c r="L9" s="6">
        <f t="array" ref="L9">NPV(0.0789,I16:S16)</f>
        <v>1439.373817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954</v>
      </c>
      <c r="L10" s="6">
        <f>L8 + L9</f>
        <v>2429.187662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1460.0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955</v>
      </c>
      <c r="L12" s="6">
        <f>L10 - L11</f>
        <v>969.1876617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956</v>
      </c>
      <c r="L13" s="1">
        <v>190.0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5.100987693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(1+0.02)/(0.0789-0.02)</f>
        <v>3318.690274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-47.0</v>
      </c>
      <c r="C3" s="1">
        <v>-76.0</v>
      </c>
      <c r="D3" s="1">
        <v>-57.0</v>
      </c>
      <c r="E3" s="1">
        <v>-117.0</v>
      </c>
      <c r="F3" s="1">
        <v>-662.0</v>
      </c>
      <c r="G3" s="1">
        <v>-135.0</v>
      </c>
      <c r="H3" s="1">
        <f>IF(G3*FORECAST(H2,B3:G3,B2:G2)&gt;0,FORECAST(H2,B3:G3,B2:G2),G3)*$X$1</f>
        <v>-408.1333333</v>
      </c>
      <c r="I3" s="1">
        <f>IF(H3*FORECAST(I2,B3:H3,B2:H2)&gt;0,FORECAST(I2,B3:H3,B2:H2),H3)*$X$1</f>
        <v>-472.647619</v>
      </c>
      <c r="J3" s="1">
        <f>IF(I3*FORECAST(J2,B3:I3,B2:I2)&gt;0,FORECAST(J2,B3:I3,B2:I2),I3)*$X$1</f>
        <v>-537.1619048</v>
      </c>
      <c r="K3" s="1">
        <f>IF(J3*FORECAST(K2,B3:J3,B2:J2)&gt;0,FORECAST(K2,B3:J3,B2:J2),J3)*$X$1</f>
        <v>-601.6761905</v>
      </c>
      <c r="L3" s="1">
        <f>IF(K3*FORECAST(L2,B3:K3,B2:K2)&gt;0,FORECAST(L2,B3:K3,B2:K2),K3)*$X$1</f>
        <v>-666.1904762</v>
      </c>
      <c r="M3" s="1">
        <f>IF(L3*FORECAST(M2,B3:L3,B2:L2)&gt;0,FORECAST(M2,B3:L3,B2:L2),L3)*$X$1</f>
        <v>-730.7047619</v>
      </c>
      <c r="N3" s="1">
        <f>IF(M3*FORECAST(N2,B3:M3,B2:M2)&gt;0,FORECAST(N2,B3:M3,B2:M2),M3)*$X$1</f>
        <v>-795.2190476</v>
      </c>
      <c r="O3" s="5">
        <f>IF(N3*FORECAST(O2,B3:N3,B2:N2)&gt;0,FORECAST(O2,B3:N3,B2:N2),N3)*$X$1</f>
        <v>-859.7333333</v>
      </c>
      <c r="P3" s="5">
        <f>IF(O3*FORECAST(P2,B3:O3,B2:O2)&gt;0,FORECAST(P2,B3:O3,B2:O2),O3)*$X$1</f>
        <v>-924.247619</v>
      </c>
      <c r="Q3" s="5">
        <f>IF(P3*FORECAST(Q2,B3:P3,B2:P2)&gt;0,FORECAST(Q2,B3:P3,B2:P2),P3)*$X$1</f>
        <v>-988.7619048</v>
      </c>
      <c r="R3" s="5">
        <f>IF(Q3*FORECAST(R2,B3:Q3,B2:Q2)&gt;0,FORECAST(R2,B3:Q3,B2:Q2),Q3)*$X$1</f>
        <v>-1053.27619</v>
      </c>
      <c r="S3" s="5">
        <f>IF(R3*FORECAST(S2,B3:R3,B2:R2)&gt;0,FORECAST(S2,B3:R3,B2:R2),R3)*$X$1</f>
        <v>-1117.790476</v>
      </c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956.0</v>
      </c>
      <c r="C4" s="1">
        <v>1100.0</v>
      </c>
      <c r="D4" s="1">
        <v>1120.0</v>
      </c>
      <c r="E4" s="1">
        <v>1400.0</v>
      </c>
      <c r="F4" s="1">
        <v>1480.0</v>
      </c>
      <c r="G4" s="1">
        <v>1460.0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950</v>
      </c>
      <c r="B5" s="1">
        <v>131.0</v>
      </c>
      <c r="C5" s="1">
        <v>137.0</v>
      </c>
      <c r="D5" s="1">
        <v>141.0</v>
      </c>
      <c r="E5" s="1">
        <v>171.0</v>
      </c>
      <c r="F5" s="1">
        <v>186.0</v>
      </c>
      <c r="G5" s="1">
        <v>190.0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951</v>
      </c>
      <c r="L7" s="1">
        <f>IF(S3*FORECAST(S2,B3:S3,B2:S2)&gt;0,FORECAST(S2,B3:S3,B2:S2),R3)*$X$1 * (1+0.02)/(0.0789-0.02)</f>
        <v>-19357.32234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952</v>
      </c>
      <c r="L8" s="6">
        <f t="array" ref="L8">NPV(0.0789,I3:S3)</f>
        <v>-5359.880678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953</v>
      </c>
      <c r="L9" s="6">
        <f t="array" ref="L9">NPV(0.0789,I16:S16)</f>
        <v>-8395.608101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954</v>
      </c>
      <c r="L10" s="6">
        <f>L8 + L9</f>
        <v>-13755.48878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1460.0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955</v>
      </c>
      <c r="L12" s="6">
        <f>L10 - L11</f>
        <v>-15215.48878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956</v>
      </c>
      <c r="L13" s="1">
        <v>190.0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-80.08151989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(1+0.02)/(0.0789-0.02)</f>
        <v>-19357.32234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