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<sst xmlns="http://schemas.openxmlformats.org/spreadsheetml/2006/main" count="862" uniqueCount="721">
  <si>
    <t>ticker</t>
  </si>
  <si>
    <t>AUR</t>
  </si>
  <si>
    <t>nombre</t>
  </si>
  <si>
    <t>AURORA INNOVATION INC</t>
  </si>
  <si>
    <t>empresa</t>
  </si>
  <si>
    <t>Software</t>
  </si>
  <si>
    <t>Open</t>
  </si>
  <si>
    <t>Target Price</t>
  </si>
  <si>
    <t>Upside</t>
  </si>
  <si>
    <t>-314.64%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</si>
  <si>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</si>
  <si>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</si>
  <si>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</si>
  <si>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</si>
  <si>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</si>
  <si>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</si>
  <si>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</si>
  <si>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</si>
  <si>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</si>
  <si>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</si>
  <si>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</si>
  <si>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</si>
  <si>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</si>
  <si>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</si>
  <si>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</si>
  <si>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</si>
  <si>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</si>
  <si>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</si>
  <si>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</si>
  <si>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</si>
  <si>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</si>
  <si>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</si>
  <si>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</si>
  <si>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</si>
  <si>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</si>
  <si>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</si>
  <si>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Issuance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</si>
  <si>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</si>
  <si>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</si>
  <si>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</si>
  <si>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</si>
  <si>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</si>
  <si>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</si>
  <si>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</si>
  <si>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</si>
  <si>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</si>
  <si>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</si>
  <si>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</si>
  <si>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</si>
  <si>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</si>
  <si>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</si>
  <si>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</si>
  <si>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</si>
  <si>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</si>
  <si>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</si>
  <si>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</si>
  <si>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</si>
  <si>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</si>
  <si>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</si>
  <si>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</si>
  <si>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</si>
  <si>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</si>
  <si>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</si>
  <si>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</si>
  <si>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</si>
  <si>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</si>
  <si>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</si>
  <si>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</si>
  <si>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</si>
  <si>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</si>
  <si>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</si>
  <si>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</si>
  <si>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</si>
  <si>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</si>
  <si>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</si>
  <si>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</si>
  <si>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</si>
  <si>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</si>
  <si>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</si>
  <si>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</si>
  <si>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</si>
  <si>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</si>
  <si>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</si>
  <si>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</si>
  <si>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</si>
  <si>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</si>
  <si>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</si>
  <si>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</si>
  <si>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-0.7</t>
  </si>
  <si>
    <t>-2.15</t>
  </si>
  <si>
    <t>2.98</t>
  </si>
  <si>
    <t>1.53</t>
  </si>
  <si>
    <t>1.3</t>
  </si>
  <si>
    <t>Tangible Book Value</t>
  </si>
  <si>
    <t>Tangible Book Value Per Share</t>
  </si>
  <si>
    <t>-1.41</t>
  </si>
  <si>
    <t>-2.8</t>
  </si>
  <si>
    <t>1.43</t>
  </si>
  <si>
    <t>0.89</t>
  </si>
  <si>
    <t>Total Debt</t>
  </si>
  <si>
    <t>Net Debt</t>
  </si>
  <si>
    <t>Debt Equivalent Oper. Leases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</si>
  <si>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</si>
  <si>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</si>
  <si>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</si>
  <si>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</si>
  <si>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</si>
  <si>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</si>
  <si>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</si>
  <si>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</si>
  <si>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</si>
  <si>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</si>
  <si>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</si>
  <si>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</si>
  <si>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</si>
  <si>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</si>
  <si>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</si>
  <si>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</si>
  <si>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</si>
  <si>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</si>
  <si>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</si>
  <si>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</si>
  <si>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</si>
  <si>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</si>
  <si>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</si>
  <si>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</si>
  <si>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</si>
  <si>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</si>
  <si>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</si>
  <si>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</si>
  <si>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</si>
  <si>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</si>
  <si>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-0.8</t>
  </si>
  <si>
    <t>-1.72</t>
  </si>
  <si>
    <t>-1.22</t>
  </si>
  <si>
    <t>-1.51</t>
  </si>
  <si>
    <t>-0.6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</si>
  <si>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</si>
  <si>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</si>
  <si>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</si>
  <si>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</si>
  <si>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</si>
  <si>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</si>
  <si>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-0.54</t>
  </si>
  <si>
    <t>-1.07</t>
  </si>
  <si>
    <t>-0.76</t>
  </si>
  <si>
    <t>-0.33</t>
  </si>
  <si>
    <t>-0.37</t>
  </si>
  <si>
    <t>Normalized Diluted EPS</t>
  </si>
  <si>
    <t>EBITDA</t>
  </si>
  <si>
    <t>EBITA</t>
  </si>
  <si>
    <t>EBIT</t>
  </si>
  <si>
    <t>EBITDAR</t>
  </si>
  <si>
    <t>Effective Tax Rate - (Ratio)</t>
  </si>
  <si>
    <t>7.63</t>
  </si>
  <si>
    <t>0.59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</si>
  <si>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</si>
  <si>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</si>
  <si>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</si>
  <si>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</si>
  <si>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</si>
  <si>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</si>
  <si>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</si>
  <si>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</si>
  <si>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</si>
  <si>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</si>
  <si>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</si>
  <si>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</si>
  <si>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</si>
  <si>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</si>
  <si>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</si>
  <si>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-20.49</t>
  </si>
  <si>
    <t>-21.2</t>
  </si>
  <si>
    <t>-16.21</t>
  </si>
  <si>
    <t>-24.64</t>
  </si>
  <si>
    <t>Return on Total Capital</t>
  </si>
  <si>
    <t>-21.14</t>
  </si>
  <si>
    <t>-22.39</t>
  </si>
  <si>
    <t>-17.05</t>
  </si>
  <si>
    <t>-25.92</t>
  </si>
  <si>
    <t>Return On Equity %</t>
  </si>
  <si>
    <t>-36.71</t>
  </si>
  <si>
    <t>-39.47</t>
  </si>
  <si>
    <t>-67.23</t>
  </si>
  <si>
    <t>-42.24</t>
  </si>
  <si>
    <t>Return on Common Equity</t>
  </si>
  <si>
    <t>119.54</t>
  </si>
  <si>
    <t>-49.29</t>
  </si>
  <si>
    <t>Margin Analysis</t>
  </si>
  <si>
    <t>Gross Profit Margin %</t>
  </si>
  <si>
    <t>99.18</t>
  </si>
  <si>
    <t>-895.59</t>
  </si>
  <si>
    <t>SG&amp;A Margin</t>
  </si>
  <si>
    <t>130.56</t>
  </si>
  <si>
    <t>140.45</t>
  </si>
  <si>
    <t>189.71</t>
  </si>
  <si>
    <t>EBITDA Margin %</t>
  </si>
  <si>
    <t>-569.77</t>
  </si>
  <si>
    <t>-866.37</t>
  </si>
  <si>
    <t>EBITA Margin %</t>
  </si>
  <si>
    <t>-579.14</t>
  </si>
  <si>
    <t>-885.24</t>
  </si>
  <si>
    <t>EBIT Margin %</t>
  </si>
  <si>
    <t>Income From Continuing Operations Margin %</t>
  </si>
  <si>
    <t>-479.96</t>
  </si>
  <si>
    <t>-915.28</t>
  </si>
  <si>
    <t>Net Income Margin %</t>
  </si>
  <si>
    <t>Net Avail. For Common Margin %</t>
  </si>
  <si>
    <t>Normalized Net Income Margin</t>
  </si>
  <si>
    <t>-324.75</t>
  </si>
  <si>
    <t>-571.64</t>
  </si>
  <si>
    <t>-559.74</t>
  </si>
  <si>
    <t>Levered Free Cash Flow Margin</t>
  </si>
  <si>
    <t>-319.99</t>
  </si>
  <si>
    <t>-378.31</t>
  </si>
  <si>
    <t>Unlevered Free Cash Flow Margin</t>
  </si>
  <si>
    <t>Asset Turnover</t>
  </si>
  <si>
    <t>0.04</t>
  </si>
  <si>
    <t>0.02</t>
  </si>
  <si>
    <t>Fixed Assets Turnover</t>
  </si>
  <si>
    <t>0.48</t>
  </si>
  <si>
    <t>0.29</t>
  </si>
  <si>
    <t>Short Term Liquidity</t>
  </si>
  <si>
    <t>Current Ratio</t>
  </si>
  <si>
    <t>45.82</t>
  </si>
  <si>
    <t>12.72</t>
  </si>
  <si>
    <t>18.49</t>
  </si>
  <si>
    <t>13.47</t>
  </si>
  <si>
    <t>10.96</t>
  </si>
  <si>
    <t>Quick Ratio</t>
  </si>
  <si>
    <t>45.22</t>
  </si>
  <si>
    <t>12.12</t>
  </si>
  <si>
    <t>18.23</t>
  </si>
  <si>
    <t>13.27</t>
  </si>
  <si>
    <t>10.81</t>
  </si>
  <si>
    <t>Operating Cash Flow to Current Liabilities</t>
  </si>
  <si>
    <t>-7.18</t>
  </si>
  <si>
    <t>-6.01</t>
  </si>
  <si>
    <t>-6.21</t>
  </si>
  <si>
    <t>-6.12</t>
  </si>
  <si>
    <t>-5.39</t>
  </si>
  <si>
    <t>Long Term Solvency</t>
  </si>
  <si>
    <t>Total Debt/Equity</t>
  </si>
  <si>
    <t>2.6</t>
  </si>
  <si>
    <t>21.33</t>
  </si>
  <si>
    <t>4.39</t>
  </si>
  <si>
    <t>7.62</t>
  </si>
  <si>
    <t>6.15</t>
  </si>
  <si>
    <t>Total Debt / Total Capital</t>
  </si>
  <si>
    <t>2.53</t>
  </si>
  <si>
    <t>17.58</t>
  </si>
  <si>
    <t>4.21</t>
  </si>
  <si>
    <t>7.08</t>
  </si>
  <si>
    <t>5.79</t>
  </si>
  <si>
    <t>LT Debt/Equity</t>
  </si>
  <si>
    <t>1.9</t>
  </si>
  <si>
    <t>19.96</t>
  </si>
  <si>
    <t>4.03</t>
  </si>
  <si>
    <t>6.89</t>
  </si>
  <si>
    <t>5.39</t>
  </si>
  <si>
    <t>Long-Term Debt / Total Capital</t>
  </si>
  <si>
    <t>1.85</t>
  </si>
  <si>
    <t>16.45</t>
  </si>
  <si>
    <t>3.86</t>
  </si>
  <si>
    <t>6.41</t>
  </si>
  <si>
    <t>5.08</t>
  </si>
  <si>
    <t>Total Liabilities / Total Assets</t>
  </si>
  <si>
    <t>21.36</t>
  </si>
  <si>
    <t>9.44</t>
  </si>
  <si>
    <t>10.84</t>
  </si>
  <si>
    <t>11.19</t>
  </si>
  <si>
    <t>Total Debt / EBITDA</t>
  </si>
  <si>
    <t>-0.17</t>
  </si>
  <si>
    <t>-0.52</t>
  </si>
  <si>
    <t>-0.21</t>
  </si>
  <si>
    <t>-0.2</t>
  </si>
  <si>
    <t>-0.16</t>
  </si>
  <si>
    <t>Net Debt / EBITDA</t>
  </si>
  <si>
    <t>5.4</t>
  </si>
  <si>
    <t>1.41</t>
  </si>
  <si>
    <t>2.12</t>
  </si>
  <si>
    <t>1.4</t>
  </si>
  <si>
    <t>1.37</t>
  </si>
  <si>
    <t>Total Debt / (EBITDA - Capex)</t>
  </si>
  <si>
    <t>-0.5</t>
  </si>
  <si>
    <t>-0.19</t>
  </si>
  <si>
    <t>-0.15</t>
  </si>
  <si>
    <t>Net Debt / (EBITDA - Capex)</t>
  </si>
  <si>
    <t>5.21</t>
  </si>
  <si>
    <t>1.98</t>
  </si>
  <si>
    <t>1.34</t>
  </si>
  <si>
    <t>Growth Over Prior Year</t>
  </si>
  <si>
    <t>Total Revenues, 1 Yr. Growth %</t>
  </si>
  <si>
    <t>-17.07</t>
  </si>
  <si>
    <t>Gross Profit, 1 Yr. Growth %</t>
  </si>
  <si>
    <t>-0.98</t>
  </si>
  <si>
    <t>17.57</t>
  </si>
  <si>
    <t>EBITDA, 1 Yr. Growth %</t>
  </si>
  <si>
    <t>92.51</t>
  </si>
  <si>
    <t>232.59</t>
  </si>
  <si>
    <t>0.14</t>
  </si>
  <si>
    <t>13.69</t>
  </si>
  <si>
    <t>EBITA, 1 Yr. Growth %</t>
  </si>
  <si>
    <t>92.14</t>
  </si>
  <si>
    <t>234.98</t>
  </si>
  <si>
    <t>0.96</t>
  </si>
  <si>
    <t>13.14</t>
  </si>
  <si>
    <t>EBIT, 1 Yr. Growth %</t>
  </si>
  <si>
    <t>Earnings From Cont. Operations, 1 Yr. Growth %</t>
  </si>
  <si>
    <t>127.95</t>
  </si>
  <si>
    <t>252.28</t>
  </si>
  <si>
    <t>128.21</t>
  </si>
  <si>
    <t>-53.8</t>
  </si>
  <si>
    <t>Net Income, 1 Yr. Growth %</t>
  </si>
  <si>
    <t>Normalized Net Income, 1 Yr. Growth %</t>
  </si>
  <si>
    <t>110.56</t>
  </si>
  <si>
    <t>252.03</t>
  </si>
  <si>
    <t>-18.91</t>
  </si>
  <si>
    <t>30.71</t>
  </si>
  <si>
    <t>Diluted EPS Before Extra, 1 Yr. Growth %</t>
  </si>
  <si>
    <t>114.26</t>
  </si>
  <si>
    <t>53.74</t>
  </si>
  <si>
    <t>23.99</t>
  </si>
  <si>
    <t>-60.21</t>
  </si>
  <si>
    <t>Net Property, Plant and Equip., 1 Yr. Growth %</t>
  </si>
  <si>
    <t>348.92</t>
  </si>
  <si>
    <t>140.56</t>
  </si>
  <si>
    <t>-6.53</t>
  </si>
  <si>
    <t>-5.68</t>
  </si>
  <si>
    <t>Total Assets, 1 Yr. Growth %</t>
  </si>
  <si>
    <t>-13.02</t>
  </si>
  <si>
    <t>496.25</t>
  </si>
  <si>
    <t>-45.77</t>
  </si>
  <si>
    <t>11.69</t>
  </si>
  <si>
    <t>Tangible Book Value, 1 Yr. Growth %</t>
  </si>
  <si>
    <t>117.67</t>
  </si>
  <si>
    <t>-548.27</t>
  </si>
  <si>
    <t>-27.62</t>
  </si>
  <si>
    <t>17.32</t>
  </si>
  <si>
    <t>Common Equity, 1 Yr. Growth %</t>
  </si>
  <si>
    <t>236.37</t>
  </si>
  <si>
    <t>-46.62</t>
  </si>
  <si>
    <t>11.27</t>
  </si>
  <si>
    <t>Cash From Operations, 1 Yr. Growth %</t>
  </si>
  <si>
    <t>102.56</t>
  </si>
  <si>
    <t>193.56</t>
  </si>
  <si>
    <t>-9.93</t>
  </si>
  <si>
    <t>17.72</t>
  </si>
  <si>
    <t>Capital Expenditures, 1 Yr. Growth %</t>
  </si>
  <si>
    <t>74.83</t>
  </si>
  <si>
    <t>618.4</t>
  </si>
  <si>
    <t>-68.75</t>
  </si>
  <si>
    <t>0</t>
  </si>
  <si>
    <t>Levered Free Cash Flow, 1 Yr. Growth %</t>
  </si>
  <si>
    <t>125.17</t>
  </si>
  <si>
    <t>-2.2</t>
  </si>
  <si>
    <t>28.23</t>
  </si>
  <si>
    <t>Unlevered Free Cash Flow, 1 Yr. Growth %</t>
  </si>
  <si>
    <t>Compound Annual Growth Rate Over Two Years</t>
  </si>
  <si>
    <t>Total Revenues, 2 Yr. CAGR %</t>
  </si>
  <si>
    <t>105.2</t>
  </si>
  <si>
    <t>Gross Profit, 2 Yr. CAGR %</t>
  </si>
  <si>
    <t>106.05</t>
  </si>
  <si>
    <t>84.45</t>
  </si>
  <si>
    <t>7.9</t>
  </si>
  <si>
    <t>EBITDA, 2 Yr. CAGR %</t>
  </si>
  <si>
    <t>153.04</t>
  </si>
  <si>
    <t>82.49</t>
  </si>
  <si>
    <t>6.7</t>
  </si>
  <si>
    <t>EBITA, 2 Yr. CAGR %</t>
  </si>
  <si>
    <t>153.7</t>
  </si>
  <si>
    <t>83.99</t>
  </si>
  <si>
    <t>6.88</t>
  </si>
  <si>
    <t>EBIT, 2 Yr. CAGR %</t>
  </si>
  <si>
    <t>Earnings From Cont. Operations, 2 Yr. CAGR %</t>
  </si>
  <si>
    <t>183.38</t>
  </si>
  <si>
    <t>183.75</t>
  </si>
  <si>
    <t>2.68</t>
  </si>
  <si>
    <t>Net Income, 2 Yr. CAGR %</t>
  </si>
  <si>
    <t>Normalized Net Income, 2 Yr. CAGR %</t>
  </si>
  <si>
    <t>172.25</t>
  </si>
  <si>
    <t>68.69</t>
  </si>
  <si>
    <t>2.95</t>
  </si>
  <si>
    <t>Diluted EPS Before Extra, 2 Yr. CAGR %</t>
  </si>
  <si>
    <t>23.12</t>
  </si>
  <si>
    <t>38.16</t>
  </si>
  <si>
    <t>-29.76</t>
  </si>
  <si>
    <t>Net Property, Plant and Equip., 2 Yr. CAGR %</t>
  </si>
  <si>
    <t>228.62</t>
  </si>
  <si>
    <t>50.01</t>
  </si>
  <si>
    <t>-6.1</t>
  </si>
  <si>
    <t>Total Assets, 2 Yr. CAGR %</t>
  </si>
  <si>
    <t>127.73</t>
  </si>
  <si>
    <t>79.81</t>
  </si>
  <si>
    <t>-22.17</t>
  </si>
  <si>
    <t>Tangible Book Value, 2 Yr. CAGR %</t>
  </si>
  <si>
    <t>212.37</t>
  </si>
  <si>
    <t>80.14</t>
  </si>
  <si>
    <t>-7.85</t>
  </si>
  <si>
    <t>Common Equity, 2 Yr. CAGR %</t>
  </si>
  <si>
    <t>537.5</t>
  </si>
  <si>
    <t>153.97</t>
  </si>
  <si>
    <t>-22.93</t>
  </si>
  <si>
    <t>Cash From Operations, 2 Yr. CAGR %</t>
  </si>
  <si>
    <t>143.85</t>
  </si>
  <si>
    <t>62.66</t>
  </si>
  <si>
    <t>2.97</t>
  </si>
  <si>
    <t>Capital Expenditures, 2 Yr. CAGR %</t>
  </si>
  <si>
    <t>254.4</t>
  </si>
  <si>
    <t>46.38</t>
  </si>
  <si>
    <t>-44.1</t>
  </si>
  <si>
    <t>Levered Free Cash Flow, 2 Yr. CAGR %</t>
  </si>
  <si>
    <t>47.95</t>
  </si>
  <si>
    <t>11.98</t>
  </si>
  <si>
    <t>Unlevered Free Cash Flow, 2 Yr. CAGR %</t>
  </si>
  <si>
    <t>Compound Annual Growth Rate Over Three Years</t>
  </si>
  <si>
    <t>Total Revenues, 3 Yr. CAGR %</t>
  </si>
  <si>
    <t>51.38</t>
  </si>
  <si>
    <t>Gross Profit, 3 Yr. CAGR %</t>
  </si>
  <si>
    <t>215.23</t>
  </si>
  <si>
    <t>58.74</t>
  </si>
  <si>
    <t>EBITDA, 3 Yr. CAGR %</t>
  </si>
  <si>
    <t>85.77</t>
  </si>
  <si>
    <t>55.86</t>
  </si>
  <si>
    <t>EBITA, 3 Yr. CAGR %</t>
  </si>
  <si>
    <t>86.64</t>
  </si>
  <si>
    <t>56.46</t>
  </si>
  <si>
    <t>EBIT, 3 Yr. CAGR %</t>
  </si>
  <si>
    <t>Earnings From Cont. Operations, 3 Yr. CAGR %</t>
  </si>
  <si>
    <t>163.59</t>
  </si>
  <si>
    <t>54.94</t>
  </si>
  <si>
    <t>Net Income, 3 Yr. CAGR %</t>
  </si>
  <si>
    <t>Normalized Net Income, 3 Yr. CAGR %</t>
  </si>
  <si>
    <t>81.5</t>
  </si>
  <si>
    <t>Diluted EPS Before Extra, 3 Yr. CAGR %</t>
  </si>
  <si>
    <t>23.37</t>
  </si>
  <si>
    <t>-8.76</t>
  </si>
  <si>
    <t>Net Property, Plant and Equip., 3 Yr. CAGR %</t>
  </si>
  <si>
    <t>116.18</t>
  </si>
  <si>
    <t>28.52</t>
  </si>
  <si>
    <t>Total Assets, 3 Yr. CAGR %</t>
  </si>
  <si>
    <t>41.15</t>
  </si>
  <si>
    <t>53.42</t>
  </si>
  <si>
    <t>Tangible Book Value, 3 Yr. CAGR %</t>
  </si>
  <si>
    <t>91.87</t>
  </si>
  <si>
    <t>56.15</t>
  </si>
  <si>
    <t>Common Equity, 3 Yr. CAGR %</t>
  </si>
  <si>
    <t>178.91</t>
  </si>
  <si>
    <t>92.89</t>
  </si>
  <si>
    <t>Cash From Operations, 3 Yr. CAGR %</t>
  </si>
  <si>
    <t>75.04</t>
  </si>
  <si>
    <t>46.04</t>
  </si>
  <si>
    <t>Capital Expenditures, 3 Yr. CAGR %</t>
  </si>
  <si>
    <t>57.68</t>
  </si>
  <si>
    <t>28.92</t>
  </si>
  <si>
    <t>Levered Free Cash Flow, 3 Yr. CAGR %</t>
  </si>
  <si>
    <t>41.06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</si>
  <si>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</si>
  <si>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</si>
  <si>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</si>
  <si>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</si>
  <si>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</si>
  <si>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</si>
  <si>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</si>
  <si>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</si>
  <si>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12,656</t>
  </si>
  <si>
    <t>1,409</t>
  </si>
  <si>
    <t>6,641</t>
  </si>
  <si>
    <t>10,826</t>
  </si>
  <si>
    <t>-</t>
  </si>
  <si>
    <t>Change</t>
  </si>
  <si>
    <t>-88.87%</t>
  </si>
  <si>
    <t>371.45%</t>
  </si>
  <si>
    <t>63.01%</t>
  </si>
  <si>
    <t>0%</t>
  </si>
  <si>
    <t>Enterprise Value (EV)
                                    1</t>
  </si>
  <si>
    <t>11,177</t>
  </si>
  <si>
    <t>6,244</t>
  </si>
  <si>
    <t>9,842</t>
  </si>
  <si>
    <t>9,931</t>
  </si>
  <si>
    <t>10,171</t>
  </si>
  <si>
    <t>-87.4%</t>
  </si>
  <si>
    <t>343.26%</t>
  </si>
  <si>
    <t>57.61%</t>
  </si>
  <si>
    <t>0.9%</t>
  </si>
  <si>
    <t>2.42%</t>
  </si>
  <si>
    <t>P/E ratio</t>
  </si>
  <si>
    <t>-9.23x</t>
  </si>
  <si>
    <t>-0.8x</t>
  </si>
  <si>
    <t>-7.28x</t>
  </si>
  <si>
    <t>-13.6x</t>
  </si>
  <si>
    <t>-15.2x</t>
  </si>
  <si>
    <t>PBR</t>
  </si>
  <si>
    <t>PEG</t>
  </si>
  <si>
    <t>0.3x</t>
  </si>
  <si>
    <t>-0x</t>
  </si>
  <si>
    <t>0.1x</t>
  </si>
  <si>
    <t>0.6x</t>
  </si>
  <si>
    <t>∞x</t>
  </si>
  <si>
    <t>1.4x</t>
  </si>
  <si>
    <t>Capitalization / Revenue</t>
  </si>
  <si>
    <t>153x</t>
  </si>
  <si>
    <t>20.7x</t>
  </si>
  <si>
    <t>64,955x</t>
  </si>
  <si>
    <t>1,450x</t>
  </si>
  <si>
    <t>183x</t>
  </si>
  <si>
    <t>EV / Revenue</t>
  </si>
  <si>
    <t>135x</t>
  </si>
  <si>
    <t>59,051x</t>
  </si>
  <si>
    <t>1,330x</t>
  </si>
  <si>
    <t>172x</t>
  </si>
  <si>
    <t>EV / EBITDA</t>
  </si>
  <si>
    <t>-22.6x</t>
  </si>
  <si>
    <t>-2.52x</t>
  </si>
  <si>
    <t>-9.55x</t>
  </si>
  <si>
    <t>-15.3x</t>
  </si>
  <si>
    <t>-14.9x</t>
  </si>
  <si>
    <t>-16.8x</t>
  </si>
  <si>
    <t>EV / EBIT</t>
  </si>
  <si>
    <t>-1.91x</t>
  </si>
  <si>
    <t>-7.48x</t>
  </si>
  <si>
    <t>-12.5x</t>
  </si>
  <si>
    <t>-12.1x</t>
  </si>
  <si>
    <t>-12.9x</t>
  </si>
  <si>
    <t>EV / FCF</t>
  </si>
  <si>
    <t>-10.2x</t>
  </si>
  <si>
    <t>-13.4x</t>
  </si>
  <si>
    <t>-25.9x</t>
  </si>
  <si>
    <t>-16.5x</t>
  </si>
  <si>
    <t>FCF Yield</t>
  </si>
  <si>
    <t>-9.82%</t>
  </si>
  <si>
    <t>-7.46%</t>
  </si>
  <si>
    <t>-3.86%</t>
  </si>
  <si>
    <t>-6.06%</t>
  </si>
  <si>
    <t>Dividend per Share
                                    2</t>
  </si>
  <si>
    <t>Rate of return</t>
  </si>
  <si>
    <t>EPS
                                    2</t>
  </si>
  <si>
    <t>-0.464</t>
  </si>
  <si>
    <t>-0.414</t>
  </si>
  <si>
    <t>Distribution rate</t>
  </si>
  <si>
    <t>Net sales
                                    1</t>
  </si>
  <si>
    <t>82.54</t>
  </si>
  <si>
    <t>68</t>
  </si>
  <si>
    <t>0.1667</t>
  </si>
  <si>
    <t>7.466</t>
  </si>
  <si>
    <t>59.27</t>
  </si>
  <si>
    <t>EBITDA
                                    1</t>
  </si>
  <si>
    <t>-495</t>
  </si>
  <si>
    <t>-560</t>
  </si>
  <si>
    <t>-654</t>
  </si>
  <si>
    <t>-644.8</t>
  </si>
  <si>
    <t>-668</t>
  </si>
  <si>
    <t>-604.8</t>
  </si>
  <si>
    <t>EBIT
                                    1</t>
  </si>
  <si>
    <t>-730.7</t>
  </si>
  <si>
    <t>-738</t>
  </si>
  <si>
    <t>-835</t>
  </si>
  <si>
    <t>-787.2</t>
  </si>
  <si>
    <t>-823.3</t>
  </si>
  <si>
    <t>-786.7</t>
  </si>
  <si>
    <t>Net income
                                    1</t>
  </si>
  <si>
    <t>-755.5</t>
  </si>
  <si>
    <t>-1,723</t>
  </si>
  <si>
    <t>-796</t>
  </si>
  <si>
    <t>-748.7</t>
  </si>
  <si>
    <t>-783.4</t>
  </si>
  <si>
    <t>-757.9</t>
  </si>
  <si>
    <t>Net Debt
                                    1</t>
  </si>
  <si>
    <t>-1,479</t>
  </si>
  <si>
    <t>-397</t>
  </si>
  <si>
    <t>-984</t>
  </si>
  <si>
    <t>-895.4</t>
  </si>
  <si>
    <t>-655.4</t>
  </si>
  <si>
    <t>Reference price
                                    2</t>
  </si>
  <si>
    <t>11.260</t>
  </si>
  <si>
    <t>1.210</t>
  </si>
  <si>
    <t>4.370</t>
  </si>
  <si>
    <t>6.300</t>
  </si>
  <si>
    <t>Nbr of stocks (in thousands)</t>
  </si>
  <si>
    <t>1,123,978</t>
  </si>
  <si>
    <t>1,164,254</t>
  </si>
  <si>
    <t>1,519,789</t>
  </si>
  <si>
    <t>1,718,425</t>
  </si>
  <si>
    <t>Announcement Date</t>
  </si>
  <si>
    <t>2/16/22</t>
  </si>
  <si>
    <t>2/15/23</t>
  </si>
  <si>
    <t>2/14/24</t>
  </si>
  <si>
    <t>address1</t>
  </si>
  <si>
    <t>1654 Smallman Street</t>
  </si>
  <si>
    <t>city</t>
  </si>
  <si>
    <t>Pittsburgh</t>
  </si>
  <si>
    <t>state</t>
  </si>
  <si>
    <t>PA</t>
  </si>
  <si>
    <t>zip</t>
  </si>
  <si>
    <t>15222</t>
  </si>
  <si>
    <t>country</t>
  </si>
  <si>
    <t>phone</t>
  </si>
  <si>
    <t>888 583 9506</t>
  </si>
  <si>
    <t>website</t>
  </si>
  <si>
    <t>https://aurora.tech</t>
  </si>
  <si>
    <t>industry</t>
  </si>
  <si>
    <t>Information Technology Services</t>
  </si>
  <si>
    <t>industryKey</t>
  </si>
  <si>
    <t>information-technology-services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</si>
  <si>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</si>
  <si>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</si>
  <si>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</si>
  <si>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</si>
  <si>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</si>
  <si>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</si>
  <si>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</si>
  <si>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Aurora Innovation, Inc. operates as a self-driving technology company in the United States. It focuses on developing Aurora Driver, a platform that brings a suite of self-driving hardware, software, and data services together to adapt and interoperate vehicles. The company was founded in 2017 and is headquartered in Pittsburgh, Pennsylvania.</t>
  </si>
  <si>
    <t>fullTimeEmployees</t>
  </si>
  <si>
    <t>companyOfficers</t>
  </si>
  <si>
    <t>[{'maxAge': 1, 'name': 'Mr. Christopher  Urmson Ph.D.', 'age': 47, 'title': 'Co-Founder, CEO &amp; Non-Independent Executive Chairman', 'yearBorn': 1977, 'fiscalYear': 2023, 'totalPay': 687462, 'exercisedValue': 0, 'unexercisedValue': 0}, {'maxAge': 1, 'name': 'Ms. Ossa  Fisher', 'age': 47, 'title': 'President', 'yearBorn': 1977, 'fiscalYear': 2023, 'totalPay': 592692, 'exercisedValue': 0, 'unexercisedValue': 0}, {'maxAge': 1, 'name': 'Mr. David  Maday', 'age': 54, 'title': 'Chief Financial Officer', 'yearBorn': 1970, 'fiscalYear': 2023, 'totalPay': 920611, 'exercisedValue': 0, 'unexercisedValue': 1028324}, {'maxAge': 1, 'name': 'Mr. Nolan  Shenai', 'age': 40, 'title': 'General Counsel, Secretary &amp; Treasurer', 'yearBorn': 1984, 'fiscalYear': 2023, 'totalPay': 726622, 'exercisedValue': 0, 'unexercisedValue': 377686}, {'maxAge': 1, 'name': 'Mr. Sterling  Anderson', 'age': 40, 'title': 'Co-Founder, Chief Product Officer &amp; Non-Independent Director', 'yearBorn': 1984, 'fiscalYear': 2023, 'exercisedValue': 0, 'unexercisedValue': 0}, {'maxAge': 1, 'name': 'Mr. James Andrew Bagnell', 'age': 47, 'title': 'Chief Scientist', 'yearBorn': 1977, 'fiscalYear': 2023, 'exercisedValue': 0, 'unexercisedValue': 0}, {'maxAge': 1, 'name': 'Ms. Stacy  Feit C.F.A.', 'title': 'Vice President of Investor Relations', 'fiscalYear': 2023, 'exercisedValue': 0, 'unexercisedValue': 0}, {'maxAge': 1, 'name': 'Gerardo  Interiano', 'title': 'Vice President of Government Relations &amp; Public Affairs', 'fiscalYear': 2023, 'exercisedValue': 0, 'unexercisedValue': 0}, {'maxAge': 1, 'name': 'Mr. Nat  Beuse', 'title': 'Chief Safety Officer', 'fiscalYear': 2023, 'exercisedValue': 0, 'unexercisedValue': 0}, {'maxAge': 1, 'name': 'Dr. Sandor  Barna Ph.D.', 'age': 55, 'title': 'Senior Vice President of Hardware', 'yearBorn': 1969,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</si>
  <si>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</si>
  <si>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</si>
  <si>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</si>
  <si>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</si>
  <si>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</si>
  <si>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</si>
  <si>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</si>
  <si>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</si>
  <si>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</si>
  <si>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</si>
  <si>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</si>
  <si>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</si>
  <si>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</si>
  <si>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</si>
  <si>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</si>
  <si>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</si>
  <si>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</si>
  <si>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</si>
  <si>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</si>
  <si>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</si>
  <si>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</si>
  <si>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</si>
  <si>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</si>
  <si>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</si>
  <si>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</si>
  <si>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</si>
  <si>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</si>
  <si>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</si>
  <si>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</si>
  <si>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</si>
  <si>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</si>
  <si>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</si>
  <si>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</si>
  <si>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</si>
  <si>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</si>
  <si>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</si>
  <si>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</si>
  <si>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</si>
  <si>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</si>
  <si>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</si>
  <si>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</si>
  <si>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</si>
  <si>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</si>
  <si>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</si>
  <si>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</si>
  <si>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</si>
  <si>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</si>
  <si>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</si>
  <si>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</si>
  <si>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</si>
  <si>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</si>
  <si>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</si>
  <si>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</si>
  <si>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</si>
  <si>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</si>
  <si>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</si>
  <si>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</si>
  <si>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</si>
  <si>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</si>
  <si>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</si>
  <si>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</si>
  <si>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</si>
  <si>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</si>
  <si>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</si>
  <si>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</si>
  <si>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</si>
  <si>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Aurora Innovation,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</si>
  <si>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</si>
  <si>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</si>
  <si>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</si>
  <si>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</si>
  <si>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</si>
  <si>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</si>
  <si>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</si>
  <si>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dc07dbd1-5cb5-3b30-b359-46bc78d3822a</t>
  </si>
  <si>
    <t>messageBoardId</t>
  </si>
  <si>
    <t>finmb_424226705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</si>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</sst>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urora.tech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-13.58661555079341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1.0482361344E10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-12.978724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-94.0</v>
      </c>
      <c r="C2" s="1">
        <v>-214.0</v>
      </c>
      <c r="D2" s="1">
        <v>-755.0</v>
      </c>
      <c r="E2" s="1">
        <v>-1720.0</v>
      </c>
      <c r="F2" s="1">
        <v>-796.0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3.0</v>
      </c>
      <c r="D3" s="1">
        <v>15.0</v>
      </c>
      <c r="E3" s="1">
        <v>22.0</v>
      </c>
      <c r="F3" s="1">
        <v>21.0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3.0</v>
      </c>
      <c r="D4" s="1">
        <v>15.0</v>
      </c>
      <c r="E4" s="1">
        <v>22.0</v>
      </c>
      <c r="F4" s="1">
        <v>21.0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12.0</v>
      </c>
      <c r="C5" s="1">
        <v>0.0</v>
      </c>
      <c r="D5" s="1">
        <v>3.0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-4.0</v>
      </c>
      <c r="C6" s="1">
        <v>-14.0</v>
      </c>
      <c r="D6" s="1">
        <v>0.0</v>
      </c>
      <c r="E6" s="1">
        <v>0.0</v>
      </c>
      <c r="F6" s="1">
        <v>-28.0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4.0</v>
      </c>
      <c r="C7" s="1">
        <v>14.0</v>
      </c>
      <c r="D7" s="1">
        <v>25.0</v>
      </c>
      <c r="E7" s="1">
        <v>1110.0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28.0</v>
      </c>
      <c r="C8" s="1">
        <v>16.0</v>
      </c>
      <c r="D8" s="1">
        <v>220.0</v>
      </c>
      <c r="E8" s="1">
        <v>156.0</v>
      </c>
      <c r="F8" s="1">
        <v>160.0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-7.0</v>
      </c>
      <c r="C9" s="1">
        <v>0.0</v>
      </c>
      <c r="D9" s="1">
        <v>31.0</v>
      </c>
      <c r="E9" s="1">
        <v>-89.0</v>
      </c>
      <c r="F9" s="1">
        <v>47.0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3.0</v>
      </c>
      <c r="C10" s="1">
        <v>0.0</v>
      </c>
      <c r="D10" s="1">
        <v>-32.0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-85.0</v>
      </c>
      <c r="C11" s="1">
        <v>2.0</v>
      </c>
      <c r="D11" s="1">
        <v>44.0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-16.0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-8.0</v>
      </c>
      <c r="C13" s="1">
        <v>-13.0</v>
      </c>
      <c r="D13" s="1">
        <v>-71.0</v>
      </c>
      <c r="E13" s="1">
        <v>12.0</v>
      </c>
      <c r="F13" s="1">
        <v>-2.0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-94.0</v>
      </c>
      <c r="C14" s="1">
        <v>-192.0</v>
      </c>
      <c r="D14" s="1">
        <v>-563.0</v>
      </c>
      <c r="E14" s="1">
        <v>-508.0</v>
      </c>
      <c r="F14" s="1">
        <v>-598.0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-3.0</v>
      </c>
      <c r="C15" s="1">
        <v>-6.0</v>
      </c>
      <c r="D15" s="1">
        <v>-48.0</v>
      </c>
      <c r="E15" s="1">
        <v>-15.0</v>
      </c>
      <c r="F15" s="1">
        <v>-15.0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3.0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-23.0</v>
      </c>
      <c r="C17" s="1">
        <v>0.0</v>
      </c>
      <c r="D17" s="1">
        <v>294.0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-346.0</v>
      </c>
      <c r="C18" s="1">
        <v>350.0</v>
      </c>
      <c r="D18" s="1">
        <v>0.0</v>
      </c>
      <c r="E18" s="1">
        <v>-837.0</v>
      </c>
      <c r="F18" s="1">
        <v>23.0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-373.0</v>
      </c>
      <c r="C19" s="1">
        <v>343.0</v>
      </c>
      <c r="D19" s="1">
        <v>250.0</v>
      </c>
      <c r="E19" s="1">
        <v>-852.0</v>
      </c>
      <c r="F19" s="1">
        <v>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75.0</v>
      </c>
      <c r="C20" s="1">
        <v>2.0</v>
      </c>
      <c r="D20" s="1">
        <v>1140.0</v>
      </c>
      <c r="E20" s="1">
        <v>13.0</v>
      </c>
      <c r="F20" s="1">
        <v>840.0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634.0</v>
      </c>
      <c r="C21" s="1">
        <v>0.0</v>
      </c>
      <c r="D21" s="1">
        <v>398.0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-53.0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-1.0</v>
      </c>
      <c r="C23" s="1">
        <v>-76.0</v>
      </c>
      <c r="D23" s="1">
        <v>0.0</v>
      </c>
      <c r="E23" s="1">
        <v>-2.0</v>
      </c>
      <c r="F23" s="1">
        <v>-9.0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635.0</v>
      </c>
      <c r="C24" s="1">
        <v>1.0</v>
      </c>
      <c r="D24" s="1">
        <v>1540.0</v>
      </c>
      <c r="E24" s="1">
        <v>11.0</v>
      </c>
      <c r="F24" s="1">
        <v>831.0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167.0</v>
      </c>
      <c r="C25" s="1">
        <v>153.0</v>
      </c>
      <c r="D25" s="1">
        <v>1230.0</v>
      </c>
      <c r="E25" s="1">
        <v>-1350.0</v>
      </c>
      <c r="F25" s="1">
        <v>241.0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-117.0</v>
      </c>
      <c r="D28" s="1">
        <v>-264.0</v>
      </c>
      <c r="E28" s="1">
        <v>-257.0</v>
      </c>
      <c r="F28" s="1">
        <v>-330.0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-117.0</v>
      </c>
      <c r="D29" s="1">
        <v>-264.0</v>
      </c>
      <c r="E29" s="1">
        <v>-257.0</v>
      </c>
      <c r="F29" s="1">
        <v>-330.0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-5.0</v>
      </c>
      <c r="D30" s="1">
        <v>-4.0</v>
      </c>
      <c r="E30" s="1">
        <v>-41.0</v>
      </c>
      <c r="F30" s="1">
        <v>-26.0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246.0</v>
      </c>
      <c r="C3" s="1">
        <v>387.0</v>
      </c>
      <c r="D3" s="1">
        <v>1610.0</v>
      </c>
      <c r="E3" s="1">
        <v>262.0</v>
      </c>
      <c r="F3" s="1">
        <v>501.0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350.0</v>
      </c>
      <c r="C4" s="1">
        <v>0.0</v>
      </c>
      <c r="D4" s="1">
        <v>0.0</v>
      </c>
      <c r="E4" s="1">
        <v>839.0</v>
      </c>
      <c r="F4" s="1">
        <v>699.0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596.0</v>
      </c>
      <c r="C5" s="1">
        <v>387.0</v>
      </c>
      <c r="D5" s="1">
        <v>1610.0</v>
      </c>
      <c r="E5" s="1">
        <v>1100.0</v>
      </c>
      <c r="F5" s="1">
        <v>1200.0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0.0</v>
      </c>
      <c r="D6" s="1">
        <v>32.0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0.0</v>
      </c>
      <c r="D7" s="1">
        <v>10.0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0.0</v>
      </c>
      <c r="D8" s="1">
        <v>43.0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7.0</v>
      </c>
      <c r="C9" s="1">
        <v>18.0</v>
      </c>
      <c r="D9" s="1">
        <v>23.0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18.0</v>
      </c>
      <c r="C10" s="1">
        <v>18.0</v>
      </c>
      <c r="D10" s="1">
        <v>28.0</v>
      </c>
      <c r="E10" s="1">
        <v>0.0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0.0</v>
      </c>
      <c r="D11" s="1">
        <v>0.0</v>
      </c>
      <c r="E11" s="1">
        <v>17.0</v>
      </c>
      <c r="F11" s="1">
        <v>16.0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604.0</v>
      </c>
      <c r="C12" s="1">
        <v>406.0</v>
      </c>
      <c r="D12" s="1">
        <v>1680.0</v>
      </c>
      <c r="E12" s="1">
        <v>1120.0</v>
      </c>
      <c r="F12" s="1">
        <v>1220.0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24.0</v>
      </c>
      <c r="C13" s="1">
        <v>107.0</v>
      </c>
      <c r="D13" s="1">
        <v>264.0</v>
      </c>
      <c r="E13" s="1">
        <v>268.0</v>
      </c>
      <c r="F13" s="1">
        <v>274.0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-2.0</v>
      </c>
      <c r="C14" s="1">
        <v>-5.0</v>
      </c>
      <c r="D14" s="1">
        <v>-19.0</v>
      </c>
      <c r="E14" s="1">
        <v>-39.0</v>
      </c>
      <c r="F14" s="1">
        <v>-58.0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22.0</v>
      </c>
      <c r="C15" s="1">
        <v>102.0</v>
      </c>
      <c r="D15" s="1">
        <v>245.0</v>
      </c>
      <c r="E15" s="1">
        <v>229.0</v>
      </c>
      <c r="F15" s="1">
        <v>216.0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0.0</v>
      </c>
      <c r="C16" s="1">
        <v>0.0</v>
      </c>
      <c r="D16" s="1">
        <v>16.0</v>
      </c>
      <c r="E16" s="1">
        <v>0.0</v>
      </c>
      <c r="F16" s="1">
        <v>148.0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30.0</v>
      </c>
      <c r="C17" s="1">
        <v>30.0</v>
      </c>
      <c r="D17" s="1">
        <v>1110.0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52.0</v>
      </c>
      <c r="C18" s="1">
        <v>52.0</v>
      </c>
      <c r="D18" s="1">
        <v>617.0</v>
      </c>
      <c r="E18" s="1">
        <v>618.0</v>
      </c>
      <c r="F18" s="1">
        <v>617.0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1.0</v>
      </c>
      <c r="C19" s="1">
        <v>27.0</v>
      </c>
      <c r="D19" s="1">
        <v>20.0</v>
      </c>
      <c r="E19" s="1">
        <v>36.0</v>
      </c>
      <c r="F19" s="1">
        <v>37.0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712.0</v>
      </c>
      <c r="C20" s="1">
        <v>619.0</v>
      </c>
      <c r="D20" s="1">
        <v>3690.0</v>
      </c>
      <c r="E20" s="1">
        <v>2000.0</v>
      </c>
      <c r="F20" s="1">
        <v>2240.0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3.0</v>
      </c>
      <c r="C22" s="1">
        <v>6.0</v>
      </c>
      <c r="D22" s="1">
        <v>7.0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3.0</v>
      </c>
      <c r="C23" s="1">
        <v>17.0</v>
      </c>
      <c r="D23" s="1">
        <v>67.0</v>
      </c>
      <c r="E23" s="1">
        <v>70.0</v>
      </c>
      <c r="F23" s="1">
        <v>96.0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4.0</v>
      </c>
      <c r="C24" s="1">
        <v>6.0</v>
      </c>
      <c r="D24" s="1">
        <v>12.0</v>
      </c>
      <c r="E24" s="1">
        <v>13.0</v>
      </c>
      <c r="F24" s="1">
        <v>15.0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1.0</v>
      </c>
      <c r="C25" s="1">
        <v>1.0</v>
      </c>
      <c r="D25" s="1">
        <v>3.0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13.0</v>
      </c>
      <c r="C26" s="1">
        <v>31.0</v>
      </c>
      <c r="D26" s="1">
        <v>90.0</v>
      </c>
      <c r="E26" s="1">
        <v>83.0</v>
      </c>
      <c r="F26" s="1">
        <v>111.0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12.0</v>
      </c>
      <c r="C27" s="1">
        <v>97.0</v>
      </c>
      <c r="D27" s="1">
        <v>135.0</v>
      </c>
      <c r="E27" s="1">
        <v>123.0</v>
      </c>
      <c r="F27" s="1">
        <v>107.0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3.0</v>
      </c>
      <c r="C28" s="1">
        <v>3.0</v>
      </c>
      <c r="D28" s="1">
        <v>3.0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77.0</v>
      </c>
      <c r="C29" s="1">
        <v>2.0</v>
      </c>
      <c r="D29" s="1">
        <v>119.0</v>
      </c>
      <c r="E29" s="1">
        <v>11.0</v>
      </c>
      <c r="F29" s="1">
        <v>32.0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29.0</v>
      </c>
      <c r="C30" s="1">
        <v>132.0</v>
      </c>
      <c r="D30" s="1">
        <v>348.0</v>
      </c>
      <c r="E30" s="1">
        <v>217.0</v>
      </c>
      <c r="F30" s="1">
        <v>250.0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764.0</v>
      </c>
      <c r="C31" s="1">
        <v>763.0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764.0</v>
      </c>
      <c r="C32" s="1">
        <v>763.0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1.0</v>
      </c>
      <c r="C33" s="1">
        <v>1.0</v>
      </c>
      <c r="D33" s="1">
        <v>1.0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38.0</v>
      </c>
      <c r="C34" s="1">
        <v>59.0</v>
      </c>
      <c r="D34" s="1">
        <v>4430.0</v>
      </c>
      <c r="E34" s="1">
        <v>4600.0</v>
      </c>
      <c r="F34" s="1">
        <v>5590.0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-121.0</v>
      </c>
      <c r="C35" s="1">
        <v>-336.0</v>
      </c>
      <c r="D35" s="1">
        <v>-1090.0</v>
      </c>
      <c r="E35" s="1">
        <v>-2810.0</v>
      </c>
      <c r="F35" s="1">
        <v>-3610.0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>
        <v>12.0</v>
      </c>
      <c r="C36" s="1">
        <v>0.0</v>
      </c>
      <c r="D36" s="1">
        <v>0.0</v>
      </c>
      <c r="E36" s="1">
        <v>-2.0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82</v>
      </c>
      <c r="B37" s="1">
        <v>-82.0</v>
      </c>
      <c r="C37" s="1">
        <v>-277.0</v>
      </c>
      <c r="D37" s="1">
        <v>3340.0</v>
      </c>
      <c r="E37" s="1">
        <v>1780.0</v>
      </c>
      <c r="F37" s="1">
        <v>1980.0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>
        <v>682.0</v>
      </c>
      <c r="C38" s="1">
        <v>487.0</v>
      </c>
      <c r="D38" s="1">
        <v>3340.0</v>
      </c>
      <c r="E38" s="1">
        <v>1780.0</v>
      </c>
      <c r="F38" s="1">
        <v>1980.0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84</v>
      </c>
      <c r="B39" s="1">
        <v>712.0</v>
      </c>
      <c r="C39" s="1">
        <v>619.0</v>
      </c>
      <c r="D39" s="1">
        <v>3690.0</v>
      </c>
      <c r="E39" s="1">
        <v>2000.0</v>
      </c>
      <c r="F39" s="1">
        <v>2240.0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85</v>
      </c>
      <c r="B41" s="1">
        <v>117.0</v>
      </c>
      <c r="C41" s="1">
        <v>128.0</v>
      </c>
      <c r="D41" s="1">
        <v>1120.0</v>
      </c>
      <c r="E41" s="1">
        <v>1170.0</v>
      </c>
      <c r="F41" s="1">
        <v>1540.0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86</v>
      </c>
      <c r="B42" s="1">
        <v>117.0</v>
      </c>
      <c r="C42" s="1">
        <v>128.0</v>
      </c>
      <c r="D42" s="1">
        <v>1120.0</v>
      </c>
      <c r="E42" s="1">
        <v>1170.0</v>
      </c>
      <c r="F42" s="1">
        <v>1530.0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87</v>
      </c>
      <c r="B43" s="1" t="s">
        <v>88</v>
      </c>
      <c r="C43" s="1" t="s">
        <v>89</v>
      </c>
      <c r="D43" s="1" t="s">
        <v>90</v>
      </c>
      <c r="E43" s="1" t="s">
        <v>91</v>
      </c>
      <c r="F43" s="1" t="s">
        <v>92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-165.0</v>
      </c>
      <c r="C44" s="1">
        <v>-359.0</v>
      </c>
      <c r="D44" s="1">
        <v>1610.0</v>
      </c>
      <c r="E44" s="1">
        <v>1170.0</v>
      </c>
      <c r="F44" s="1">
        <v>1370.0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 t="s">
        <v>95</v>
      </c>
      <c r="C45" s="1" t="s">
        <v>96</v>
      </c>
      <c r="D45" s="1" t="s">
        <v>97</v>
      </c>
      <c r="E45" s="1">
        <v>1.0</v>
      </c>
      <c r="F45" s="1" t="s">
        <v>98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>
        <v>17.0</v>
      </c>
      <c r="C46" s="1">
        <v>104.0</v>
      </c>
      <c r="D46" s="1">
        <v>147.0</v>
      </c>
      <c r="E46" s="1">
        <v>136.0</v>
      </c>
      <c r="F46" s="1">
        <v>122.0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-579.0</v>
      </c>
      <c r="C47" s="1">
        <v>-284.0</v>
      </c>
      <c r="D47" s="1">
        <v>-1460.0</v>
      </c>
      <c r="E47" s="1">
        <v>-965.0</v>
      </c>
      <c r="F47" s="1">
        <v>-1080.0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35.0</v>
      </c>
      <c r="C48" s="1">
        <v>113.0</v>
      </c>
      <c r="D48" s="1">
        <v>203.0</v>
      </c>
      <c r="E48" s="1">
        <v>224.0</v>
      </c>
      <c r="F48" s="1">
        <v>216.0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>
        <v>0.0</v>
      </c>
      <c r="C49" s="1">
        <v>0.0</v>
      </c>
      <c r="D49" s="1">
        <v>16.0</v>
      </c>
      <c r="E49" s="1">
        <v>0.0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>
        <v>0.0</v>
      </c>
      <c r="C50" s="1">
        <v>3.0</v>
      </c>
      <c r="D50" s="1">
        <v>3.0</v>
      </c>
      <c r="E50" s="1">
        <v>3.0</v>
      </c>
      <c r="F50" s="1">
        <v>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104</v>
      </c>
      <c r="B51" s="1">
        <v>0.0</v>
      </c>
      <c r="C51" s="1">
        <v>0.0</v>
      </c>
      <c r="D51" s="1">
        <v>13.0</v>
      </c>
      <c r="E51" s="1">
        <v>14.0</v>
      </c>
      <c r="F51" s="1">
        <v>14.0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105</v>
      </c>
      <c r="B52" s="1">
        <v>0.0</v>
      </c>
      <c r="C52" s="1">
        <v>0.0</v>
      </c>
      <c r="D52" s="1">
        <v>1.0</v>
      </c>
      <c r="E52" s="1">
        <v>70.0</v>
      </c>
      <c r="F52" s="1">
        <v>82.0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106</v>
      </c>
      <c r="B53" s="1">
        <v>5.0</v>
      </c>
      <c r="C53" s="1">
        <v>10.0</v>
      </c>
      <c r="D53" s="1">
        <v>34.0</v>
      </c>
      <c r="E53" s="1">
        <v>31.0</v>
      </c>
      <c r="F53" s="1">
        <v>41.0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107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19.0</v>
      </c>
      <c r="C2" s="1">
        <v>0.0</v>
      </c>
      <c r="D2" s="1">
        <v>82.0</v>
      </c>
      <c r="E2" s="1">
        <v>68.0</v>
      </c>
      <c r="F2" s="1">
        <v>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19.0</v>
      </c>
      <c r="C3" s="1">
        <v>0.0</v>
      </c>
      <c r="D3" s="1">
        <v>82.0</v>
      </c>
      <c r="E3" s="1">
        <v>68.0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16.0</v>
      </c>
      <c r="C4" s="1">
        <v>0.0</v>
      </c>
      <c r="D4" s="1">
        <v>0.0</v>
      </c>
      <c r="E4" s="1">
        <v>677.0</v>
      </c>
      <c r="F4" s="1">
        <v>716.0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19.0</v>
      </c>
      <c r="C5" s="1">
        <v>0.0</v>
      </c>
      <c r="D5" s="1">
        <v>82.0</v>
      </c>
      <c r="E5" s="1">
        <v>-609.0</v>
      </c>
      <c r="F5" s="1">
        <v>-716.0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25.0</v>
      </c>
      <c r="C6" s="1">
        <v>38.0</v>
      </c>
      <c r="D6" s="1">
        <v>116.0</v>
      </c>
      <c r="E6" s="1">
        <v>129.0</v>
      </c>
      <c r="F6" s="1">
        <v>119.0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107.0</v>
      </c>
      <c r="C7" s="1">
        <v>179.0</v>
      </c>
      <c r="D7" s="1">
        <v>697.0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133.0</v>
      </c>
      <c r="C8" s="1">
        <v>218.0</v>
      </c>
      <c r="D8" s="1">
        <v>813.0</v>
      </c>
      <c r="E8" s="1">
        <v>129.0</v>
      </c>
      <c r="F8" s="1">
        <v>119.0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-114.0</v>
      </c>
      <c r="C9" s="1">
        <v>-218.0</v>
      </c>
      <c r="D9" s="1">
        <v>-731.0</v>
      </c>
      <c r="E9" s="1">
        <v>-738.0</v>
      </c>
      <c r="F9" s="1">
        <v>-835.0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11.0</v>
      </c>
      <c r="C10" s="1">
        <v>3.0</v>
      </c>
      <c r="D10" s="1">
        <v>52.0</v>
      </c>
      <c r="E10" s="1">
        <v>15.0</v>
      </c>
      <c r="F10" s="1">
        <v>59.0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11.0</v>
      </c>
      <c r="C11" s="1">
        <v>3.0</v>
      </c>
      <c r="D11" s="1">
        <v>52.0</v>
      </c>
      <c r="E11" s="1">
        <v>15.0</v>
      </c>
      <c r="F11" s="1">
        <v>59.0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-3.0</v>
      </c>
      <c r="C12" s="1">
        <v>-4.0</v>
      </c>
      <c r="D12" s="1">
        <v>-24.0</v>
      </c>
      <c r="E12" s="1">
        <v>114.0</v>
      </c>
      <c r="F12" s="1">
        <v>-20.0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-102.0</v>
      </c>
      <c r="C13" s="1">
        <v>-214.0</v>
      </c>
      <c r="D13" s="1">
        <v>-755.0</v>
      </c>
      <c r="E13" s="1">
        <v>-609.0</v>
      </c>
      <c r="F13" s="1">
        <v>-796.0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0.0</v>
      </c>
      <c r="C14" s="1">
        <v>0.0</v>
      </c>
      <c r="D14" s="1">
        <v>0.0</v>
      </c>
      <c r="E14" s="1">
        <v>-1110.0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0.0</v>
      </c>
      <c r="C15" s="1">
        <v>0.0</v>
      </c>
      <c r="D15" s="1">
        <v>-3.0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0.0</v>
      </c>
      <c r="C16" s="1">
        <v>0.0</v>
      </c>
      <c r="D16" s="1">
        <v>-1.0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-102.0</v>
      </c>
      <c r="C17" s="1">
        <v>-214.0</v>
      </c>
      <c r="D17" s="1">
        <v>-760.0</v>
      </c>
      <c r="E17" s="1">
        <v>-1720.0</v>
      </c>
      <c r="F17" s="1">
        <v>-796.0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-7.0</v>
      </c>
      <c r="C18" s="1">
        <v>0.0</v>
      </c>
      <c r="D18" s="1">
        <v>-4.0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-94.0</v>
      </c>
      <c r="C19" s="1">
        <v>-214.0</v>
      </c>
      <c r="D19" s="1">
        <v>-755.0</v>
      </c>
      <c r="E19" s="1">
        <v>-1720.0</v>
      </c>
      <c r="F19" s="1">
        <v>-796.0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-94.0</v>
      </c>
      <c r="C20" s="1">
        <v>-214.0</v>
      </c>
      <c r="D20" s="1">
        <v>-755.0</v>
      </c>
      <c r="E20" s="1">
        <v>-1720.0</v>
      </c>
      <c r="F20" s="1">
        <v>-796.0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-94.0</v>
      </c>
      <c r="C21" s="1">
        <v>-214.0</v>
      </c>
      <c r="D21" s="1">
        <v>-755.0</v>
      </c>
      <c r="E21" s="1">
        <v>-1720.0</v>
      </c>
      <c r="F21" s="1">
        <v>-796.0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-94.0</v>
      </c>
      <c r="C22" s="1">
        <v>-214.0</v>
      </c>
      <c r="D22" s="1">
        <v>-755.0</v>
      </c>
      <c r="E22" s="1">
        <v>-1720.0</v>
      </c>
      <c r="F22" s="1">
        <v>-796.0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>
        <v>-94.0</v>
      </c>
      <c r="C23" s="1">
        <v>-214.0</v>
      </c>
      <c r="D23" s="1">
        <v>-755.0</v>
      </c>
      <c r="E23" s="1">
        <v>-1720.0</v>
      </c>
      <c r="F23" s="1">
        <v>-796.0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 t="s">
        <v>132</v>
      </c>
      <c r="C25" s="1" t="s">
        <v>133</v>
      </c>
      <c r="D25" s="1" t="s">
        <v>134</v>
      </c>
      <c r="E25" s="1" t="s">
        <v>135</v>
      </c>
      <c r="F25" s="1" t="s">
        <v>136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 t="s">
        <v>132</v>
      </c>
      <c r="C26" s="1" t="s">
        <v>133</v>
      </c>
      <c r="D26" s="1" t="s">
        <v>134</v>
      </c>
      <c r="E26" s="1" t="s">
        <v>135</v>
      </c>
      <c r="F26" s="1" t="s">
        <v>136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>
        <v>117.0</v>
      </c>
      <c r="C27" s="1">
        <v>125.0</v>
      </c>
      <c r="D27" s="1">
        <v>621.0</v>
      </c>
      <c r="E27" s="1">
        <v>1140.0</v>
      </c>
      <c r="F27" s="1">
        <v>1330.0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132</v>
      </c>
      <c r="C28" s="1" t="s">
        <v>133</v>
      </c>
      <c r="D28" s="1" t="s">
        <v>134</v>
      </c>
      <c r="E28" s="1" t="s">
        <v>135</v>
      </c>
      <c r="F28" s="1" t="s">
        <v>136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132</v>
      </c>
      <c r="C29" s="1" t="s">
        <v>133</v>
      </c>
      <c r="D29" s="1" t="s">
        <v>134</v>
      </c>
      <c r="E29" s="1" t="s">
        <v>135</v>
      </c>
      <c r="F29" s="1" t="s">
        <v>136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117.0</v>
      </c>
      <c r="C30" s="1">
        <v>125.0</v>
      </c>
      <c r="D30" s="1">
        <v>621.0</v>
      </c>
      <c r="E30" s="1">
        <v>1140.0</v>
      </c>
      <c r="F30" s="1">
        <v>1330.0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 t="s">
        <v>143</v>
      </c>
      <c r="C31" s="1" t="s">
        <v>144</v>
      </c>
      <c r="D31" s="1" t="s">
        <v>145</v>
      </c>
      <c r="E31" s="1" t="s">
        <v>146</v>
      </c>
      <c r="F31" s="1" t="s">
        <v>147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 t="s">
        <v>143</v>
      </c>
      <c r="C32" s="1" t="s">
        <v>144</v>
      </c>
      <c r="D32" s="1" t="s">
        <v>145</v>
      </c>
      <c r="E32" s="1" t="s">
        <v>146</v>
      </c>
      <c r="F32" s="1" t="s">
        <v>147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-112.0</v>
      </c>
      <c r="C34" s="1">
        <v>-215.0</v>
      </c>
      <c r="D34" s="1">
        <v>-715.0</v>
      </c>
      <c r="E34" s="1">
        <v>-716.0</v>
      </c>
      <c r="F34" s="1">
        <v>-814.0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>
        <v>-114.0</v>
      </c>
      <c r="C35" s="1">
        <v>-218.0</v>
      </c>
      <c r="D35" s="1">
        <v>-731.0</v>
      </c>
      <c r="E35" s="1">
        <v>-738.0</v>
      </c>
      <c r="F35" s="1">
        <v>-835.0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151</v>
      </c>
      <c r="B36" s="1">
        <v>-114.0</v>
      </c>
      <c r="C36" s="1">
        <v>-218.0</v>
      </c>
      <c r="D36" s="1">
        <v>-731.0</v>
      </c>
      <c r="E36" s="1">
        <v>-738.0</v>
      </c>
      <c r="F36" s="1">
        <v>-835.0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152</v>
      </c>
      <c r="B37" s="1">
        <v>-107.0</v>
      </c>
      <c r="C37" s="1">
        <v>-201.0</v>
      </c>
      <c r="D37" s="1">
        <v>-690.0</v>
      </c>
      <c r="E37" s="1">
        <v>-688.0</v>
      </c>
      <c r="F37" s="1">
        <v>-787.0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153</v>
      </c>
      <c r="B38" s="1" t="s">
        <v>154</v>
      </c>
      <c r="C38" s="1">
        <v>0.0</v>
      </c>
      <c r="D38" s="1" t="s">
        <v>155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-7.0</v>
      </c>
      <c r="C41" s="1">
        <v>0.0</v>
      </c>
      <c r="D41" s="1">
        <v>-4.0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-7.0</v>
      </c>
      <c r="C42" s="1">
        <v>0.0</v>
      </c>
      <c r="D42" s="1">
        <v>-4.0</v>
      </c>
      <c r="E42" s="1">
        <v>0.0</v>
      </c>
      <c r="F42" s="1">
        <v>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-63.0</v>
      </c>
      <c r="C43" s="1">
        <v>-134.0</v>
      </c>
      <c r="D43" s="1">
        <v>-472.0</v>
      </c>
      <c r="E43" s="1">
        <v>-381.0</v>
      </c>
      <c r="F43" s="1">
        <v>-498.0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107.0</v>
      </c>
      <c r="C45" s="1">
        <v>179.0</v>
      </c>
      <c r="D45" s="1">
        <v>697.0</v>
      </c>
      <c r="E45" s="1">
        <v>677.0</v>
      </c>
      <c r="F45" s="1">
        <v>716.0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4.0</v>
      </c>
      <c r="C46" s="1">
        <v>14.0</v>
      </c>
      <c r="D46" s="1">
        <v>25.0</v>
      </c>
      <c r="E46" s="1">
        <v>28.0</v>
      </c>
      <c r="F46" s="1">
        <v>27.0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0.0</v>
      </c>
      <c r="C47" s="1">
        <v>0.0</v>
      </c>
      <c r="D47" s="1">
        <v>0.0</v>
      </c>
      <c r="E47" s="1">
        <v>137.0</v>
      </c>
      <c r="F47" s="1">
        <v>139.0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0.0</v>
      </c>
      <c r="C48" s="1">
        <v>0.0</v>
      </c>
      <c r="D48" s="1">
        <v>207.0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0.0</v>
      </c>
      <c r="C49" s="1">
        <v>0.0</v>
      </c>
      <c r="D49" s="1">
        <v>0.0</v>
      </c>
      <c r="E49" s="1">
        <v>19.0</v>
      </c>
      <c r="F49" s="1">
        <v>21.0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28.0</v>
      </c>
      <c r="C50" s="1">
        <v>16.0</v>
      </c>
      <c r="D50" s="1">
        <v>13.0</v>
      </c>
      <c r="E50" s="1">
        <v>0.0</v>
      </c>
      <c r="F50" s="1">
        <v>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28.0</v>
      </c>
      <c r="C51" s="1">
        <v>16.0</v>
      </c>
      <c r="D51" s="1">
        <v>220.0</v>
      </c>
      <c r="E51" s="1">
        <v>156.0</v>
      </c>
      <c r="F51" s="1">
        <v>160.0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>
        <v>0.0</v>
      </c>
      <c r="C3" s="1" t="s">
        <v>171</v>
      </c>
      <c r="D3" s="1" t="s">
        <v>172</v>
      </c>
      <c r="E3" s="1" t="s">
        <v>173</v>
      </c>
      <c r="F3" s="1" t="s">
        <v>174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175</v>
      </c>
      <c r="B4" s="1">
        <v>0.0</v>
      </c>
      <c r="C4" s="1" t="s">
        <v>176</v>
      </c>
      <c r="D4" s="1" t="s">
        <v>177</v>
      </c>
      <c r="E4" s="1" t="s">
        <v>178</v>
      </c>
      <c r="F4" s="1" t="s">
        <v>179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1" t="s">
        <v>183</v>
      </c>
      <c r="F5" s="1" t="s">
        <v>184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>
        <v>0.0</v>
      </c>
      <c r="C6" s="1" t="s">
        <v>186</v>
      </c>
      <c r="D6" s="1" t="s">
        <v>187</v>
      </c>
      <c r="E6" s="1" t="s">
        <v>183</v>
      </c>
      <c r="F6" s="1" t="s">
        <v>184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189</v>
      </c>
      <c r="B8" s="1" t="s">
        <v>190</v>
      </c>
      <c r="C8" s="1">
        <v>0.0</v>
      </c>
      <c r="D8" s="1">
        <v>100.0</v>
      </c>
      <c r="E8" s="1" t="s">
        <v>191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192</v>
      </c>
      <c r="B9" s="1" t="s">
        <v>193</v>
      </c>
      <c r="C9" s="1">
        <v>0.0</v>
      </c>
      <c r="D9" s="1" t="s">
        <v>194</v>
      </c>
      <c r="E9" s="1" t="s">
        <v>195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196</v>
      </c>
      <c r="B10" s="1" t="s">
        <v>197</v>
      </c>
      <c r="C10" s="1">
        <v>0.0</v>
      </c>
      <c r="D10" s="1" t="s">
        <v>198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199</v>
      </c>
      <c r="B11" s="1" t="s">
        <v>200</v>
      </c>
      <c r="C11" s="1">
        <v>0.0</v>
      </c>
      <c r="D11" s="1" t="s">
        <v>201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202</v>
      </c>
      <c r="B12" s="1" t="s">
        <v>200</v>
      </c>
      <c r="C12" s="1">
        <v>0.0</v>
      </c>
      <c r="D12" s="1" t="s">
        <v>201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203</v>
      </c>
      <c r="B13" s="1" t="s">
        <v>204</v>
      </c>
      <c r="C13" s="1">
        <v>0.0</v>
      </c>
      <c r="D13" s="1" t="s">
        <v>205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206</v>
      </c>
      <c r="B14" s="1" t="s">
        <v>204</v>
      </c>
      <c r="C14" s="1">
        <v>0.0</v>
      </c>
      <c r="D14" s="1" t="s">
        <v>205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 t="s">
        <v>204</v>
      </c>
      <c r="C15" s="1">
        <v>0.0</v>
      </c>
      <c r="D15" s="1" t="s">
        <v>205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 t="s">
        <v>209</v>
      </c>
      <c r="C16" s="1">
        <v>0.0</v>
      </c>
      <c r="D16" s="1" t="s">
        <v>210</v>
      </c>
      <c r="E16" s="1" t="s">
        <v>211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212</v>
      </c>
      <c r="B17" s="1">
        <v>0.0</v>
      </c>
      <c r="C17" s="1">
        <v>0.0</v>
      </c>
      <c r="D17" s="1" t="s">
        <v>213</v>
      </c>
      <c r="E17" s="1" t="s">
        <v>214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215</v>
      </c>
      <c r="B18" s="1">
        <v>0.0</v>
      </c>
      <c r="C18" s="1">
        <v>0.0</v>
      </c>
      <c r="D18" s="1" t="s">
        <v>213</v>
      </c>
      <c r="E18" s="1" t="s">
        <v>214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216</v>
      </c>
      <c r="B20" s="1">
        <v>0.0</v>
      </c>
      <c r="C20" s="1">
        <v>0.0</v>
      </c>
      <c r="D20" s="1" t="s">
        <v>217</v>
      </c>
      <c r="E20" s="1" t="s">
        <v>218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219</v>
      </c>
      <c r="B21" s="1">
        <v>0.0</v>
      </c>
      <c r="C21" s="1">
        <v>0.0</v>
      </c>
      <c r="D21" s="1" t="s">
        <v>220</v>
      </c>
      <c r="E21" s="1" t="s">
        <v>221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223</v>
      </c>
      <c r="B23" s="1" t="s">
        <v>224</v>
      </c>
      <c r="C23" s="1" t="s">
        <v>225</v>
      </c>
      <c r="D23" s="1" t="s">
        <v>226</v>
      </c>
      <c r="E23" s="1" t="s">
        <v>227</v>
      </c>
      <c r="F23" s="1" t="s">
        <v>228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229</v>
      </c>
      <c r="B24" s="1" t="s">
        <v>230</v>
      </c>
      <c r="C24" s="1" t="s">
        <v>231</v>
      </c>
      <c r="D24" s="1" t="s">
        <v>232</v>
      </c>
      <c r="E24" s="1" t="s">
        <v>233</v>
      </c>
      <c r="F24" s="1" t="s">
        <v>234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235</v>
      </c>
      <c r="B25" s="1" t="s">
        <v>236</v>
      </c>
      <c r="C25" s="1" t="s">
        <v>237</v>
      </c>
      <c r="D25" s="1" t="s">
        <v>238</v>
      </c>
      <c r="E25" s="1" t="s">
        <v>239</v>
      </c>
      <c r="F25" s="1" t="s">
        <v>240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242</v>
      </c>
      <c r="B27" s="1" t="s">
        <v>243</v>
      </c>
      <c r="C27" s="1" t="s">
        <v>244</v>
      </c>
      <c r="D27" s="1" t="s">
        <v>245</v>
      </c>
      <c r="E27" s="1" t="s">
        <v>246</v>
      </c>
      <c r="F27" s="1" t="s">
        <v>247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248</v>
      </c>
      <c r="B28" s="1" t="s">
        <v>249</v>
      </c>
      <c r="C28" s="1" t="s">
        <v>250</v>
      </c>
      <c r="D28" s="1" t="s">
        <v>251</v>
      </c>
      <c r="E28" s="1" t="s">
        <v>252</v>
      </c>
      <c r="F28" s="1" t="s">
        <v>253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1" t="s">
        <v>255</v>
      </c>
      <c r="C29" s="1" t="s">
        <v>256</v>
      </c>
      <c r="D29" s="1" t="s">
        <v>257</v>
      </c>
      <c r="E29" s="1" t="s">
        <v>258</v>
      </c>
      <c r="F29" s="1" t="s">
        <v>259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260</v>
      </c>
      <c r="B30" s="1" t="s">
        <v>261</v>
      </c>
      <c r="C30" s="1" t="s">
        <v>262</v>
      </c>
      <c r="D30" s="1" t="s">
        <v>263</v>
      </c>
      <c r="E30" s="1" t="s">
        <v>264</v>
      </c>
      <c r="F30" s="1" t="s">
        <v>265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266</v>
      </c>
      <c r="B31" s="1" t="s">
        <v>251</v>
      </c>
      <c r="C31" s="1" t="s">
        <v>267</v>
      </c>
      <c r="D31" s="1" t="s">
        <v>268</v>
      </c>
      <c r="E31" s="1" t="s">
        <v>269</v>
      </c>
      <c r="F31" s="1" t="s">
        <v>270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271</v>
      </c>
      <c r="B32" s="1" t="s">
        <v>272</v>
      </c>
      <c r="C32" s="1" t="s">
        <v>273</v>
      </c>
      <c r="D32" s="1" t="s">
        <v>274</v>
      </c>
      <c r="E32" s="1" t="s">
        <v>275</v>
      </c>
      <c r="F32" s="1" t="s">
        <v>276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277</v>
      </c>
      <c r="B33" s="1" t="s">
        <v>278</v>
      </c>
      <c r="C33" s="1" t="s">
        <v>279</v>
      </c>
      <c r="D33" s="1" t="s">
        <v>280</v>
      </c>
      <c r="E33" s="1" t="s">
        <v>281</v>
      </c>
      <c r="F33" s="1" t="s">
        <v>282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283</v>
      </c>
      <c r="B34" s="1" t="s">
        <v>276</v>
      </c>
      <c r="C34" s="1" t="s">
        <v>284</v>
      </c>
      <c r="D34" s="1" t="s">
        <v>275</v>
      </c>
      <c r="E34" s="1" t="s">
        <v>285</v>
      </c>
      <c r="F34" s="1" t="s">
        <v>286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287</v>
      </c>
      <c r="B35" s="1" t="s">
        <v>288</v>
      </c>
      <c r="C35" s="1" t="s">
        <v>282</v>
      </c>
      <c r="D35" s="1" t="s">
        <v>289</v>
      </c>
      <c r="E35" s="1" t="s">
        <v>282</v>
      </c>
      <c r="F35" s="1" t="s">
        <v>290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292</v>
      </c>
      <c r="B37" s="1">
        <v>0.0</v>
      </c>
      <c r="C37" s="1">
        <v>0.0</v>
      </c>
      <c r="D37" s="1">
        <v>0.0</v>
      </c>
      <c r="E37" s="1" t="s">
        <v>293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294</v>
      </c>
      <c r="B38" s="1">
        <v>0.0</v>
      </c>
      <c r="C38" s="1">
        <v>0.0</v>
      </c>
      <c r="D38" s="1">
        <v>0.0</v>
      </c>
      <c r="E38" s="1" t="s">
        <v>295</v>
      </c>
      <c r="F38" s="1" t="s">
        <v>296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297</v>
      </c>
      <c r="B39" s="1">
        <v>0.0</v>
      </c>
      <c r="C39" s="1" t="s">
        <v>298</v>
      </c>
      <c r="D39" s="1" t="s">
        <v>299</v>
      </c>
      <c r="E39" s="1" t="s">
        <v>300</v>
      </c>
      <c r="F39" s="1" t="s">
        <v>301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302</v>
      </c>
      <c r="B40" s="1">
        <v>0.0</v>
      </c>
      <c r="C40" s="1" t="s">
        <v>303</v>
      </c>
      <c r="D40" s="1" t="s">
        <v>304</v>
      </c>
      <c r="E40" s="1" t="s">
        <v>305</v>
      </c>
      <c r="F40" s="1" t="s">
        <v>306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307</v>
      </c>
      <c r="B41" s="1">
        <v>0.0</v>
      </c>
      <c r="C41" s="1" t="s">
        <v>303</v>
      </c>
      <c r="D41" s="1" t="s">
        <v>304</v>
      </c>
      <c r="E41" s="1" t="s">
        <v>305</v>
      </c>
      <c r="F41" s="1" t="s">
        <v>306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308</v>
      </c>
      <c r="B42" s="1">
        <v>0.0</v>
      </c>
      <c r="C42" s="1" t="s">
        <v>309</v>
      </c>
      <c r="D42" s="1" t="s">
        <v>310</v>
      </c>
      <c r="E42" s="1" t="s">
        <v>311</v>
      </c>
      <c r="F42" s="1" t="s">
        <v>312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313</v>
      </c>
      <c r="B43" s="1">
        <v>0.0</v>
      </c>
      <c r="C43" s="1" t="s">
        <v>309</v>
      </c>
      <c r="D43" s="1" t="s">
        <v>310</v>
      </c>
      <c r="E43" s="1" t="s">
        <v>311</v>
      </c>
      <c r="F43" s="1" t="s">
        <v>312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314</v>
      </c>
      <c r="B44" s="1">
        <v>0.0</v>
      </c>
      <c r="C44" s="1" t="s">
        <v>315</v>
      </c>
      <c r="D44" s="1" t="s">
        <v>316</v>
      </c>
      <c r="E44" s="1" t="s">
        <v>317</v>
      </c>
      <c r="F44" s="1" t="s">
        <v>318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319</v>
      </c>
      <c r="B45" s="1">
        <v>0.0</v>
      </c>
      <c r="C45" s="1" t="s">
        <v>320</v>
      </c>
      <c r="D45" s="1" t="s">
        <v>321</v>
      </c>
      <c r="E45" s="1" t="s">
        <v>322</v>
      </c>
      <c r="F45" s="1" t="s">
        <v>323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324</v>
      </c>
      <c r="B46" s="1">
        <v>0.0</v>
      </c>
      <c r="C46" s="1" t="s">
        <v>325</v>
      </c>
      <c r="D46" s="1" t="s">
        <v>326</v>
      </c>
      <c r="E46" s="1" t="s">
        <v>327</v>
      </c>
      <c r="F46" s="1" t="s">
        <v>328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329</v>
      </c>
      <c r="B47" s="1">
        <v>0.0</v>
      </c>
      <c r="C47" s="1" t="s">
        <v>330</v>
      </c>
      <c r="D47" s="1" t="s">
        <v>331</v>
      </c>
      <c r="E47" s="1" t="s">
        <v>332</v>
      </c>
      <c r="F47" s="1" t="s">
        <v>333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334</v>
      </c>
      <c r="B48" s="1">
        <v>0.0</v>
      </c>
      <c r="C48" s="1" t="s">
        <v>335</v>
      </c>
      <c r="D48" s="1" t="s">
        <v>336</v>
      </c>
      <c r="E48" s="1" t="s">
        <v>337</v>
      </c>
      <c r="F48" s="1" t="s">
        <v>338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339</v>
      </c>
      <c r="B49" s="1">
        <v>0.0</v>
      </c>
      <c r="C49" s="1" t="s">
        <v>340</v>
      </c>
      <c r="D49" s="1">
        <v>0.0</v>
      </c>
      <c r="E49" s="1" t="s">
        <v>341</v>
      </c>
      <c r="F49" s="1" t="s">
        <v>342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343</v>
      </c>
      <c r="B50" s="1">
        <v>0.0</v>
      </c>
      <c r="C50" s="1" t="s">
        <v>344</v>
      </c>
      <c r="D50" s="1" t="s">
        <v>345</v>
      </c>
      <c r="E50" s="1" t="s">
        <v>346</v>
      </c>
      <c r="F50" s="1" t="s">
        <v>347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348</v>
      </c>
      <c r="B51" s="1">
        <v>0.0</v>
      </c>
      <c r="C51" s="1" t="s">
        <v>349</v>
      </c>
      <c r="D51" s="1" t="s">
        <v>350</v>
      </c>
      <c r="E51" s="1" t="s">
        <v>351</v>
      </c>
      <c r="F51" s="1" t="s">
        <v>352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353</v>
      </c>
      <c r="B52" s="1">
        <v>0.0</v>
      </c>
      <c r="C52" s="1">
        <v>0.0</v>
      </c>
      <c r="D52" s="1" t="s">
        <v>354</v>
      </c>
      <c r="E52" s="1" t="s">
        <v>355</v>
      </c>
      <c r="F52" s="1" t="s">
        <v>356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357</v>
      </c>
      <c r="B53" s="1">
        <v>0.0</v>
      </c>
      <c r="C53" s="1">
        <v>0.0</v>
      </c>
      <c r="D53" s="1" t="s">
        <v>354</v>
      </c>
      <c r="E53" s="1" t="s">
        <v>355</v>
      </c>
      <c r="F53" s="1" t="s">
        <v>356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358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359</v>
      </c>
      <c r="B55" s="1">
        <v>0.0</v>
      </c>
      <c r="C55" s="1">
        <v>0.0</v>
      </c>
      <c r="D55" s="1" t="s">
        <v>360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361</v>
      </c>
      <c r="B56" s="1">
        <v>0.0</v>
      </c>
      <c r="C56" s="1">
        <v>0.0</v>
      </c>
      <c r="D56" s="1" t="s">
        <v>362</v>
      </c>
      <c r="E56" s="1" t="s">
        <v>363</v>
      </c>
      <c r="F56" s="1" t="s">
        <v>364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365</v>
      </c>
      <c r="B57" s="1">
        <v>0.0</v>
      </c>
      <c r="C57" s="1">
        <v>0.0</v>
      </c>
      <c r="D57" s="1" t="s">
        <v>366</v>
      </c>
      <c r="E57" s="1" t="s">
        <v>367</v>
      </c>
      <c r="F57" s="1" t="s">
        <v>368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369</v>
      </c>
      <c r="B58" s="1">
        <v>0.0</v>
      </c>
      <c r="C58" s="1">
        <v>0.0</v>
      </c>
      <c r="D58" s="1" t="s">
        <v>370</v>
      </c>
      <c r="E58" s="1" t="s">
        <v>371</v>
      </c>
      <c r="F58" s="1" t="s">
        <v>372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373</v>
      </c>
      <c r="B59" s="1">
        <v>0.0</v>
      </c>
      <c r="C59" s="1">
        <v>0.0</v>
      </c>
      <c r="D59" s="1" t="s">
        <v>370</v>
      </c>
      <c r="E59" s="1" t="s">
        <v>371</v>
      </c>
      <c r="F59" s="1" t="s">
        <v>372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374</v>
      </c>
      <c r="B60" s="1">
        <v>0.0</v>
      </c>
      <c r="C60" s="1">
        <v>0.0</v>
      </c>
      <c r="D60" s="1" t="s">
        <v>375</v>
      </c>
      <c r="E60" s="1" t="s">
        <v>376</v>
      </c>
      <c r="F60" s="1" t="s">
        <v>377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378</v>
      </c>
      <c r="B61" s="1">
        <v>0.0</v>
      </c>
      <c r="C61" s="1">
        <v>0.0</v>
      </c>
      <c r="D61" s="1" t="s">
        <v>375</v>
      </c>
      <c r="E61" s="1" t="s">
        <v>376</v>
      </c>
      <c r="F61" s="1" t="s">
        <v>377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379</v>
      </c>
      <c r="B62" s="1">
        <v>0.0</v>
      </c>
      <c r="C62" s="1">
        <v>0.0</v>
      </c>
      <c r="D62" s="1" t="s">
        <v>380</v>
      </c>
      <c r="E62" s="1" t="s">
        <v>381</v>
      </c>
      <c r="F62" s="1" t="s">
        <v>382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383</v>
      </c>
      <c r="B63" s="1">
        <v>0.0</v>
      </c>
      <c r="C63" s="1">
        <v>0.0</v>
      </c>
      <c r="D63" s="1" t="s">
        <v>384</v>
      </c>
      <c r="E63" s="1" t="s">
        <v>385</v>
      </c>
      <c r="F63" s="1" t="s">
        <v>386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387</v>
      </c>
      <c r="B64" s="1">
        <v>0.0</v>
      </c>
      <c r="C64" s="1">
        <v>0.0</v>
      </c>
      <c r="D64" s="1" t="s">
        <v>388</v>
      </c>
      <c r="E64" s="1" t="s">
        <v>389</v>
      </c>
      <c r="F64" s="1" t="s">
        <v>390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391</v>
      </c>
      <c r="B65" s="1">
        <v>0.0</v>
      </c>
      <c r="C65" s="1">
        <v>0.0</v>
      </c>
      <c r="D65" s="1" t="s">
        <v>392</v>
      </c>
      <c r="E65" s="1" t="s">
        <v>393</v>
      </c>
      <c r="F65" s="1" t="s">
        <v>394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395</v>
      </c>
      <c r="B66" s="1">
        <v>0.0</v>
      </c>
      <c r="C66" s="1">
        <v>0.0</v>
      </c>
      <c r="D66" s="1" t="s">
        <v>396</v>
      </c>
      <c r="E66" s="1" t="s">
        <v>397</v>
      </c>
      <c r="F66" s="1" t="s">
        <v>398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399</v>
      </c>
      <c r="B67" s="1">
        <v>0.0</v>
      </c>
      <c r="C67" s="1">
        <v>0.0</v>
      </c>
      <c r="D67" s="1" t="s">
        <v>400</v>
      </c>
      <c r="E67" s="1" t="s">
        <v>401</v>
      </c>
      <c r="F67" s="1" t="s">
        <v>402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403</v>
      </c>
      <c r="B68" s="1">
        <v>0.0</v>
      </c>
      <c r="C68" s="1">
        <v>0.0</v>
      </c>
      <c r="D68" s="1" t="s">
        <v>404</v>
      </c>
      <c r="E68" s="1" t="s">
        <v>405</v>
      </c>
      <c r="F68" s="1" t="s">
        <v>406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407</v>
      </c>
      <c r="B69" s="1">
        <v>0.0</v>
      </c>
      <c r="C69" s="1">
        <v>0.0</v>
      </c>
      <c r="D69" s="1" t="s">
        <v>408</v>
      </c>
      <c r="E69" s="1" t="s">
        <v>409</v>
      </c>
      <c r="F69" s="1" t="s">
        <v>410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411</v>
      </c>
      <c r="B70" s="1">
        <v>0.0</v>
      </c>
      <c r="C70" s="1">
        <v>0.0</v>
      </c>
      <c r="D70" s="1">
        <v>0.0</v>
      </c>
      <c r="E70" s="1" t="s">
        <v>412</v>
      </c>
      <c r="F70" s="1" t="s">
        <v>413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414</v>
      </c>
      <c r="B71" s="1">
        <v>0.0</v>
      </c>
      <c r="C71" s="1">
        <v>0.0</v>
      </c>
      <c r="D71" s="1">
        <v>0.0</v>
      </c>
      <c r="E71" s="1" t="s">
        <v>412</v>
      </c>
      <c r="F71" s="1" t="s">
        <v>413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415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416</v>
      </c>
      <c r="B73" s="1">
        <v>0.0</v>
      </c>
      <c r="C73" s="1">
        <v>0.0</v>
      </c>
      <c r="D73" s="1">
        <v>0.0</v>
      </c>
      <c r="E73" s="1" t="s">
        <v>417</v>
      </c>
      <c r="F73" s="1">
        <v>0.0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418</v>
      </c>
      <c r="B74" s="1">
        <v>0.0</v>
      </c>
      <c r="C74" s="1">
        <v>0.0</v>
      </c>
      <c r="D74" s="1">
        <v>0.0</v>
      </c>
      <c r="E74" s="1" t="s">
        <v>419</v>
      </c>
      <c r="F74" s="1" t="s">
        <v>420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421</v>
      </c>
      <c r="B75" s="1">
        <v>0.0</v>
      </c>
      <c r="C75" s="1">
        <v>0.0</v>
      </c>
      <c r="D75" s="1">
        <v>0.0</v>
      </c>
      <c r="E75" s="1" t="s">
        <v>422</v>
      </c>
      <c r="F75" s="1" t="s">
        <v>423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424</v>
      </c>
      <c r="B76" s="1">
        <v>0.0</v>
      </c>
      <c r="C76" s="1">
        <v>0.0</v>
      </c>
      <c r="D76" s="1">
        <v>0.0</v>
      </c>
      <c r="E76" s="1" t="s">
        <v>425</v>
      </c>
      <c r="F76" s="1" t="s">
        <v>426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427</v>
      </c>
      <c r="B77" s="1">
        <v>0.0</v>
      </c>
      <c r="C77" s="1">
        <v>0.0</v>
      </c>
      <c r="D77" s="1">
        <v>0.0</v>
      </c>
      <c r="E77" s="1" t="s">
        <v>425</v>
      </c>
      <c r="F77" s="1" t="s">
        <v>426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428</v>
      </c>
      <c r="B78" s="1">
        <v>0.0</v>
      </c>
      <c r="C78" s="1">
        <v>0.0</v>
      </c>
      <c r="D78" s="1">
        <v>0.0</v>
      </c>
      <c r="E78" s="1" t="s">
        <v>429</v>
      </c>
      <c r="F78" s="1" t="s">
        <v>430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431</v>
      </c>
      <c r="B79" s="1">
        <v>0.0</v>
      </c>
      <c r="C79" s="1">
        <v>0.0</v>
      </c>
      <c r="D79" s="1">
        <v>0.0</v>
      </c>
      <c r="E79" s="1" t="s">
        <v>429</v>
      </c>
      <c r="F79" s="1" t="s">
        <v>430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432</v>
      </c>
      <c r="B80" s="1">
        <v>0.0</v>
      </c>
      <c r="C80" s="1">
        <v>0.0</v>
      </c>
      <c r="D80" s="1">
        <v>0.0</v>
      </c>
      <c r="E80" s="1" t="s">
        <v>433</v>
      </c>
      <c r="F80" s="1" t="s">
        <v>430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434</v>
      </c>
      <c r="B81" s="1">
        <v>0.0</v>
      </c>
      <c r="C81" s="1">
        <v>0.0</v>
      </c>
      <c r="D81" s="1">
        <v>0.0</v>
      </c>
      <c r="E81" s="1" t="s">
        <v>435</v>
      </c>
      <c r="F81" s="1" t="s">
        <v>436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437</v>
      </c>
      <c r="B82" s="1">
        <v>0.0</v>
      </c>
      <c r="C82" s="1">
        <v>0.0</v>
      </c>
      <c r="D82" s="1">
        <v>0.0</v>
      </c>
      <c r="E82" s="1" t="s">
        <v>438</v>
      </c>
      <c r="F82" s="1" t="s">
        <v>439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440</v>
      </c>
      <c r="B83" s="1">
        <v>0.0</v>
      </c>
      <c r="C83" s="1">
        <v>0.0</v>
      </c>
      <c r="D83" s="1">
        <v>0.0</v>
      </c>
      <c r="E83" s="1" t="s">
        <v>441</v>
      </c>
      <c r="F83" s="1" t="s">
        <v>442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443</v>
      </c>
      <c r="B84" s="1">
        <v>0.0</v>
      </c>
      <c r="C84" s="1">
        <v>0.0</v>
      </c>
      <c r="D84" s="1">
        <v>0.0</v>
      </c>
      <c r="E84" s="1" t="s">
        <v>444</v>
      </c>
      <c r="F84" s="1" t="s">
        <v>445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446</v>
      </c>
      <c r="B85" s="1">
        <v>0.0</v>
      </c>
      <c r="C85" s="1">
        <v>0.0</v>
      </c>
      <c r="D85" s="1">
        <v>0.0</v>
      </c>
      <c r="E85" s="1" t="s">
        <v>447</v>
      </c>
      <c r="F85" s="1" t="s">
        <v>448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449</v>
      </c>
      <c r="B86" s="1">
        <v>0.0</v>
      </c>
      <c r="C86" s="1">
        <v>0.0</v>
      </c>
      <c r="D86" s="1">
        <v>0.0</v>
      </c>
      <c r="E86" s="1" t="s">
        <v>450</v>
      </c>
      <c r="F86" s="1" t="s">
        <v>451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452</v>
      </c>
      <c r="B87" s="1">
        <v>0.0</v>
      </c>
      <c r="C87" s="1">
        <v>0.0</v>
      </c>
      <c r="D87" s="1">
        <v>0.0</v>
      </c>
      <c r="E87" s="1" t="s">
        <v>453</v>
      </c>
      <c r="F87" s="1" t="s">
        <v>454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455</v>
      </c>
      <c r="B88" s="1">
        <v>0.0</v>
      </c>
      <c r="C88" s="1">
        <v>0.0</v>
      </c>
      <c r="D88" s="1">
        <v>0.0</v>
      </c>
      <c r="E88" s="1">
        <v>0.0</v>
      </c>
      <c r="F88" s="1" t="s">
        <v>456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457</v>
      </c>
      <c r="B89" s="1">
        <v>0.0</v>
      </c>
      <c r="C89" s="1">
        <v>0.0</v>
      </c>
      <c r="D89" s="1">
        <v>0.0</v>
      </c>
      <c r="E89" s="1">
        <v>0.0</v>
      </c>
      <c r="F89" s="1" t="s">
        <v>456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458</v>
      </c>
      <c r="C1" s="1" t="s">
        <v>459</v>
      </c>
      <c r="D1" s="1" t="s">
        <v>460</v>
      </c>
      <c r="E1" s="1" t="s">
        <v>461</v>
      </c>
      <c r="F1" s="1" t="s">
        <v>462</v>
      </c>
      <c r="G1" s="1" t="s">
        <v>463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464</v>
      </c>
      <c r="B2" s="1" t="s">
        <v>465</v>
      </c>
      <c r="C2" s="1" t="s">
        <v>466</v>
      </c>
      <c r="D2" s="1" t="s">
        <v>467</v>
      </c>
      <c r="E2" s="1" t="s">
        <v>468</v>
      </c>
      <c r="F2" s="1" t="s">
        <v>468</v>
      </c>
      <c r="G2" s="1" t="s">
        <v>469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470</v>
      </c>
      <c r="B3" s="1" t="s">
        <v>469</v>
      </c>
      <c r="C3" s="1" t="s">
        <v>471</v>
      </c>
      <c r="D3" s="1" t="s">
        <v>472</v>
      </c>
      <c r="E3" s="1" t="s">
        <v>473</v>
      </c>
      <c r="F3" s="1" t="s">
        <v>474</v>
      </c>
      <c r="G3" s="1" t="s">
        <v>469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475</v>
      </c>
      <c r="B4" s="1" t="s">
        <v>476</v>
      </c>
      <c r="C4" s="1" t="s">
        <v>466</v>
      </c>
      <c r="D4" s="1" t="s">
        <v>477</v>
      </c>
      <c r="E4" s="1" t="s">
        <v>478</v>
      </c>
      <c r="F4" s="1" t="s">
        <v>479</v>
      </c>
      <c r="G4" s="1" t="s">
        <v>480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470</v>
      </c>
      <c r="B5" s="1" t="s">
        <v>469</v>
      </c>
      <c r="C5" s="1" t="s">
        <v>481</v>
      </c>
      <c r="D5" s="1" t="s">
        <v>482</v>
      </c>
      <c r="E5" s="1" t="s">
        <v>483</v>
      </c>
      <c r="F5" s="1" t="s">
        <v>484</v>
      </c>
      <c r="G5" s="1" t="s">
        <v>485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486</v>
      </c>
      <c r="B6" s="1" t="s">
        <v>487</v>
      </c>
      <c r="C6" s="1" t="s">
        <v>488</v>
      </c>
      <c r="D6" s="1" t="s">
        <v>489</v>
      </c>
      <c r="E6" s="1" t="s">
        <v>490</v>
      </c>
      <c r="F6" s="1" t="s">
        <v>490</v>
      </c>
      <c r="G6" s="1" t="s">
        <v>491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492</v>
      </c>
      <c r="B7" s="1" t="s">
        <v>469</v>
      </c>
      <c r="C7" s="1" t="s">
        <v>469</v>
      </c>
      <c r="D7" s="1" t="s">
        <v>469</v>
      </c>
      <c r="E7" s="1" t="s">
        <v>469</v>
      </c>
      <c r="F7" s="1" t="s">
        <v>469</v>
      </c>
      <c r="G7" s="1" t="s">
        <v>469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493</v>
      </c>
      <c r="B8" s="1" t="s">
        <v>494</v>
      </c>
      <c r="C8" s="1" t="s">
        <v>495</v>
      </c>
      <c r="D8" s="1" t="s">
        <v>496</v>
      </c>
      <c r="E8" s="1" t="s">
        <v>497</v>
      </c>
      <c r="F8" s="1" t="s">
        <v>498</v>
      </c>
      <c r="G8" s="1" t="s">
        <v>499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500</v>
      </c>
      <c r="B9" s="1" t="s">
        <v>501</v>
      </c>
      <c r="C9" s="1" t="s">
        <v>502</v>
      </c>
      <c r="D9" s="1" t="s">
        <v>469</v>
      </c>
      <c r="E9" s="1" t="s">
        <v>503</v>
      </c>
      <c r="F9" s="1" t="s">
        <v>504</v>
      </c>
      <c r="G9" s="1" t="s">
        <v>505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506</v>
      </c>
      <c r="B10" s="1" t="s">
        <v>507</v>
      </c>
      <c r="C10" s="1" t="s">
        <v>502</v>
      </c>
      <c r="D10" s="1" t="s">
        <v>469</v>
      </c>
      <c r="E10" s="1" t="s">
        <v>508</v>
      </c>
      <c r="F10" s="1" t="s">
        <v>509</v>
      </c>
      <c r="G10" s="1" t="s">
        <v>510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511</v>
      </c>
      <c r="B11" s="1" t="s">
        <v>512</v>
      </c>
      <c r="C11" s="1" t="s">
        <v>513</v>
      </c>
      <c r="D11" s="1" t="s">
        <v>514</v>
      </c>
      <c r="E11" s="1" t="s">
        <v>515</v>
      </c>
      <c r="F11" s="1" t="s">
        <v>516</v>
      </c>
      <c r="G11" s="1" t="s">
        <v>517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518</v>
      </c>
      <c r="B12" s="1" t="s">
        <v>515</v>
      </c>
      <c r="C12" s="1" t="s">
        <v>519</v>
      </c>
      <c r="D12" s="1" t="s">
        <v>520</v>
      </c>
      <c r="E12" s="1" t="s">
        <v>521</v>
      </c>
      <c r="F12" s="1" t="s">
        <v>522</v>
      </c>
      <c r="G12" s="1" t="s">
        <v>523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524</v>
      </c>
      <c r="B13" s="1" t="s">
        <v>469</v>
      </c>
      <c r="C13" s="1" t="s">
        <v>469</v>
      </c>
      <c r="D13" s="1" t="s">
        <v>525</v>
      </c>
      <c r="E13" s="1" t="s">
        <v>526</v>
      </c>
      <c r="F13" s="1" t="s">
        <v>527</v>
      </c>
      <c r="G13" s="1" t="s">
        <v>528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529</v>
      </c>
      <c r="B14" s="1" t="s">
        <v>469</v>
      </c>
      <c r="C14" s="1" t="s">
        <v>469</v>
      </c>
      <c r="D14" s="1" t="s">
        <v>530</v>
      </c>
      <c r="E14" s="1" t="s">
        <v>531</v>
      </c>
      <c r="F14" s="1" t="s">
        <v>532</v>
      </c>
      <c r="G14" s="1" t="s">
        <v>533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534</v>
      </c>
      <c r="B15" s="1" t="s">
        <v>469</v>
      </c>
      <c r="C15" s="1" t="s">
        <v>469</v>
      </c>
      <c r="D15" s="1" t="s">
        <v>469</v>
      </c>
      <c r="E15" s="1" t="s">
        <v>469</v>
      </c>
      <c r="F15" s="1" t="s">
        <v>469</v>
      </c>
      <c r="G15" s="1" t="s">
        <v>469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535</v>
      </c>
      <c r="B16" s="1" t="s">
        <v>469</v>
      </c>
      <c r="C16" s="1" t="s">
        <v>469</v>
      </c>
      <c r="D16" s="1" t="s">
        <v>469</v>
      </c>
      <c r="E16" s="1" t="s">
        <v>469</v>
      </c>
      <c r="F16" s="1" t="s">
        <v>469</v>
      </c>
      <c r="G16" s="1" t="s">
        <v>469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536</v>
      </c>
      <c r="B17" s="1" t="s">
        <v>134</v>
      </c>
      <c r="C17" s="1" t="s">
        <v>135</v>
      </c>
      <c r="D17" s="1" t="s">
        <v>136</v>
      </c>
      <c r="E17" s="1" t="s">
        <v>537</v>
      </c>
      <c r="F17" s="1" t="s">
        <v>537</v>
      </c>
      <c r="G17" s="1" t="s">
        <v>538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539</v>
      </c>
      <c r="B18" s="1" t="s">
        <v>469</v>
      </c>
      <c r="C18" s="1" t="s">
        <v>469</v>
      </c>
      <c r="D18" s="1" t="s">
        <v>469</v>
      </c>
      <c r="E18" s="1" t="s">
        <v>469</v>
      </c>
      <c r="F18" s="1" t="s">
        <v>469</v>
      </c>
      <c r="G18" s="1" t="s">
        <v>469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540</v>
      </c>
      <c r="B19" s="1" t="s">
        <v>541</v>
      </c>
      <c r="C19" s="1" t="s">
        <v>542</v>
      </c>
      <c r="D19" s="1" t="s">
        <v>469</v>
      </c>
      <c r="E19" s="1" t="s">
        <v>543</v>
      </c>
      <c r="F19" s="1" t="s">
        <v>544</v>
      </c>
      <c r="G19" s="1" t="s">
        <v>545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546</v>
      </c>
      <c r="B20" s="1" t="s">
        <v>547</v>
      </c>
      <c r="C20" s="1" t="s">
        <v>548</v>
      </c>
      <c r="D20" s="1" t="s">
        <v>549</v>
      </c>
      <c r="E20" s="1" t="s">
        <v>550</v>
      </c>
      <c r="F20" s="1" t="s">
        <v>551</v>
      </c>
      <c r="G20" s="1" t="s">
        <v>552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553</v>
      </c>
      <c r="B21" s="1" t="s">
        <v>554</v>
      </c>
      <c r="C21" s="1" t="s">
        <v>555</v>
      </c>
      <c r="D21" s="1" t="s">
        <v>556</v>
      </c>
      <c r="E21" s="1" t="s">
        <v>557</v>
      </c>
      <c r="F21" s="1" t="s">
        <v>558</v>
      </c>
      <c r="G21" s="1" t="s">
        <v>559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560</v>
      </c>
      <c r="B22" s="1" t="s">
        <v>561</v>
      </c>
      <c r="C22" s="1" t="s">
        <v>562</v>
      </c>
      <c r="D22" s="1" t="s">
        <v>563</v>
      </c>
      <c r="E22" s="1" t="s">
        <v>564</v>
      </c>
      <c r="F22" s="1" t="s">
        <v>565</v>
      </c>
      <c r="G22" s="1" t="s">
        <v>566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567</v>
      </c>
      <c r="B23" s="1" t="s">
        <v>568</v>
      </c>
      <c r="C23" s="1" t="s">
        <v>469</v>
      </c>
      <c r="D23" s="1" t="s">
        <v>569</v>
      </c>
      <c r="E23" s="1" t="s">
        <v>570</v>
      </c>
      <c r="F23" s="1" t="s">
        <v>571</v>
      </c>
      <c r="G23" s="1" t="s">
        <v>572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573</v>
      </c>
      <c r="B24" s="1" t="s">
        <v>574</v>
      </c>
      <c r="C24" s="1" t="s">
        <v>575</v>
      </c>
      <c r="D24" s="1" t="s">
        <v>576</v>
      </c>
      <c r="E24" s="1" t="s">
        <v>577</v>
      </c>
      <c r="F24" s="1" t="s">
        <v>577</v>
      </c>
      <c r="G24" s="1" t="s">
        <v>577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578</v>
      </c>
      <c r="B25" s="1" t="s">
        <v>579</v>
      </c>
      <c r="C25" s="1" t="s">
        <v>580</v>
      </c>
      <c r="D25" s="1" t="s">
        <v>581</v>
      </c>
      <c r="E25" s="1" t="s">
        <v>582</v>
      </c>
      <c r="F25" s="1" t="s">
        <v>582</v>
      </c>
      <c r="G25" s="1" t="s">
        <v>469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583</v>
      </c>
      <c r="B26" s="1" t="s">
        <v>584</v>
      </c>
      <c r="C26" s="1" t="s">
        <v>585</v>
      </c>
      <c r="D26" s="1" t="s">
        <v>586</v>
      </c>
      <c r="E26" s="1" t="s">
        <v>469</v>
      </c>
      <c r="F26" s="1" t="s">
        <v>469</v>
      </c>
      <c r="G26" s="1" t="s">
        <v>469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587</v>
      </c>
      <c r="B2" s="1" t="s">
        <v>588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589</v>
      </c>
      <c r="B3" s="1" t="s">
        <v>590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591</v>
      </c>
      <c r="B4" s="1" t="s">
        <v>592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593</v>
      </c>
      <c r="B5" s="1" t="s">
        <v>594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595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596</v>
      </c>
      <c r="B7" s="1" t="s">
        <v>597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598</v>
      </c>
      <c r="B8" s="4" t="s">
        <v>599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600</v>
      </c>
      <c r="B9" s="1" t="s">
        <v>601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602</v>
      </c>
      <c r="B10" s="1" t="s">
        <v>603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604</v>
      </c>
      <c r="B11" s="1" t="s">
        <v>601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605</v>
      </c>
      <c r="B12" s="1" t="s">
        <v>606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607</v>
      </c>
      <c r="B13" s="1" t="s">
        <v>608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609</v>
      </c>
      <c r="B14" s="1" t="s">
        <v>606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610</v>
      </c>
      <c r="B15" s="1" t="s">
        <v>611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612</v>
      </c>
      <c r="B16" s="1">
        <v>1800.0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613</v>
      </c>
      <c r="B17" s="1" t="s">
        <v>614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615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616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617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618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619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620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621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622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623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624</v>
      </c>
      <c r="B27" s="1">
        <v>6.3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625</v>
      </c>
      <c r="B28" s="1">
        <v>6.33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626</v>
      </c>
      <c r="B29" s="1">
        <v>6.07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627</v>
      </c>
      <c r="B30" s="1">
        <v>6.48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628</v>
      </c>
      <c r="B31" s="1">
        <v>6.3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629</v>
      </c>
      <c r="B32" s="1">
        <v>6.33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630</v>
      </c>
      <c r="B33" s="1">
        <v>6.07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631</v>
      </c>
      <c r="B34" s="1">
        <v>6.48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632</v>
      </c>
      <c r="B35" s="1">
        <v>2.835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633</v>
      </c>
      <c r="B36" s="1">
        <v>-12.978724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634</v>
      </c>
      <c r="B37" s="1">
        <v>8462175.0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635</v>
      </c>
      <c r="B38" s="1">
        <v>8462175.0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636</v>
      </c>
      <c r="B39" s="1">
        <v>1.0548367E7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637</v>
      </c>
      <c r="B40" s="1">
        <v>9722820.0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638</v>
      </c>
      <c r="B41" s="1">
        <v>9722820.0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639</v>
      </c>
      <c r="B42" s="1">
        <v>6.07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640</v>
      </c>
      <c r="B43" s="1">
        <v>6.12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641</v>
      </c>
      <c r="B44" s="1">
        <v>8400.0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642</v>
      </c>
      <c r="B45" s="1">
        <v>1200.0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643</v>
      </c>
      <c r="B46" s="1">
        <v>1.0482361344E10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644</v>
      </c>
      <c r="B47" s="1">
        <v>2.1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645</v>
      </c>
      <c r="B48" s="1">
        <v>8.44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646</v>
      </c>
      <c r="B49" s="1">
        <v>6.4185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647</v>
      </c>
      <c r="B50" s="1">
        <v>4.320475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648</v>
      </c>
      <c r="B51" s="1" t="s">
        <v>649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650</v>
      </c>
      <c r="B52" s="1">
        <v>9.702076416E9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651</v>
      </c>
      <c r="B53" s="1">
        <v>9.61905514E8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652</v>
      </c>
      <c r="B54" s="1">
        <v>1.351559936E9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653</v>
      </c>
      <c r="B55" s="1">
        <v>6.474008E7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654</v>
      </c>
      <c r="B56" s="1">
        <v>7.8348575E7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655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656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657</v>
      </c>
      <c r="B59" s="1">
        <v>0.0377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658</v>
      </c>
      <c r="B60" s="1">
        <v>0.25118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659</v>
      </c>
      <c r="B61" s="1">
        <v>0.68407995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660</v>
      </c>
      <c r="B62" s="1">
        <v>5.11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661</v>
      </c>
      <c r="B63" s="1">
        <v>0.0639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662</v>
      </c>
      <c r="B64" s="1">
        <v>1.718419968E9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663</v>
      </c>
      <c r="B65" s="1">
        <v>1.178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664</v>
      </c>
      <c r="B66" s="1">
        <v>5.1782684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665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666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667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668</v>
      </c>
      <c r="B70" s="1">
        <v>-7.47E8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669</v>
      </c>
      <c r="B71" s="1">
        <v>-0.47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670</v>
      </c>
      <c r="B72" s="1">
        <v>-0.45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671</v>
      </c>
      <c r="B73" s="1">
        <v>-12.699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672</v>
      </c>
      <c r="B74" s="1">
        <v>1.0063694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673</v>
      </c>
      <c r="B75" s="1">
        <v>0.25443196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674</v>
      </c>
      <c r="B76" s="1" t="s">
        <v>675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676</v>
      </c>
      <c r="B77" s="1" t="s">
        <v>677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678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679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680</v>
      </c>
      <c r="B80" s="1" t="s">
        <v>681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682</v>
      </c>
      <c r="B81" s="1" t="s">
        <v>681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683</v>
      </c>
      <c r="B82" s="1">
        <v>1.6206534E9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684</v>
      </c>
      <c r="B83" s="1" t="s">
        <v>685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686</v>
      </c>
      <c r="B84" s="1" t="s">
        <v>687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688</v>
      </c>
      <c r="B85" s="1" t="s">
        <v>689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690</v>
      </c>
      <c r="B86" s="1" t="s">
        <v>691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692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693</v>
      </c>
      <c r="B88" s="1">
        <v>6.1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694</v>
      </c>
      <c r="B89" s="1">
        <v>10.0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695</v>
      </c>
      <c r="B90" s="1">
        <v>2.5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696</v>
      </c>
      <c r="B91" s="1">
        <v>5.34833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697</v>
      </c>
      <c r="B92" s="1">
        <v>4.5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698</v>
      </c>
      <c r="B93" s="1" t="s">
        <v>699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700</v>
      </c>
      <c r="B94" s="1">
        <v>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701</v>
      </c>
      <c r="B95" s="1">
        <v>1.248E9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702</v>
      </c>
      <c r="B96" s="1">
        <v>0.726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703</v>
      </c>
      <c r="B97" s="1">
        <v>-7.64E8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704</v>
      </c>
      <c r="B98" s="1">
        <v>1.24E8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705</v>
      </c>
      <c r="B99" s="1">
        <v>13.419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706</v>
      </c>
      <c r="B100" s="1">
        <v>13.71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707</v>
      </c>
      <c r="B101" s="1">
        <v>6.145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708</v>
      </c>
      <c r="B102" s="1">
        <v>-0.21244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709</v>
      </c>
      <c r="B103" s="1">
        <v>-0.35983002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710</v>
      </c>
      <c r="B104" s="1">
        <v>-3.68624992E8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711</v>
      </c>
      <c r="B105" s="1">
        <v>-6.02E8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712</v>
      </c>
      <c r="B106" s="1" t="s">
        <v>649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713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-117.0</v>
      </c>
      <c r="D3" s="1">
        <v>-264.0</v>
      </c>
      <c r="E3" s="1">
        <v>-257.0</v>
      </c>
      <c r="F3" s="1">
        <v>-330.0</v>
      </c>
      <c r="G3" s="1">
        <f>IF(F3*FORECAST(G2,B3:F3,B2:F2)&gt;0,FORECAST(G2,B3:F3,B2:F2),F3)*$X$1</f>
        <v>-433.6</v>
      </c>
      <c r="H3" s="1">
        <f>IF(G3*FORECAST(H2,B3:G3,B2:G2)&gt;0,FORECAST(H2,B3:G3,B2:G2),G3)*$X$1</f>
        <v>-513.6</v>
      </c>
      <c r="I3" s="1">
        <f>IF(H3*FORECAST(I2,B3:H3,B2:H2)&gt;0,FORECAST(I2,B3:H3,B2:H2),H3)*$X$1</f>
        <v>-593.6</v>
      </c>
      <c r="J3" s="1">
        <f>IF(I3*FORECAST(J2,B3:I3,B2:I2)&gt;0,FORECAST(J2,B3:I3,B2:I2),I3)*$X$1</f>
        <v>-673.6</v>
      </c>
      <c r="K3" s="1">
        <f>IF(J3*FORECAST(K2,B3:J3,B2:J2)&gt;0,FORECAST(K2,B3:J3,B2:J2),J3)*$X$1</f>
        <v>-753.6</v>
      </c>
      <c r="L3" s="1">
        <f>IF(K3*FORECAST(L2,B3:K3,B2:K2)&gt;0,FORECAST(L2,B3:K3,B2:K2),K3)*$X$1</f>
        <v>-833.6</v>
      </c>
      <c r="M3" s="1">
        <f>IF(L3*FORECAST(M2,B3:L3,B2:L2)&gt;0,FORECAST(M2,B3:L3,B2:L2),L3)*$X$1</f>
        <v>-913.6</v>
      </c>
      <c r="N3" s="5">
        <f>IF(M3*FORECAST(N2,B3:M3,B2:M2)&gt;0,FORECAST(N2,B3:M3,B2:M2),M3)*$X$1</f>
        <v>-993.6</v>
      </c>
      <c r="O3" s="5">
        <f>IF(N3*FORECAST(O2,B3:N3,B2:N2)&gt;0,FORECAST(O2,B3:N3,B2:N2),N3)*$X$1</f>
        <v>-1073.6</v>
      </c>
      <c r="P3" s="5">
        <f>IF(O3*FORECAST(P2,B3:O3,B2:O2)&gt;0,FORECAST(P2,B3:O3,B2:O2),O3)*$X$1</f>
        <v>-1153.6</v>
      </c>
      <c r="Q3" s="5">
        <f>IF(P3*FORECAST(Q2,B3:P3,B2:P2)&gt;0,FORECAST(Q2,B3:P3,B2:P2),P3)*$X$1</f>
        <v>-1233.6</v>
      </c>
      <c r="R3" s="5">
        <f>IF(Q3*FORECAST(R2,B3:Q3,B2:Q2)&gt;0,FORECAST(R2,B3:Q3,B2:Q2),Q3)*$X$1</f>
        <v>-1313.6</v>
      </c>
      <c r="S3" s="2"/>
      <c r="T3" s="2"/>
      <c r="U3" s="2"/>
      <c r="V3" s="2"/>
      <c r="W3" s="2"/>
      <c r="X3" s="2"/>
      <c r="Y3" s="2"/>
      <c r="Z3" s="2"/>
    </row>
    <row r="4">
      <c r="A4" s="3" t="s">
        <v>99</v>
      </c>
      <c r="B4" s="1">
        <v>-579.0</v>
      </c>
      <c r="C4" s="1">
        <v>-284.0</v>
      </c>
      <c r="D4" s="1">
        <v>-1460.0</v>
      </c>
      <c r="E4" s="1">
        <v>-965.0</v>
      </c>
      <c r="F4" s="1">
        <v>-1080.0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714</v>
      </c>
      <c r="B5" s="1">
        <v>117.0</v>
      </c>
      <c r="C5" s="1">
        <v>125.0</v>
      </c>
      <c r="D5" s="1">
        <v>621.0</v>
      </c>
      <c r="E5" s="1">
        <v>1140.0</v>
      </c>
      <c r="F5" s="1">
        <v>1330.0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715</v>
      </c>
      <c r="L7" s="1">
        <f>IF(R3*FORECAST(R2,B3:R3,B2:R2)&gt;0,FORECAST(R2,B3:R3,B2:R2),Q3)*$X$1 * (1+0.02)/(0.0732-0.02)</f>
        <v>-25185.56391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716</v>
      </c>
      <c r="L8" s="6">
        <f t="array" ref="L8">NPV(0.0732,H3:R3)</f>
        <v>-6329.963916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717</v>
      </c>
      <c r="L9" s="6">
        <f t="array" ref="L9">NPV(0.0732,H16:R16)</f>
        <v>-11578.82194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718</v>
      </c>
      <c r="L10" s="6">
        <f>L8 + L9</f>
        <v>-17908.78585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-1080.0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719</v>
      </c>
      <c r="L12" s="6">
        <f>L10 - L11</f>
        <v>-16828.78585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720</v>
      </c>
      <c r="L13" s="1">
        <v>1330.0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-12.65322245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(1+0.02)/(0.0732-0.02)</f>
        <v>-25185.56391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-94.0</v>
      </c>
      <c r="C3" s="1">
        <v>-214.0</v>
      </c>
      <c r="D3" s="1">
        <v>-755.0</v>
      </c>
      <c r="E3" s="1">
        <v>-1720.0</v>
      </c>
      <c r="F3" s="1">
        <v>-796.0</v>
      </c>
      <c r="G3" s="1">
        <f>IF(F3*FORECAST(G2,B3:F3,B2:F2)&gt;0,FORECAST(G2,B3:F3,B2:F2),F3)*$X$1</f>
        <v>-1588.8</v>
      </c>
      <c r="H3" s="1">
        <f>IF(G3*FORECAST(H2,B3:G3,B2:G2)&gt;0,FORECAST(H2,B3:G3,B2:G2),G3)*$X$1</f>
        <v>-1879.8</v>
      </c>
      <c r="I3" s="1">
        <f>IF(H3*FORECAST(I2,B3:H3,B2:H2)&gt;0,FORECAST(I2,B3:H3,B2:H2),H3)*$X$1</f>
        <v>-2170.8</v>
      </c>
      <c r="J3" s="1">
        <f>IF(I3*FORECAST(J2,B3:I3,B2:I2)&gt;0,FORECAST(J2,B3:I3,B2:I2),I3)*$X$1</f>
        <v>-2461.8</v>
      </c>
      <c r="K3" s="1">
        <f>IF(J3*FORECAST(K2,B3:J3,B2:J2)&gt;0,FORECAST(K2,B3:J3,B2:J2),J3)*$X$1</f>
        <v>-2752.8</v>
      </c>
      <c r="L3" s="1">
        <f>IF(K3*FORECAST(L2,B3:K3,B2:K2)&gt;0,FORECAST(L2,B3:K3,B2:K2),K3)*$X$1</f>
        <v>-3043.8</v>
      </c>
      <c r="M3" s="1">
        <f>IF(L3*FORECAST(M2,B3:L3,B2:L2)&gt;0,FORECAST(M2,B3:L3,B2:L2),L3)*$X$1</f>
        <v>-3334.8</v>
      </c>
      <c r="N3" s="5">
        <f>IF(M3*FORECAST(N2,B3:M3,B2:M2)&gt;0,FORECAST(N2,B3:M3,B2:M2),M3)*$X$1</f>
        <v>-3625.8</v>
      </c>
      <c r="O3" s="5">
        <f>IF(N3*FORECAST(O2,B3:N3,B2:N2)&gt;0,FORECAST(O2,B3:N3,B2:N2),N3)*$X$1</f>
        <v>-3916.8</v>
      </c>
      <c r="P3" s="5">
        <f>IF(O3*FORECAST(P2,B3:O3,B2:O2)&gt;0,FORECAST(P2,B3:O3,B2:O2),O3)*$X$1</f>
        <v>-4207.8</v>
      </c>
      <c r="Q3" s="5">
        <f>IF(P3*FORECAST(Q2,B3:P3,B2:P2)&gt;0,FORECAST(Q2,B3:P3,B2:P2),P3)*$X$1</f>
        <v>-4498.8</v>
      </c>
      <c r="R3" s="5">
        <f>IF(Q3*FORECAST(R2,B3:Q3,B2:Q2)&gt;0,FORECAST(R2,B3:Q3,B2:Q2),Q3)*$X$1</f>
        <v>-4789.8</v>
      </c>
      <c r="S3" s="2"/>
      <c r="T3" s="2"/>
      <c r="U3" s="2"/>
      <c r="V3" s="2"/>
      <c r="W3" s="2"/>
      <c r="X3" s="2"/>
      <c r="Y3" s="2"/>
      <c r="Z3" s="2"/>
    </row>
    <row r="4">
      <c r="A4" s="3" t="s">
        <v>99</v>
      </c>
      <c r="B4" s="1">
        <v>-579.0</v>
      </c>
      <c r="C4" s="1">
        <v>-284.0</v>
      </c>
      <c r="D4" s="1">
        <v>-1460.0</v>
      </c>
      <c r="E4" s="1">
        <v>-965.0</v>
      </c>
      <c r="F4" s="1">
        <v>-1080.0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714</v>
      </c>
      <c r="B5" s="1">
        <v>117.0</v>
      </c>
      <c r="C5" s="1">
        <v>125.0</v>
      </c>
      <c r="D5" s="1">
        <v>621.0</v>
      </c>
      <c r="E5" s="1">
        <v>1140.0</v>
      </c>
      <c r="F5" s="1">
        <v>1330.0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715</v>
      </c>
      <c r="L7" s="1">
        <f>IF(R3*FORECAST(R2,B3:R3,B2:R2)&gt;0,FORECAST(R2,B3:R3,B2:R2),Q3)*$X$1 * (1+0.02)/(0.0732-0.02)</f>
        <v>-91834.51128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716</v>
      </c>
      <c r="L8" s="6">
        <f t="array" ref="L8">NPV(0.0732,H3:R3)</f>
        <v>-23110.71104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717</v>
      </c>
      <c r="L9" s="6">
        <f t="array" ref="L9">NPV(0.0732,H16:R16)</f>
        <v>-42220.03754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718</v>
      </c>
      <c r="L10" s="6">
        <f>L8 + L9</f>
        <v>-65330.74858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-1080.0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719</v>
      </c>
      <c r="L12" s="6">
        <f>L10 - L11</f>
        <v>-64250.74858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720</v>
      </c>
      <c r="L13" s="1">
        <v>1330.0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-48.30883352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(1+0.02)/(0.0732-0.02)</f>
        <v>-91834.51128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