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<sst xmlns="http://schemas.openxmlformats.org/spreadsheetml/2006/main" count="1205" uniqueCount="1099">
  <si>
    <t>ticker</t>
  </si>
  <si>
    <t>AUNA</t>
  </si>
  <si>
    <t>nombre</t>
  </si>
  <si>
    <t>AUNA S A</t>
  </si>
  <si>
    <t>empresa</t>
  </si>
  <si>
    <t>Healthcare Facilities &amp; Services</t>
  </si>
  <si>
    <t>Open</t>
  </si>
  <si>
    <t>Target Price</t>
  </si>
  <si>
    <t>Upside</t>
  </si>
  <si>
    <t>802.27%</t>
  </si>
  <si>
    <t>Country</t>
  </si>
  <si>
    <t>Luxembourg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</si>
  <si>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</si>
  <si>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</si>
  <si>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</si>
  <si>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</si>
  <si>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</si>
  <si>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</si>
  <si>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</si>
  <si>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</si>
  <si>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</si>
  <si>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</si>
  <si>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</si>
  <si>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</si>
  <si>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</si>
  <si>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</si>
  <si>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</si>
  <si>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</si>
  <si>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</si>
  <si>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</si>
  <si>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</si>
  <si>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</si>
  <si>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</si>
  <si>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</si>
  <si>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</si>
  <si>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</si>
  <si>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</si>
  <si>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</si>
  <si>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</si>
  <si>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</si>
  <si>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</si>
  <si>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</si>
  <si>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</si>
  <si>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</si>
  <si>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</si>
  <si>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</si>
  <si>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</si>
  <si>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</si>
  <si>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</si>
  <si>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</si>
  <si>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</si>
  <si>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</si>
  <si>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</si>
  <si>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</si>
  <si>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</si>
  <si>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</si>
  <si>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</si>
  <si>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</si>
  <si>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</si>
  <si>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</si>
  <si>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</si>
  <si>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</si>
  <si>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</si>
  <si>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</si>
  <si>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</si>
  <si>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</si>
  <si>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</si>
  <si>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</si>
  <si>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</si>
  <si>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</si>
  <si>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</si>
  <si>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</si>
  <si>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</si>
  <si>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</si>
  <si>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</si>
  <si>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</si>
  <si>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</si>
  <si>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</si>
  <si>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</si>
  <si>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</si>
  <si>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</si>
  <si>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</si>
  <si>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</si>
  <si>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</si>
  <si>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</si>
  <si>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</si>
  <si>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</si>
  <si>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</si>
  <si>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</si>
  <si>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</si>
  <si>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</si>
  <si>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</si>
  <si>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</si>
  <si>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</si>
  <si>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</si>
  <si>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</si>
  <si>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</si>
  <si>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</si>
  <si>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</si>
  <si>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</si>
  <si>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</si>
  <si>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</si>
  <si>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</si>
  <si>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</si>
  <si>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</si>
  <si>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</si>
  <si>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</si>
  <si>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</si>
  <si>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6.78</t>
  </si>
  <si>
    <t>13.86</t>
  </si>
  <si>
    <t>13.07</t>
  </si>
  <si>
    <t>13.97</t>
  </si>
  <si>
    <t>11.53</t>
  </si>
  <si>
    <t>23.83</t>
  </si>
  <si>
    <t>33.36</t>
  </si>
  <si>
    <t>Tangible Book Value</t>
  </si>
  <si>
    <t>Tangible Book Value Per Share</t>
  </si>
  <si>
    <t>5.49</t>
  </si>
  <si>
    <t>2.3</t>
  </si>
  <si>
    <t>3.04</t>
  </si>
  <si>
    <t>2.56</t>
  </si>
  <si>
    <t>-0.33</t>
  </si>
  <si>
    <t>-40.31</t>
  </si>
  <si>
    <t>-37.89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</si>
  <si>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</si>
  <si>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</si>
  <si>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</si>
  <si>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</si>
  <si>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</si>
  <si>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</si>
  <si>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</si>
  <si>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</si>
  <si>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</si>
  <si>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</si>
  <si>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</si>
  <si>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</si>
  <si>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</si>
  <si>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</si>
  <si>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</si>
  <si>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</si>
  <si>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</si>
  <si>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</si>
  <si>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</si>
  <si>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</si>
  <si>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</si>
  <si>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</si>
  <si>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</si>
  <si>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</si>
  <si>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</si>
  <si>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</si>
  <si>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</si>
  <si>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</si>
  <si>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</si>
  <si>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</si>
  <si>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</si>
  <si>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</si>
  <si>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</si>
  <si>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</si>
  <si>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</si>
  <si>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</si>
  <si>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</si>
  <si>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</si>
  <si>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</si>
  <si>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</si>
  <si>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</si>
  <si>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</si>
  <si>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</si>
  <si>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</si>
  <si>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0.59</t>
  </si>
  <si>
    <t>0.97</t>
  </si>
  <si>
    <t>1.69</t>
  </si>
  <si>
    <t>-0.17</t>
  </si>
  <si>
    <t>-0.62</t>
  </si>
  <si>
    <t>-2.11</t>
  </si>
  <si>
    <t>-5.78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</si>
  <si>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</si>
  <si>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</si>
  <si>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</si>
  <si>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</si>
  <si>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</si>
  <si>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</si>
  <si>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0.64</t>
  </si>
  <si>
    <t>1.01</t>
  </si>
  <si>
    <t>1.66</t>
  </si>
  <si>
    <t>-0.24</t>
  </si>
  <si>
    <t>-0.12</t>
  </si>
  <si>
    <t>-0.49</t>
  </si>
  <si>
    <t>-0.8</t>
  </si>
  <si>
    <t>Normalized Diluted EPS</t>
  </si>
  <si>
    <t>Dividend Per Share</t>
  </si>
  <si>
    <t>5.5</t>
  </si>
  <si>
    <t>Payout Ratio</t>
  </si>
  <si>
    <t>27.64</t>
  </si>
  <si>
    <t>13.76</t>
  </si>
  <si>
    <t>-140.86</t>
  </si>
  <si>
    <t>-0.14</t>
  </si>
  <si>
    <t>EBITDA</t>
  </si>
  <si>
    <t>EBITA</t>
  </si>
  <si>
    <t>EBIT</t>
  </si>
  <si>
    <t>EBITDAR</t>
  </si>
  <si>
    <t>Total Revenues (As Reported)</t>
  </si>
  <si>
    <t>Effective Tax Rate - (Ratio)</t>
  </si>
  <si>
    <t>42.23</t>
  </si>
  <si>
    <t>32.37</t>
  </si>
  <si>
    <t>35.79</t>
  </si>
  <si>
    <t>59.33</t>
  </si>
  <si>
    <t>-636.5</t>
  </si>
  <si>
    <t>-55.51</t>
  </si>
  <si>
    <t>-72.62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</si>
  <si>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</si>
  <si>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</si>
  <si>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</si>
  <si>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</si>
  <si>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</si>
  <si>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</si>
  <si>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</si>
  <si>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</si>
  <si>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</si>
  <si>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</si>
  <si>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</si>
  <si>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</si>
  <si>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</si>
  <si>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</si>
  <si>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</si>
  <si>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</si>
  <si>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</si>
  <si>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</si>
  <si>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5.01</t>
  </si>
  <si>
    <t>5.8</t>
  </si>
  <si>
    <t>3.14</t>
  </si>
  <si>
    <t>2.48</t>
  </si>
  <si>
    <t>3.65</t>
  </si>
  <si>
    <t>5.03</t>
  </si>
  <si>
    <t>Return on Total Capital</t>
  </si>
  <si>
    <t>6.86</t>
  </si>
  <si>
    <t>7.78</t>
  </si>
  <si>
    <t>4.08</t>
  </si>
  <si>
    <t>3.22</t>
  </si>
  <si>
    <t>4.67</t>
  </si>
  <si>
    <t>6.38</t>
  </si>
  <si>
    <t>Return On Equity %</t>
  </si>
  <si>
    <t>9.31</t>
  </si>
  <si>
    <t>13.28</t>
  </si>
  <si>
    <t>-0.87</t>
  </si>
  <si>
    <t>-3.84</t>
  </si>
  <si>
    <t>-8.02</t>
  </si>
  <si>
    <t>-12.86</t>
  </si>
  <si>
    <t>Return on Common Equity</t>
  </si>
  <si>
    <t>9.4</t>
  </si>
  <si>
    <t>13.46</t>
  </si>
  <si>
    <t>-1.22</t>
  </si>
  <si>
    <t>-4.83</t>
  </si>
  <si>
    <t>-11.94</t>
  </si>
  <si>
    <t>-20.07</t>
  </si>
  <si>
    <t>Margin Analysis</t>
  </si>
  <si>
    <t>Gross Profit Margin %</t>
  </si>
  <si>
    <t>41.59</t>
  </si>
  <si>
    <t>42.2</t>
  </si>
  <si>
    <t>38.92</t>
  </si>
  <si>
    <t>36.67</t>
  </si>
  <si>
    <t>35.71</t>
  </si>
  <si>
    <t>35.87</t>
  </si>
  <si>
    <t>37.03</t>
  </si>
  <si>
    <t>SG&amp;A Margin</t>
  </si>
  <si>
    <t>32.14</t>
  </si>
  <si>
    <t>31.15</t>
  </si>
  <si>
    <t>26.69</t>
  </si>
  <si>
    <t>29.07</t>
  </si>
  <si>
    <t>25.57</t>
  </si>
  <si>
    <t>23.14</t>
  </si>
  <si>
    <t>EBITDA Margin %</t>
  </si>
  <si>
    <t>11.96</t>
  </si>
  <si>
    <t>14.71</t>
  </si>
  <si>
    <t>14.49</t>
  </si>
  <si>
    <t>10.15</t>
  </si>
  <si>
    <t>8.03</t>
  </si>
  <si>
    <t>14.77</t>
  </si>
  <si>
    <t>19.88</t>
  </si>
  <si>
    <t>EBITA Margin %</t>
  </si>
  <si>
    <t>8.18</t>
  </si>
  <si>
    <t>11.35</t>
  </si>
  <si>
    <t>12.28</t>
  </si>
  <si>
    <t>5.71</t>
  </si>
  <si>
    <t>11.29</t>
  </si>
  <si>
    <t>16.46</t>
  </si>
  <si>
    <t>EBIT Margin %</t>
  </si>
  <si>
    <t>8.17</t>
  </si>
  <si>
    <t>11.34</t>
  </si>
  <si>
    <t>12.19</t>
  </si>
  <si>
    <t>7.91</t>
  </si>
  <si>
    <t>5.64</t>
  </si>
  <si>
    <t>11.24</t>
  </si>
  <si>
    <t>14.82</t>
  </si>
  <si>
    <t>Income From Continuing Operations Margin %</t>
  </si>
  <si>
    <t>2.86</t>
  </si>
  <si>
    <t>4.25</t>
  </si>
  <si>
    <t>5.34</t>
  </si>
  <si>
    <t>-0.37</t>
  </si>
  <si>
    <t>-1.2</t>
  </si>
  <si>
    <t>-3.36</t>
  </si>
  <si>
    <t>-5.53</t>
  </si>
  <si>
    <t>Net Income Margin %</t>
  </si>
  <si>
    <t>3.05</t>
  </si>
  <si>
    <t>4.2</t>
  </si>
  <si>
    <t>5.26</t>
  </si>
  <si>
    <t>-1.38</t>
  </si>
  <si>
    <t>-3.7</t>
  </si>
  <si>
    <t>-6.55</t>
  </si>
  <si>
    <t>Net Avail. For Common Margin %</t>
  </si>
  <si>
    <t>Normalized Net Income Margin</t>
  </si>
  <si>
    <t>3.29</t>
  </si>
  <si>
    <t>4.38</t>
  </si>
  <si>
    <t>5.18</t>
  </si>
  <si>
    <t>-0.73</t>
  </si>
  <si>
    <t>-0.27</t>
  </si>
  <si>
    <t>-0.85</t>
  </si>
  <si>
    <t>-0.9</t>
  </si>
  <si>
    <t>Levered Free Cash Flow Margin</t>
  </si>
  <si>
    <t>-0.11</t>
  </si>
  <si>
    <t>-3.3</t>
  </si>
  <si>
    <t>1.35</t>
  </si>
  <si>
    <t>-10.42</t>
  </si>
  <si>
    <t>8.51</t>
  </si>
  <si>
    <t>Unlevered Free Cash Flow Margin</t>
  </si>
  <si>
    <t>1.44</t>
  </si>
  <si>
    <t>-1.05</t>
  </si>
  <si>
    <t>4.04</t>
  </si>
  <si>
    <t>-3.89</t>
  </si>
  <si>
    <t>-5.11</t>
  </si>
  <si>
    <t>17.15</t>
  </si>
  <si>
    <t>Asset Turnover</t>
  </si>
  <si>
    <t>0.71</t>
  </si>
  <si>
    <t>0.76</t>
  </si>
  <si>
    <t>0.7</t>
  </si>
  <si>
    <t>0.52</t>
  </si>
  <si>
    <t>0.54</t>
  </si>
  <si>
    <t>Fixed Assets Turnover</t>
  </si>
  <si>
    <t>1.38</t>
  </si>
  <si>
    <t>1.58</t>
  </si>
  <si>
    <t>1.34</t>
  </si>
  <si>
    <t>1.51</t>
  </si>
  <si>
    <t>1.29</t>
  </si>
  <si>
    <t>1.5</t>
  </si>
  <si>
    <t>Receivables Turnover (Average Receivables)</t>
  </si>
  <si>
    <t>5.59</t>
  </si>
  <si>
    <t>5.28</t>
  </si>
  <si>
    <t>4.4</t>
  </si>
  <si>
    <t>5.32</t>
  </si>
  <si>
    <t>5.21</t>
  </si>
  <si>
    <t>5.4</t>
  </si>
  <si>
    <t>Inventory Turnover (Average Inventory)</t>
  </si>
  <si>
    <t>20.01</t>
  </si>
  <si>
    <t>24.52</t>
  </si>
  <si>
    <t>20.4</t>
  </si>
  <si>
    <t>21.75</t>
  </si>
  <si>
    <t>21.14</t>
  </si>
  <si>
    <t>22.38</t>
  </si>
  <si>
    <t>Short Term Liquidity</t>
  </si>
  <si>
    <t>Current Ratio</t>
  </si>
  <si>
    <t>0.61</t>
  </si>
  <si>
    <t>0.94</t>
  </si>
  <si>
    <t>0.75</t>
  </si>
  <si>
    <t>1.48</t>
  </si>
  <si>
    <t>0.96</t>
  </si>
  <si>
    <t>0.42</t>
  </si>
  <si>
    <t>0.92</t>
  </si>
  <si>
    <t>Quick Ratio</t>
  </si>
  <si>
    <t>0.4</t>
  </si>
  <si>
    <t>0.73</t>
  </si>
  <si>
    <t>0.55</t>
  </si>
  <si>
    <t>1.26</t>
  </si>
  <si>
    <t>0.27</t>
  </si>
  <si>
    <t>Operating Cash Flow to Current Liabilities</t>
  </si>
  <si>
    <t>0.38</t>
  </si>
  <si>
    <t>0.23</t>
  </si>
  <si>
    <t>0.26</t>
  </si>
  <si>
    <t>0.28</t>
  </si>
  <si>
    <t>0.06</t>
  </si>
  <si>
    <t>0.34</t>
  </si>
  <si>
    <t>Days Sales Outstanding (Average Receivables)</t>
  </si>
  <si>
    <t>65.29</t>
  </si>
  <si>
    <t>69.13</t>
  </si>
  <si>
    <t>83.18</t>
  </si>
  <si>
    <t>68.62</t>
  </si>
  <si>
    <t>70.08</t>
  </si>
  <si>
    <t>67.57</t>
  </si>
  <si>
    <t>Days Outstanding Inventory (Average Inventory)</t>
  </si>
  <si>
    <t>18.24</t>
  </si>
  <si>
    <t>14.89</t>
  </si>
  <si>
    <t>17.94</t>
  </si>
  <si>
    <t>16.78</t>
  </si>
  <si>
    <t>17.27</t>
  </si>
  <si>
    <t>16.31</t>
  </si>
  <si>
    <t>Average Days Payable Outstanding</t>
  </si>
  <si>
    <t>109.9</t>
  </si>
  <si>
    <t>97.74</t>
  </si>
  <si>
    <t>107.17</t>
  </si>
  <si>
    <t>104.27</t>
  </si>
  <si>
    <t>99.67</t>
  </si>
  <si>
    <t>86.56</t>
  </si>
  <si>
    <t>Cash Conversion Cycle (Average Days)</t>
  </si>
  <si>
    <t>-26.38</t>
  </si>
  <si>
    <t>-13.72</t>
  </si>
  <si>
    <t>-6.06</t>
  </si>
  <si>
    <t>-18.87</t>
  </si>
  <si>
    <t>-12.32</t>
  </si>
  <si>
    <t>-2.68</t>
  </si>
  <si>
    <t>Long Term Solvency</t>
  </si>
  <si>
    <t>Total Debt/Equity</t>
  </si>
  <si>
    <t>96.56</t>
  </si>
  <si>
    <t>140.16</t>
  </si>
  <si>
    <t>146.55</t>
  </si>
  <si>
    <t>218.42</t>
  </si>
  <si>
    <t>292.04</t>
  </si>
  <si>
    <t>247.04</t>
  </si>
  <si>
    <t>236.36</t>
  </si>
  <si>
    <t>Total Debt / Total Capital</t>
  </si>
  <si>
    <t>49.13</t>
  </si>
  <si>
    <t>58.36</t>
  </si>
  <si>
    <t>59.44</t>
  </si>
  <si>
    <t>68.6</t>
  </si>
  <si>
    <t>74.49</t>
  </si>
  <si>
    <t>71.18</t>
  </si>
  <si>
    <t>70.27</t>
  </si>
  <si>
    <t>LT Debt/Equity</t>
  </si>
  <si>
    <t>68.38</t>
  </si>
  <si>
    <t>118.64</t>
  </si>
  <si>
    <t>110.27</t>
  </si>
  <si>
    <t>210.95</t>
  </si>
  <si>
    <t>278.98</t>
  </si>
  <si>
    <t>107.84</t>
  </si>
  <si>
    <t>209.2</t>
  </si>
  <si>
    <t>Long-Term Debt / Total Capital</t>
  </si>
  <si>
    <t>34.79</t>
  </si>
  <si>
    <t>49.4</t>
  </si>
  <si>
    <t>44.73</t>
  </si>
  <si>
    <t>66.25</t>
  </si>
  <si>
    <t>71.16</t>
  </si>
  <si>
    <t>31.07</t>
  </si>
  <si>
    <t>62.2</t>
  </si>
  <si>
    <t>Total Liabilities / Total Assets</t>
  </si>
  <si>
    <t>63.65</t>
  </si>
  <si>
    <t>69.35</t>
  </si>
  <si>
    <t>69.4</t>
  </si>
  <si>
    <t>75.4</t>
  </si>
  <si>
    <t>80.67</t>
  </si>
  <si>
    <t>77.2</t>
  </si>
  <si>
    <t>76.9</t>
  </si>
  <si>
    <t>EBIT / Interest Expense</t>
  </si>
  <si>
    <t>2.53</t>
  </si>
  <si>
    <t>4.56</t>
  </si>
  <si>
    <t>3.38</t>
  </si>
  <si>
    <t>1.84</t>
  </si>
  <si>
    <t>1.13</t>
  </si>
  <si>
    <t>1.32</t>
  </si>
  <si>
    <t>1.07</t>
  </si>
  <si>
    <t>EBITDA / Interest Expense</t>
  </si>
  <si>
    <t>3.7</t>
  </si>
  <si>
    <t>5.92</t>
  </si>
  <si>
    <t>4.42</t>
  </si>
  <si>
    <t>2.78</t>
  </si>
  <si>
    <t>1.82</t>
  </si>
  <si>
    <t>1.49</t>
  </si>
  <si>
    <t>(EBITDA - Capex) / Interest Expense</t>
  </si>
  <si>
    <t>3.47</t>
  </si>
  <si>
    <t>4.09</t>
  </si>
  <si>
    <t>2.32</t>
  </si>
  <si>
    <t>-0.61</t>
  </si>
  <si>
    <t>1.27</t>
  </si>
  <si>
    <t>Total Debt / EBITDA</t>
  </si>
  <si>
    <t>2.83</t>
  </si>
  <si>
    <t>5.9</t>
  </si>
  <si>
    <t>3.85</t>
  </si>
  <si>
    <t>8.24</t>
  </si>
  <si>
    <t>9.13</t>
  </si>
  <si>
    <t>9.7</t>
  </si>
  <si>
    <t>5.27</t>
  </si>
  <si>
    <t>Net Debt / EBITDA</t>
  </si>
  <si>
    <t>2.46</t>
  </si>
  <si>
    <t>5.02</t>
  </si>
  <si>
    <t>3.69</t>
  </si>
  <si>
    <t>6.25</t>
  </si>
  <si>
    <t>8.34</t>
  </si>
  <si>
    <t>9.16</t>
  </si>
  <si>
    <t>4.85</t>
  </si>
  <si>
    <t>Total Debt / (EBITDA - Capex)</t>
  </si>
  <si>
    <t>3.02</t>
  </si>
  <si>
    <t>8.52</t>
  </si>
  <si>
    <t>7.33</t>
  </si>
  <si>
    <t>17.33</t>
  </si>
  <si>
    <t>-27.19</t>
  </si>
  <si>
    <t>13.24</t>
  </si>
  <si>
    <t>6.17</t>
  </si>
  <si>
    <t>Net Debt / (EBITDA - Capex)</t>
  </si>
  <si>
    <t>2.62</t>
  </si>
  <si>
    <t>7.26</t>
  </si>
  <si>
    <t>7.02</t>
  </si>
  <si>
    <t>13.15</t>
  </si>
  <si>
    <t>-24.82</t>
  </si>
  <si>
    <t>12.5</t>
  </si>
  <si>
    <t>5.68</t>
  </si>
  <si>
    <t>Growth Over Prior Year</t>
  </si>
  <si>
    <t>Total Revenues, 1 Yr. Growth %</t>
  </si>
  <si>
    <t>19.15</t>
  </si>
  <si>
    <t>60.53</t>
  </si>
  <si>
    <t>4.43</t>
  </si>
  <si>
    <t>33.24</t>
  </si>
  <si>
    <t>27.44</t>
  </si>
  <si>
    <t>58.1</t>
  </si>
  <si>
    <t>Gross Profit, 1 Yr. Growth %</t>
  </si>
  <si>
    <t>20.91</t>
  </si>
  <si>
    <t>48.04</t>
  </si>
  <si>
    <t>-1.6</t>
  </si>
  <si>
    <t>29.75</t>
  </si>
  <si>
    <t>28.03</t>
  </si>
  <si>
    <t>63.16</t>
  </si>
  <si>
    <t>EBITDA, 1 Yr. Growth %</t>
  </si>
  <si>
    <t>46.61</t>
  </si>
  <si>
    <t>-26.88</t>
  </si>
  <si>
    <t>5.48</t>
  </si>
  <si>
    <t>134.31</t>
  </si>
  <si>
    <t>109.66</t>
  </si>
  <si>
    <t>EBITA, 1 Yr. Growth %</t>
  </si>
  <si>
    <t>65.32</t>
  </si>
  <si>
    <t>73.71</t>
  </si>
  <si>
    <t>-31.98</t>
  </si>
  <si>
    <t>-4.84</t>
  </si>
  <si>
    <t>151.79</t>
  </si>
  <si>
    <t>126.11</t>
  </si>
  <si>
    <t>EBIT, 1 Yr. Growth %</t>
  </si>
  <si>
    <t>65.44</t>
  </si>
  <si>
    <t>72.53</t>
  </si>
  <si>
    <t>-32.22</t>
  </si>
  <si>
    <t>-4.99</t>
  </si>
  <si>
    <t>153.9</t>
  </si>
  <si>
    <t>104.42</t>
  </si>
  <si>
    <t>Earnings From Cont. Operations, 1 Yr. Growth %</t>
  </si>
  <si>
    <t>77.43</t>
  </si>
  <si>
    <t>101.61</t>
  </si>
  <si>
    <t>-107.28</t>
  </si>
  <si>
    <t>328.1</t>
  </si>
  <si>
    <t>257.52</t>
  </si>
  <si>
    <t>178.98</t>
  </si>
  <si>
    <t>Net Income, 1 Yr. Growth %</t>
  </si>
  <si>
    <t>63.96</t>
  </si>
  <si>
    <t>100.88</t>
  </si>
  <si>
    <t>-109.77</t>
  </si>
  <si>
    <t>272.65</t>
  </si>
  <si>
    <t>242.98</t>
  </si>
  <si>
    <t>196.62</t>
  </si>
  <si>
    <t>Normalized Net Income, 1 Yr. Growth %</t>
  </si>
  <si>
    <t>58.76</t>
  </si>
  <si>
    <t>89.77</t>
  </si>
  <si>
    <t>-114.66</t>
  </si>
  <si>
    <t>-51.03</t>
  </si>
  <si>
    <t>306.09</t>
  </si>
  <si>
    <t>97.06</t>
  </si>
  <si>
    <t>Diluted EPS Before Extra, 1 Yr. Growth %</t>
  </si>
  <si>
    <t>63.18</t>
  </si>
  <si>
    <t>74.37</t>
  </si>
  <si>
    <t>190.48</t>
  </si>
  <si>
    <t>Accounts Receivable, 1 Yr. Growth %</t>
  </si>
  <si>
    <t>240.28</t>
  </si>
  <si>
    <t>19.94</t>
  </si>
  <si>
    <t>29.78</t>
  </si>
  <si>
    <t>-4.85</t>
  </si>
  <si>
    <t>66.95</t>
  </si>
  <si>
    <t>49.94</t>
  </si>
  <si>
    <t>Inventory, 1 Yr. Growth %</t>
  </si>
  <si>
    <t>77.69</t>
  </si>
  <si>
    <t>16.42</t>
  </si>
  <si>
    <t>41.86</t>
  </si>
  <si>
    <t>16.33</t>
  </si>
  <si>
    <t>43.22</t>
  </si>
  <si>
    <t>49.03</t>
  </si>
  <si>
    <t>Net Property, Plant and Equip., 1 Yr. Growth %</t>
  </si>
  <si>
    <t>76.12</t>
  </si>
  <si>
    <t>20.39</t>
  </si>
  <si>
    <t>25.8</t>
  </si>
  <si>
    <t>12.27</t>
  </si>
  <si>
    <t>82.39</t>
  </si>
  <si>
    <t>10.07</t>
  </si>
  <si>
    <t>Total Assets, 1 Yr. Growth %</t>
  </si>
  <si>
    <t>149.58</t>
  </si>
  <si>
    <t>8.68</t>
  </si>
  <si>
    <t>40.17</t>
  </si>
  <si>
    <t>6.51</t>
  </si>
  <si>
    <t>134.19</t>
  </si>
  <si>
    <t>16.62</t>
  </si>
  <si>
    <t>Tangible Book Value, 1 Yr. Growth %</t>
  </si>
  <si>
    <t>-57.85</t>
  </si>
  <si>
    <t>51.91</t>
  </si>
  <si>
    <t>-15.8</t>
  </si>
  <si>
    <t>-112.88</t>
  </si>
  <si>
    <t>-1.77</t>
  </si>
  <si>
    <t>Common Equity, 1 Yr. Growth %</t>
  </si>
  <si>
    <t>105.34</t>
  </si>
  <si>
    <t>8.63</t>
  </si>
  <si>
    <t>6.87</t>
  </si>
  <si>
    <t>-17.49</t>
  </si>
  <si>
    <t>106.74</t>
  </si>
  <si>
    <t>37.59</t>
  </si>
  <si>
    <t>Cash From Operations, 1 Yr. Growth %</t>
  </si>
  <si>
    <t>13.92</t>
  </si>
  <si>
    <t>39.43</t>
  </si>
  <si>
    <t>17.3</t>
  </si>
  <si>
    <t>-11.29</t>
  </si>
  <si>
    <t>258.1</t>
  </si>
  <si>
    <t>Capital Expenditures, 1 Yr. Growth %</t>
  </si>
  <si>
    <t>631.21</t>
  </si>
  <si>
    <t>168.06</t>
  </si>
  <si>
    <t>-13.22</t>
  </si>
  <si>
    <t>157.05</t>
  </si>
  <si>
    <t>-56.06</t>
  </si>
  <si>
    <t>13.42</t>
  </si>
  <si>
    <t>Levered Free Cash Flow, 1 Yr. Growth %</t>
  </si>
  <si>
    <t>-141.81</t>
  </si>
  <si>
    <t>-790.35</t>
  </si>
  <si>
    <t>-208.95</t>
  </si>
  <si>
    <t>Unlevered Free Cash Flow, 1 Yr. Growth %</t>
  </si>
  <si>
    <t>-217.06</t>
  </si>
  <si>
    <t>-502.12</t>
  </si>
  <si>
    <t>-228.07</t>
  </si>
  <si>
    <t>-485.33</t>
  </si>
  <si>
    <t>Dividend Per Share, 1 Yr. Growth %</t>
  </si>
  <si>
    <t>0</t>
  </si>
  <si>
    <t>Compound Annual Growth Rate Over Two Years</t>
  </si>
  <si>
    <t>Total Revenues, 2 Yr. CAGR %</t>
  </si>
  <si>
    <t>38.3</t>
  </si>
  <si>
    <t>29.48</t>
  </si>
  <si>
    <t>17.96</t>
  </si>
  <si>
    <t>30.31</t>
  </si>
  <si>
    <t>41.94</t>
  </si>
  <si>
    <t>Gross Profit, 2 Yr. CAGR %</t>
  </si>
  <si>
    <t>33.79</t>
  </si>
  <si>
    <t>20.69</t>
  </si>
  <si>
    <t>12.99</t>
  </si>
  <si>
    <t>28.89</t>
  </si>
  <si>
    <t>44.55</t>
  </si>
  <si>
    <t>EBITDA, 2 Yr. CAGR %</t>
  </si>
  <si>
    <t>52.25</t>
  </si>
  <si>
    <t>7.5</t>
  </si>
  <si>
    <t>-12.18</t>
  </si>
  <si>
    <t>57.21</t>
  </si>
  <si>
    <t>123.31</t>
  </si>
  <si>
    <t>EBITA, 2 Yr. CAGR %</t>
  </si>
  <si>
    <t>69.47</t>
  </si>
  <si>
    <t>8.67</t>
  </si>
  <si>
    <t>-19.55</t>
  </si>
  <si>
    <t>54.79</t>
  </si>
  <si>
    <t>140.96</t>
  </si>
  <si>
    <t>EBIT, 2 Yr. CAGR %</t>
  </si>
  <si>
    <t>68.95</t>
  </si>
  <si>
    <t>8.12</t>
  </si>
  <si>
    <t>-19.75</t>
  </si>
  <si>
    <t>55.31</t>
  </si>
  <si>
    <t>130.08</t>
  </si>
  <si>
    <t>Earnings From Cont. Operations, 2 Yr. CAGR %</t>
  </si>
  <si>
    <t>89.14</t>
  </si>
  <si>
    <t>-61.69</t>
  </si>
  <si>
    <t>-44.17</t>
  </si>
  <si>
    <t>291.22</t>
  </si>
  <si>
    <t>205.12</t>
  </si>
  <si>
    <t>Net Income, 2 Yr. CAGR %</t>
  </si>
  <si>
    <t>81.48</t>
  </si>
  <si>
    <t>-55.69</t>
  </si>
  <si>
    <t>-39.65</t>
  </si>
  <si>
    <t>257.51</t>
  </si>
  <si>
    <t>209.7</t>
  </si>
  <si>
    <t>Normalized Net Income, 2 Yr. CAGR %</t>
  </si>
  <si>
    <t>73.57</t>
  </si>
  <si>
    <t>-47.28</t>
  </si>
  <si>
    <t>-73.21</t>
  </si>
  <si>
    <t>41.02</t>
  </si>
  <si>
    <t>160.77</t>
  </si>
  <si>
    <t>Diluted EPS Before Extra, 2 Yr. CAGR %</t>
  </si>
  <si>
    <t>68.68</t>
  </si>
  <si>
    <t>-58.72</t>
  </si>
  <si>
    <t>206.48</t>
  </si>
  <si>
    <t>Accounts Receivable, 2 Yr. CAGR %</t>
  </si>
  <si>
    <t>102.02</t>
  </si>
  <si>
    <t>24.76</t>
  </si>
  <si>
    <t>11.12</t>
  </si>
  <si>
    <t>26.03</t>
  </si>
  <si>
    <t>56.24</t>
  </si>
  <si>
    <t>Inventory, 2 Yr. CAGR %</t>
  </si>
  <si>
    <t>43.83</t>
  </si>
  <si>
    <t>28.51</t>
  </si>
  <si>
    <t>28.46</t>
  </si>
  <si>
    <t>46.1</t>
  </si>
  <si>
    <t>Net Property, Plant and Equip., 2 Yr. CAGR %</t>
  </si>
  <si>
    <t>45.62</t>
  </si>
  <si>
    <t>23.07</t>
  </si>
  <si>
    <t>18.84</t>
  </si>
  <si>
    <t>43.1</t>
  </si>
  <si>
    <t>41.68</t>
  </si>
  <si>
    <t>Total Assets, 2 Yr. CAGR %</t>
  </si>
  <si>
    <t>64.7</t>
  </si>
  <si>
    <t>23.43</t>
  </si>
  <si>
    <t>22.19</t>
  </si>
  <si>
    <t>57.93</t>
  </si>
  <si>
    <t>65.02</t>
  </si>
  <si>
    <t>Tangible Book Value, 2 Yr. CAGR %</t>
  </si>
  <si>
    <t>-19.98</t>
  </si>
  <si>
    <t>13.1</t>
  </si>
  <si>
    <t>-67.07</t>
  </si>
  <si>
    <t>296.95</t>
  </si>
  <si>
    <t>983.55</t>
  </si>
  <si>
    <t>Common Equity, 2 Yr. CAGR %</t>
  </si>
  <si>
    <t>49.35</t>
  </si>
  <si>
    <t>7.75</t>
  </si>
  <si>
    <t>-6.1</t>
  </si>
  <si>
    <t>30.61</t>
  </si>
  <si>
    <t>71.91</t>
  </si>
  <si>
    <t>Cash From Operations, 2 Yr. CAGR %</t>
  </si>
  <si>
    <t>19.58</t>
  </si>
  <si>
    <t>9.68</t>
  </si>
  <si>
    <t>2.01</t>
  </si>
  <si>
    <t>78.23</t>
  </si>
  <si>
    <t>Capital Expenditures, 2 Yr. CAGR %</t>
  </si>
  <si>
    <t>342.73</t>
  </si>
  <si>
    <t>52.52</t>
  </si>
  <si>
    <t>6.28</t>
  </si>
  <si>
    <t>-29.4</t>
  </si>
  <si>
    <t>Levered Free Cash Flow, 2 Yr. CAGR %</t>
  </si>
  <si>
    <t>351.74</t>
  </si>
  <si>
    <t>69.88</t>
  </si>
  <si>
    <t>261.95</t>
  </si>
  <si>
    <t>56.51</t>
  </si>
  <si>
    <t>Unlevered Free Cash Flow, 2 Yr. CAGR %</t>
  </si>
  <si>
    <t>116.7</t>
  </si>
  <si>
    <t>126.94</t>
  </si>
  <si>
    <t>46.5</t>
  </si>
  <si>
    <t>198.2</t>
  </si>
  <si>
    <t>Compound Annual Growth Rate Over Three Years</t>
  </si>
  <si>
    <t>Total Revenues, 3 Yr. CAGR %</t>
  </si>
  <si>
    <t>25.94</t>
  </si>
  <si>
    <t>30.72</t>
  </si>
  <si>
    <t>21.04</t>
  </si>
  <si>
    <t>38.98</t>
  </si>
  <si>
    <t>Gross Profit, 3 Yr. CAGR %</t>
  </si>
  <si>
    <t>20.77</t>
  </si>
  <si>
    <t>23.64</t>
  </si>
  <si>
    <t>17.8</t>
  </si>
  <si>
    <t>39.44</t>
  </si>
  <si>
    <t>EBITDA, 3 Yr. CAGR %</t>
  </si>
  <si>
    <t>19.23</t>
  </si>
  <si>
    <t>6.82</t>
  </si>
  <si>
    <t>21.81</t>
  </si>
  <si>
    <t>73.91</t>
  </si>
  <si>
    <t>EBITA, 3 Yr. CAGR %</t>
  </si>
  <si>
    <t>3.97</t>
  </si>
  <si>
    <t>17.68</t>
  </si>
  <si>
    <t>76.78</t>
  </si>
  <si>
    <t>EBIT, 3 Yr. CAGR %</t>
  </si>
  <si>
    <t>24.61</t>
  </si>
  <si>
    <t>3.56</t>
  </si>
  <si>
    <t>17.81</t>
  </si>
  <si>
    <t>71.33</t>
  </si>
  <si>
    <t>Earnings From Cont. Operations, 3 Yr. CAGR %</t>
  </si>
  <si>
    <t>-36.14</t>
  </si>
  <si>
    <t>-14.35</t>
  </si>
  <si>
    <t>3.67</t>
  </si>
  <si>
    <t>241.58</t>
  </si>
  <si>
    <t>Net Income, 3 Yr. CAGR %</t>
  </si>
  <si>
    <t>-31.47</t>
  </si>
  <si>
    <t>-9.89</t>
  </si>
  <si>
    <t>7.7</t>
  </si>
  <si>
    <t>229.41</t>
  </si>
  <si>
    <t>Normalized Net Income, 3 Yr. CAGR %</t>
  </si>
  <si>
    <t>-23.85</t>
  </si>
  <si>
    <t>-48.56</t>
  </si>
  <si>
    <t>-33.69</t>
  </si>
  <si>
    <t>49.33</t>
  </si>
  <si>
    <t>Diluted EPS Before Extra, 3 Yr. CAGR %</t>
  </si>
  <si>
    <t>-34.73</t>
  </si>
  <si>
    <t>-14.04</t>
  </si>
  <si>
    <t>227.12</t>
  </si>
  <si>
    <t>Accounts Receivable, 3 Yr. CAGR %</t>
  </si>
  <si>
    <t>74.31</t>
  </si>
  <si>
    <t>13.99</t>
  </si>
  <si>
    <t>27.27</t>
  </si>
  <si>
    <t>32.43</t>
  </si>
  <si>
    <t>Inventory, 3 Yr. CAGR %</t>
  </si>
  <si>
    <t>43.17</t>
  </si>
  <si>
    <t>24.31</t>
  </si>
  <si>
    <t>33.2</t>
  </si>
  <si>
    <t>35.41</t>
  </si>
  <si>
    <t>Net Property, Plant and Equip., 3 Yr. CAGR %</t>
  </si>
  <si>
    <t>38.68</t>
  </si>
  <si>
    <t>19.36</t>
  </si>
  <si>
    <t>37.08</t>
  </si>
  <si>
    <t>31.11</t>
  </si>
  <si>
    <t>Total Assets, 3 Yr. CAGR %</t>
  </si>
  <si>
    <t>56.08</t>
  </si>
  <si>
    <t>17.51</t>
  </si>
  <si>
    <t>51.78</t>
  </si>
  <si>
    <t>42.61</t>
  </si>
  <si>
    <t>Tangible Book Value, 3 Yr. CAGR %</t>
  </si>
  <si>
    <t>-18.61</t>
  </si>
  <si>
    <t>-45.18</t>
  </si>
  <si>
    <t>136.73</t>
  </si>
  <si>
    <t>147.28</t>
  </si>
  <si>
    <t>Common Equity, 3 Yr. CAGR %</t>
  </si>
  <si>
    <t>33.59</t>
  </si>
  <si>
    <t>-1.42</t>
  </si>
  <si>
    <t>22.16</t>
  </si>
  <si>
    <t>34.6</t>
  </si>
  <si>
    <t>Cash From Operations, 3 Yr. CAGR %</t>
  </si>
  <si>
    <t>17.67</t>
  </si>
  <si>
    <t>18.82</t>
  </si>
  <si>
    <t>2.19</t>
  </si>
  <si>
    <t>55.03</t>
  </si>
  <si>
    <t>Capital Expenditures, 3 Yr. CAGR %</t>
  </si>
  <si>
    <t>157.17</t>
  </si>
  <si>
    <t>81.5</t>
  </si>
  <si>
    <t>-0.67</t>
  </si>
  <si>
    <t>8.61</t>
  </si>
  <si>
    <t>Levered Free Cash Flow, 3 Yr. CAGR %</t>
  </si>
  <si>
    <t>420.33</t>
  </si>
  <si>
    <t>76.27</t>
  </si>
  <si>
    <t>156.68</t>
  </si>
  <si>
    <t>Unlevered Free Cash Flow, 3 Yr. CAGR %</t>
  </si>
  <si>
    <t>81.86</t>
  </si>
  <si>
    <t>105.12</t>
  </si>
  <si>
    <t>124.99</t>
  </si>
  <si>
    <t>Compound Annual Growth Rate Over Five Years</t>
  </si>
  <si>
    <t>Total Revenues, 5 Yr. CAGR %</t>
  </si>
  <si>
    <t>27.67</t>
  </si>
  <si>
    <t>35.1</t>
  </si>
  <si>
    <t>Gross Profit, 5 Yr. CAGR %</t>
  </si>
  <si>
    <t>23.95</t>
  </si>
  <si>
    <t>31.62</t>
  </si>
  <si>
    <t>EBITDA, 5 Yr. CAGR %</t>
  </si>
  <si>
    <t>33.18</t>
  </si>
  <si>
    <t>43.47</t>
  </si>
  <si>
    <t>EBITA, 5 Yr. CAGR %</t>
  </si>
  <si>
    <t>36.16</t>
  </si>
  <si>
    <t>45.52</t>
  </si>
  <si>
    <t>EBIT, 5 Yr. CAGR %</t>
  </si>
  <si>
    <t>36.09</t>
  </si>
  <si>
    <t>42.51</t>
  </si>
  <si>
    <t>Earnings From Cont. Operations, 5 Yr. CAGR %</t>
  </si>
  <si>
    <t>31.86</t>
  </si>
  <si>
    <t>42.37</t>
  </si>
  <si>
    <t>Net Income, 5 Yr. CAGR %</t>
  </si>
  <si>
    <t>32.7</t>
  </si>
  <si>
    <t>47.65</t>
  </si>
  <si>
    <t>Normalized Net Income, 5 Yr. CAGR %</t>
  </si>
  <si>
    <t>-2.56</t>
  </si>
  <si>
    <t>-1.53</t>
  </si>
  <si>
    <t>Diluted EPS Before Extra, 5 Yr. CAGR %</t>
  </si>
  <si>
    <t>28.87</t>
  </si>
  <si>
    <t>42.93</t>
  </si>
  <si>
    <t>Accounts Receivable, 5 Yr. CAGR %</t>
  </si>
  <si>
    <t>53.11</t>
  </si>
  <si>
    <t>29.31</t>
  </si>
  <si>
    <t>Inventory, 5 Yr. CAGR %</t>
  </si>
  <si>
    <t>37.36</t>
  </si>
  <si>
    <t>32.61</t>
  </si>
  <si>
    <t>Net Property, Plant and Equip., 5 Yr. CAGR %</t>
  </si>
  <si>
    <t>40.43</t>
  </si>
  <si>
    <t>27.83</t>
  </si>
  <si>
    <t>Total Assets, 5 Yr. CAGR %</t>
  </si>
  <si>
    <t>56.82</t>
  </si>
  <si>
    <t>34.61</t>
  </si>
  <si>
    <t>Tangible Book Value, 5 Yr. CAGR %</t>
  </si>
  <si>
    <t>53.4</t>
  </si>
  <si>
    <t>80.84</t>
  </si>
  <si>
    <t>Common Equity, 5 Yr. CAGR %</t>
  </si>
  <si>
    <t>32.39</t>
  </si>
  <si>
    <t>Cash From Operations, 5 Yr. CAGR %</t>
  </si>
  <si>
    <t>11.13</t>
  </si>
  <si>
    <t>39.74</t>
  </si>
  <si>
    <t>Capital Expenditures, 5 Yr. CAGR %</t>
  </si>
  <si>
    <t>80.6</t>
  </si>
  <si>
    <t>24.41</t>
  </si>
  <si>
    <t>Levered Free Cash Flow, 5 Yr. CAGR %</t>
  </si>
  <si>
    <t>221.8</t>
  </si>
  <si>
    <t>Unlevered Free Cash Flow, 5 Yr. CAGR %</t>
  </si>
  <si>
    <t>121.64</t>
  </si>
  <si>
    <t>2024</t>
  </si>
  <si>
    <t>2025</t>
  </si>
  <si>
    <t>2026</t>
  </si>
  <si>
    <t>Capitalization
                                    1</t>
  </si>
  <si>
    <t>1,912</t>
  </si>
  <si>
    <t>-</t>
  </si>
  <si>
    <t>Change</t>
  </si>
  <si>
    <t>0%</t>
  </si>
  <si>
    <t>Enterprise Value (EV)
                                    1</t>
  </si>
  <si>
    <t>5,578</t>
  </si>
  <si>
    <t>5,552</t>
  </si>
  <si>
    <t>5,370</t>
  </si>
  <si>
    <t>-0.46%</t>
  </si>
  <si>
    <t>-3.29%</t>
  </si>
  <si>
    <t>P/E ratio</t>
  </si>
  <si>
    <t>12.1x</t>
  </si>
  <si>
    <t>7.95x</t>
  </si>
  <si>
    <t>5.43x</t>
  </si>
  <si>
    <t>PBR</t>
  </si>
  <si>
    <t>1.19x</t>
  </si>
  <si>
    <t>1.04x</t>
  </si>
  <si>
    <t>0.88x</t>
  </si>
  <si>
    <t>PEG</t>
  </si>
  <si>
    <t>0.2x</t>
  </si>
  <si>
    <t>0.1x</t>
  </si>
  <si>
    <t>Capitalization / Revenue</t>
  </si>
  <si>
    <t>0.43x</t>
  </si>
  <si>
    <t>0.39x</t>
  </si>
  <si>
    <t>0.35x</t>
  </si>
  <si>
    <t>EV / Revenue</t>
  </si>
  <si>
    <t>1.24x</t>
  </si>
  <si>
    <t>1.13x</t>
  </si>
  <si>
    <t>0.99x</t>
  </si>
  <si>
    <t>EV / EBITDA</t>
  </si>
  <si>
    <t>5.44x</t>
  </si>
  <si>
    <t>4.92x</t>
  </si>
  <si>
    <t>4.25x</t>
  </si>
  <si>
    <t>EV / EBIT</t>
  </si>
  <si>
    <t>7.01x</t>
  </si>
  <si>
    <t>6.33x</t>
  </si>
  <si>
    <t>5.39x</t>
  </si>
  <si>
    <t>EV / FCF</t>
  </si>
  <si>
    <t>34.2x</t>
  </si>
  <si>
    <t>9.3x</t>
  </si>
  <si>
    <t>9.06x</t>
  </si>
  <si>
    <t>FCF Yield</t>
  </si>
  <si>
    <t>2.92%</t>
  </si>
  <si>
    <t>10.8%</t>
  </si>
  <si>
    <t>11%</t>
  </si>
  <si>
    <t>Dividend per Share
                                    3</t>
  </si>
  <si>
    <t>0.005</t>
  </si>
  <si>
    <t>Rate of return</t>
  </si>
  <si>
    <t>0.07%</t>
  </si>
  <si>
    <t>EPS
                                    3</t>
  </si>
  <si>
    <t>0.5655</t>
  </si>
  <si>
    <t>0.8632</t>
  </si>
  <si>
    <t>1.263</t>
  </si>
  <si>
    <t>Distribution rate</t>
  </si>
  <si>
    <t>0.88%</t>
  </si>
  <si>
    <t>Net sales
                                    1</t>
  </si>
  <si>
    <t>4,499</t>
  </si>
  <si>
    <t>4,906</t>
  </si>
  <si>
    <t>5,404</t>
  </si>
  <si>
    <t>EBITDA
                                    1</t>
  </si>
  <si>
    <t>1,025</t>
  </si>
  <si>
    <t>1,130</t>
  </si>
  <si>
    <t>1,264</t>
  </si>
  <si>
    <t>EBIT
                                    1</t>
  </si>
  <si>
    <t>795.3</t>
  </si>
  <si>
    <t>876.9</t>
  </si>
  <si>
    <t>997.1</t>
  </si>
  <si>
    <t>Net income
                                    1</t>
  </si>
  <si>
    <t>155.1</t>
  </si>
  <si>
    <t>248.7</t>
  </si>
  <si>
    <t>363.4</t>
  </si>
  <si>
    <t>Net Debt
                                    1</t>
  </si>
  <si>
    <t>3,665</t>
  </si>
  <si>
    <t>3,640</t>
  </si>
  <si>
    <t>3,457</t>
  </si>
  <si>
    <t>Reference price
                                    3</t>
  </si>
  <si>
    <t>6.860</t>
  </si>
  <si>
    <t>Nbr of stocks (in thousands)</t>
  </si>
  <si>
    <t>73,918</t>
  </si>
  <si>
    <t>Announcement Date</t>
  </si>
  <si>
    <t>address1</t>
  </si>
  <si>
    <t>46 A, Avenue JF Kennedy</t>
  </si>
  <si>
    <t>city</t>
  </si>
  <si>
    <t>zip</t>
  </si>
  <si>
    <t>1855</t>
  </si>
  <si>
    <t>country</t>
  </si>
  <si>
    <t>phone</t>
  </si>
  <si>
    <t>51 1 205 3500</t>
  </si>
  <si>
    <t>website</t>
  </si>
  <si>
    <t>https://aunainvestors.com/English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</si>
  <si>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</si>
  <si>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</si>
  <si>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</si>
  <si>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</si>
  <si>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</si>
  <si>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</si>
  <si>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</si>
  <si>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</si>
  <si>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</si>
  <si>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</si>
  <si>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</si>
  <si>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Auna S.A., a healthcare service provider, operates hospitals and clinics in Mexico, Peru, and Colombia. The company provides prepaid healthcare plans in Peru; and dental and vision plans in Mexico. The company was founded in 1989 and is based in Luxembourg, Luxembourg.</t>
  </si>
  <si>
    <t>fullTimeEmployees</t>
  </si>
  <si>
    <t>companyOfficers</t>
  </si>
  <si>
    <t>[{'maxAge': 1, 'name': 'Mr. Jesús  Zamora Leon', 'age': 60, 'title': 'President, CEO &amp; Executive Chairman of the Board', 'yearBorn': 1963, 'exercisedValue': 0, 'unexercisedValue': 0}, {'maxAge': 1, 'name': 'Ms. Gisele Remy Ferrero', 'title': 'CFO &amp; Executive VP', 'exercisedValue': 0, 'unexercisedValue': 0}, {'maxAge': 1, 'name': 'Mr. Marco  Roca', 'title': 'Executive VP of Regional Operations &amp; Country Representative of Peru', 'exercisedValue': 0, 'unexercisedValue': 0}, {'maxAge': 1, 'name': 'Mr. Andres  Angel', 'title': 'Executive VP of AunaWay implementation &amp; Country Representative in Colombia', 'exercisedValue': 0, 'unexercisedValue': 0}, {'maxAge': 1, 'name': 'Mr. Sven  Boes', 'title': 'Executive VP of Regional Healthcare Services &amp; Country Representative of Mexico', 'exercisedValue': 0, 'unexercisedValue': 0}, {'maxAge': 1, 'name': 'Mr. Laurent  Massart', 'title': 'Executive VP of Strategy &amp; Equity Capital Markets',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</si>
  <si>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</si>
  <si>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</si>
  <si>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</si>
  <si>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</si>
  <si>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</si>
  <si>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</si>
  <si>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</si>
  <si>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</si>
  <si>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</si>
  <si>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</si>
  <si>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</si>
  <si>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</si>
  <si>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</si>
  <si>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</si>
  <si>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</si>
  <si>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</si>
  <si>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</si>
  <si>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</si>
  <si>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</si>
  <si>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</si>
  <si>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</si>
  <si>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</si>
  <si>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</si>
  <si>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</si>
  <si>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</si>
  <si>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</si>
  <si>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</si>
  <si>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</si>
  <si>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</si>
  <si>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</si>
  <si>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</si>
  <si>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</si>
  <si>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</si>
  <si>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</si>
  <si>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</si>
  <si>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</si>
  <si>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</si>
  <si>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</si>
  <si>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</si>
  <si>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</si>
  <si>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</si>
  <si>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</si>
  <si>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</si>
  <si>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</si>
  <si>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</si>
  <si>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</si>
  <si>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</si>
  <si>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</si>
  <si>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</si>
  <si>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</si>
  <si>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</si>
  <si>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</si>
  <si>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</si>
  <si>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</si>
  <si>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</si>
  <si>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</si>
  <si>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</si>
  <si>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</si>
  <si>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</si>
  <si>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</si>
  <si>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</si>
  <si>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</si>
  <si>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Auna SA</t>
  </si>
  <si>
    <t>firstTradeDateEpochUtc</t>
  </si>
  <si>
    <t>timeZoneFullName</t>
  </si>
  <si>
    <t>America/New_York</t>
  </si>
  <si>
    <t>timeZoneShortName</t>
  </si>
  <si>
    <t>EST</t>
  </si>
  <si>
    <t>uuid</t>
  </si>
  <si>
    <t>c8c48225-fcdf-3a13-924d-0f2862ef82e5</t>
  </si>
  <si>
    <t>messageBoardId</t>
  </si>
  <si>
    <t>finmb_226158327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</si>
  <si>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</si>
  <si>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</si>
  <si>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</si>
  <si>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</si>
  <si>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</si>
  <si>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</si>
  <si>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</si>
  <si>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</si>
  <si>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</si>
  <si>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</si>
  <si>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</si>
  <si>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</si>
  <si>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</si>
  <si>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</si>
  <si>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</si>
  <si>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</si>
  <si>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</si>
  <si>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</si>
  <si>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</si>
  <si>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</si>
  <si>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</si>
  <si>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</si>
  <si>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</si>
  <si>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</si>
  <si>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</si>
  <si>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</si>
  <si>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</si>
  <si>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</si>
  <si>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PEN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</si>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</sst>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unainvestors.com/English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62.61734189210222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5.15944864E8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33.364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8.027602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5.852</v>
      </c>
      <c r="C2" s="1">
        <v>9.576</v>
      </c>
      <c r="D2" s="1">
        <v>19.152</v>
      </c>
      <c r="E2" s="1">
        <v>-1.862</v>
      </c>
      <c r="F2" s="1">
        <v>-6.916</v>
      </c>
      <c r="G2" s="1">
        <v>-23.94</v>
      </c>
      <c r="H2" s="1">
        <v>-67.56400000000001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7.182</v>
      </c>
      <c r="C3" s="1">
        <v>7.448</v>
      </c>
      <c r="D3" s="1">
        <v>13.3</v>
      </c>
      <c r="E3" s="1">
        <v>15.162</v>
      </c>
      <c r="F3" s="1">
        <v>17.024</v>
      </c>
      <c r="G3" s="1">
        <v>28.462</v>
      </c>
      <c r="H3" s="1">
        <v>42.294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2.394</v>
      </c>
      <c r="C4" s="1">
        <v>2.394</v>
      </c>
      <c r="D4" s="1">
        <v>0.266</v>
      </c>
      <c r="E4" s="1">
        <v>0.266</v>
      </c>
      <c r="F4" s="1">
        <v>0.266</v>
      </c>
      <c r="G4" s="1">
        <v>0.266</v>
      </c>
      <c r="H4" s="1">
        <v>16.758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7.182</v>
      </c>
      <c r="C5" s="1">
        <v>7.714</v>
      </c>
      <c r="D5" s="1">
        <v>13.566</v>
      </c>
      <c r="E5" s="1">
        <v>15.428</v>
      </c>
      <c r="F5" s="1">
        <v>17.556</v>
      </c>
      <c r="G5" s="1">
        <v>28.728</v>
      </c>
      <c r="H5" s="1">
        <v>59.318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0.532</v>
      </c>
      <c r="C6" s="1">
        <v>0.798</v>
      </c>
      <c r="D6" s="1">
        <v>1.064</v>
      </c>
      <c r="E6" s="1">
        <v>1.33</v>
      </c>
      <c r="F6" s="1">
        <v>2.926</v>
      </c>
      <c r="G6" s="1">
        <v>7.714</v>
      </c>
      <c r="H6" s="1">
        <v>3.458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20.216</v>
      </c>
      <c r="C7" s="1">
        <v>4.522</v>
      </c>
      <c r="D7" s="1">
        <v>0.532</v>
      </c>
      <c r="E7" s="1">
        <v>10.108</v>
      </c>
      <c r="F7" s="1">
        <v>1.064</v>
      </c>
      <c r="G7" s="1">
        <v>0.532</v>
      </c>
      <c r="H7" s="1">
        <v>13.832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2.128</v>
      </c>
      <c r="D8" s="1">
        <v>15.96</v>
      </c>
      <c r="E8" s="1">
        <v>0.0</v>
      </c>
      <c r="F8" s="1">
        <v>0.0</v>
      </c>
      <c r="G8" s="1">
        <v>1.064</v>
      </c>
      <c r="H8" s="1">
        <v>2.394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-1.862</v>
      </c>
      <c r="E9" s="1">
        <v>-1.33</v>
      </c>
      <c r="F9" s="1">
        <v>-1.596</v>
      </c>
      <c r="G9" s="1">
        <v>22.61</v>
      </c>
      <c r="H9" s="1">
        <v>-2.926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-11.704</v>
      </c>
      <c r="C10" s="1">
        <v>-25.536</v>
      </c>
      <c r="D10" s="1">
        <v>-0.532</v>
      </c>
      <c r="E10" s="1">
        <v>-0.266</v>
      </c>
      <c r="F10" s="1">
        <v>-0.798</v>
      </c>
      <c r="G10" s="1">
        <v>-0.798</v>
      </c>
      <c r="H10" s="1">
        <v>-1.596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0.798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2.926</v>
      </c>
      <c r="C12" s="1">
        <v>0.532</v>
      </c>
      <c r="D12" s="1">
        <v>1.33</v>
      </c>
      <c r="E12" s="1">
        <v>4.256</v>
      </c>
      <c r="F12" s="1">
        <v>7.182</v>
      </c>
      <c r="G12" s="1">
        <v>-0.266</v>
      </c>
      <c r="H12" s="1">
        <v>1.33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7.714</v>
      </c>
      <c r="C13" s="1">
        <v>6.916</v>
      </c>
      <c r="D13" s="1">
        <v>21.28</v>
      </c>
      <c r="E13" s="1">
        <v>21.546</v>
      </c>
      <c r="F13" s="1">
        <v>14.63</v>
      </c>
      <c r="G13" s="1">
        <v>75.81</v>
      </c>
      <c r="H13" s="1">
        <v>193.914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-3.192</v>
      </c>
      <c r="C14" s="1">
        <v>-4.256</v>
      </c>
      <c r="D14" s="1">
        <v>-10.108</v>
      </c>
      <c r="E14" s="1">
        <v>-1.596</v>
      </c>
      <c r="F14" s="1">
        <v>-10.374</v>
      </c>
      <c r="G14" s="1">
        <v>-23.142</v>
      </c>
      <c r="H14" s="1">
        <v>-84.05600000000001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-0.266</v>
      </c>
      <c r="C15" s="1">
        <v>-13.832</v>
      </c>
      <c r="D15" s="1">
        <v>-1.596</v>
      </c>
      <c r="E15" s="1">
        <v>-3.724</v>
      </c>
      <c r="F15" s="1">
        <v>-2.66</v>
      </c>
      <c r="G15" s="1">
        <v>-5.852</v>
      </c>
      <c r="H15" s="1">
        <v>-7.98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4.256</v>
      </c>
      <c r="C16" s="1">
        <v>5.054</v>
      </c>
      <c r="D16" s="1">
        <v>-5.054</v>
      </c>
      <c r="E16" s="1">
        <v>6.65</v>
      </c>
      <c r="F16" s="1">
        <v>25.802</v>
      </c>
      <c r="G16" s="1">
        <v>-17.556</v>
      </c>
      <c r="H16" s="1">
        <v>48.944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-14.364</v>
      </c>
      <c r="C17" s="1">
        <v>0.532</v>
      </c>
      <c r="D17" s="1">
        <v>7.448</v>
      </c>
      <c r="E17" s="1">
        <v>-0.532</v>
      </c>
      <c r="F17" s="1">
        <v>0.266</v>
      </c>
      <c r="G17" s="1">
        <v>1.064</v>
      </c>
      <c r="H17" s="1">
        <v>5.32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25.27</v>
      </c>
      <c r="C18" s="1">
        <v>28.994</v>
      </c>
      <c r="D18" s="1">
        <v>40.432</v>
      </c>
      <c r="E18" s="1">
        <v>41.496</v>
      </c>
      <c r="F18" s="1">
        <v>48.678</v>
      </c>
      <c r="G18" s="1">
        <v>43.358</v>
      </c>
      <c r="H18" s="1">
        <v>154.812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-1.33</v>
      </c>
      <c r="C19" s="1">
        <v>-10.374</v>
      </c>
      <c r="D19" s="1">
        <v>-27.93</v>
      </c>
      <c r="E19" s="1">
        <v>-23.94</v>
      </c>
      <c r="F19" s="1">
        <v>-61.978</v>
      </c>
      <c r="G19" s="1">
        <v>-27.132</v>
      </c>
      <c r="H19" s="1">
        <v>-30.856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0.532</v>
      </c>
      <c r="F20" s="1">
        <v>15.96</v>
      </c>
      <c r="G20" s="1">
        <v>4.522</v>
      </c>
      <c r="H20" s="1">
        <v>1.064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-142.044</v>
      </c>
      <c r="D21" s="1">
        <v>0.0</v>
      </c>
      <c r="E21" s="1">
        <v>6.65</v>
      </c>
      <c r="F21" s="1">
        <v>-0.798</v>
      </c>
      <c r="G21" s="1">
        <v>-784.7</v>
      </c>
      <c r="H21" s="1">
        <v>-25.536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-1.862</v>
      </c>
      <c r="C22" s="1">
        <v>-1.862</v>
      </c>
      <c r="D22" s="1">
        <v>-5.586</v>
      </c>
      <c r="E22" s="1">
        <v>-10.108</v>
      </c>
      <c r="F22" s="1">
        <v>-14.896</v>
      </c>
      <c r="G22" s="1">
        <v>-13.034</v>
      </c>
      <c r="H22" s="1">
        <v>-12.768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-12.236</v>
      </c>
      <c r="E23" s="1">
        <v>0.0</v>
      </c>
      <c r="F23" s="1">
        <v>0.0</v>
      </c>
      <c r="G23" s="1">
        <v>-2.926</v>
      </c>
      <c r="H23" s="1">
        <v>-2.66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8.778</v>
      </c>
      <c r="E24" s="1">
        <v>7.98</v>
      </c>
      <c r="F24" s="1">
        <v>17.822</v>
      </c>
      <c r="G24" s="1">
        <v>-24.472</v>
      </c>
      <c r="H24" s="1">
        <v>25.004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-3.192</v>
      </c>
      <c r="C25" s="1">
        <v>-154.28</v>
      </c>
      <c r="D25" s="1">
        <v>-33.51600000000001</v>
      </c>
      <c r="E25" s="1">
        <v>-33.51600000000001</v>
      </c>
      <c r="F25" s="1">
        <v>-77.672</v>
      </c>
      <c r="G25" s="1">
        <v>-853.86</v>
      </c>
      <c r="H25" s="1">
        <v>-46.018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19.684</v>
      </c>
      <c r="C26" s="1">
        <v>172.9</v>
      </c>
      <c r="D26" s="1">
        <v>57.456</v>
      </c>
      <c r="E26" s="1">
        <v>393.68</v>
      </c>
      <c r="F26" s="1">
        <v>10.108</v>
      </c>
      <c r="G26" s="1">
        <v>609.14</v>
      </c>
      <c r="H26" s="1">
        <v>1295.42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19.684</v>
      </c>
      <c r="C27" s="1">
        <v>172.9</v>
      </c>
      <c r="D27" s="1">
        <v>57.456</v>
      </c>
      <c r="E27" s="1">
        <v>393.68</v>
      </c>
      <c r="F27" s="1">
        <v>10.108</v>
      </c>
      <c r="G27" s="1">
        <v>609.14</v>
      </c>
      <c r="H27" s="1">
        <v>1295.42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-30.856</v>
      </c>
      <c r="C28" s="1">
        <v>-79.534</v>
      </c>
      <c r="D28" s="1">
        <v>-63.84</v>
      </c>
      <c r="E28" s="1">
        <v>-308.56</v>
      </c>
      <c r="F28" s="1">
        <v>-9.31</v>
      </c>
      <c r="G28" s="1">
        <v>-99.75</v>
      </c>
      <c r="H28" s="1">
        <v>-1212.96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-30.856</v>
      </c>
      <c r="C29" s="1">
        <v>-79.534</v>
      </c>
      <c r="D29" s="1">
        <v>-63.84</v>
      </c>
      <c r="E29" s="1">
        <v>-308.56</v>
      </c>
      <c r="F29" s="1">
        <v>-9.31</v>
      </c>
      <c r="G29" s="1">
        <v>-99.75</v>
      </c>
      <c r="H29" s="1">
        <v>-1212.96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64.372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-2.66</v>
      </c>
      <c r="D31" s="1">
        <v>-2.66</v>
      </c>
      <c r="E31" s="1">
        <v>-2.66</v>
      </c>
      <c r="F31" s="1">
        <v>0.0</v>
      </c>
      <c r="G31" s="1">
        <v>-3.458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-2.66</v>
      </c>
      <c r="D32" s="1">
        <v>-2.66</v>
      </c>
      <c r="E32" s="1">
        <v>-2.66</v>
      </c>
      <c r="F32" s="1">
        <v>0.0</v>
      </c>
      <c r="G32" s="1">
        <v>-3.458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-6.65</v>
      </c>
      <c r="C33" s="1">
        <v>-8.246</v>
      </c>
      <c r="D33" s="1">
        <v>-17.29</v>
      </c>
      <c r="E33" s="1">
        <v>-9.576</v>
      </c>
      <c r="F33" s="1">
        <v>-27.93</v>
      </c>
      <c r="G33" s="1">
        <v>324.52</v>
      </c>
      <c r="H33" s="1">
        <v>-180.348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-17.822</v>
      </c>
      <c r="C34" s="1">
        <v>147.098</v>
      </c>
      <c r="D34" s="1">
        <v>-26.334</v>
      </c>
      <c r="E34" s="1">
        <v>72.61800000000001</v>
      </c>
      <c r="F34" s="1">
        <v>-27.132</v>
      </c>
      <c r="G34" s="1">
        <v>832.58</v>
      </c>
      <c r="H34" s="1">
        <v>-98.42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-0.798</v>
      </c>
      <c r="D35" s="1">
        <v>-0.266</v>
      </c>
      <c r="E35" s="1">
        <v>1.064</v>
      </c>
      <c r="F35" s="1">
        <v>1.596</v>
      </c>
      <c r="G35" s="1">
        <v>-3.724</v>
      </c>
      <c r="H35" s="1">
        <v>-1.596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3.724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4.256</v>
      </c>
      <c r="C37" s="1">
        <v>20.748</v>
      </c>
      <c r="D37" s="1">
        <v>-19.684</v>
      </c>
      <c r="E37" s="1">
        <v>81.662</v>
      </c>
      <c r="F37" s="1">
        <v>-54.53</v>
      </c>
      <c r="G37" s="1">
        <v>18.354</v>
      </c>
      <c r="H37" s="1">
        <v>8.512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6.384</v>
      </c>
      <c r="C39" s="1">
        <v>5.586</v>
      </c>
      <c r="D39" s="1">
        <v>9.842</v>
      </c>
      <c r="E39" s="1">
        <v>9.842</v>
      </c>
      <c r="F39" s="1">
        <v>22.344</v>
      </c>
      <c r="G39" s="1">
        <v>28.728</v>
      </c>
      <c r="H39" s="1">
        <v>150.822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2.66</v>
      </c>
      <c r="C40" s="1">
        <v>6.384</v>
      </c>
      <c r="D40" s="1">
        <v>6.118</v>
      </c>
      <c r="E40" s="1">
        <v>12.502</v>
      </c>
      <c r="F40" s="1">
        <v>23.674</v>
      </c>
      <c r="G40" s="1">
        <v>17.822</v>
      </c>
      <c r="H40" s="1">
        <v>30.59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-26.068</v>
      </c>
      <c r="D41" s="1">
        <v>-11.97</v>
      </c>
      <c r="E41" s="1">
        <v>5.054</v>
      </c>
      <c r="F41" s="1">
        <v>-35.91</v>
      </c>
      <c r="G41" s="1">
        <v>-68.096</v>
      </c>
      <c r="H41" s="1">
        <v>87.78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0.0</v>
      </c>
      <c r="C42" s="1">
        <v>3.192</v>
      </c>
      <c r="D42" s="1">
        <v>-3.724</v>
      </c>
      <c r="E42" s="1">
        <v>15.428</v>
      </c>
      <c r="F42" s="1">
        <v>-19.684</v>
      </c>
      <c r="G42" s="1">
        <v>-33.25</v>
      </c>
      <c r="H42" s="1">
        <v>176.89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0.0</v>
      </c>
      <c r="C43" s="1">
        <v>9.044</v>
      </c>
      <c r="D43" s="1">
        <v>13.3</v>
      </c>
      <c r="E43" s="1">
        <v>-13.566</v>
      </c>
      <c r="F43" s="1">
        <v>-18.354</v>
      </c>
      <c r="G43" s="1">
        <v>75.54400000000001</v>
      </c>
      <c r="H43" s="1">
        <v>-61.44600000000001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-10.906</v>
      </c>
      <c r="C44" s="1">
        <v>93.632</v>
      </c>
      <c r="D44" s="1">
        <v>-6.384</v>
      </c>
      <c r="E44" s="1">
        <v>85.12</v>
      </c>
      <c r="F44" s="1">
        <v>0.798</v>
      </c>
      <c r="G44" s="1">
        <v>508.06</v>
      </c>
      <c r="H44" s="1">
        <v>81.928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8.512</v>
      </c>
      <c r="C3" s="1">
        <v>29.526</v>
      </c>
      <c r="D3" s="1">
        <v>9.576</v>
      </c>
      <c r="E3" s="1">
        <v>91.238</v>
      </c>
      <c r="F3" s="1">
        <v>36.974</v>
      </c>
      <c r="G3" s="1">
        <v>55.594</v>
      </c>
      <c r="H3" s="1">
        <v>64.10600000000001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24.738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8.512</v>
      </c>
      <c r="C5" s="1">
        <v>29.526</v>
      </c>
      <c r="D5" s="1">
        <v>9.576</v>
      </c>
      <c r="E5" s="1">
        <v>91.238</v>
      </c>
      <c r="F5" s="1">
        <v>36.974</v>
      </c>
      <c r="G5" s="1">
        <v>55.594</v>
      </c>
      <c r="H5" s="1">
        <v>88.84400000000001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18.354</v>
      </c>
      <c r="C6" s="1">
        <v>63.30800000000001</v>
      </c>
      <c r="D6" s="1">
        <v>76.07600000000001</v>
      </c>
      <c r="E6" s="1">
        <v>98.686</v>
      </c>
      <c r="F6" s="1">
        <v>93.89800000000001</v>
      </c>
      <c r="G6" s="1">
        <v>156.674</v>
      </c>
      <c r="H6" s="1">
        <v>229.026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18.354</v>
      </c>
      <c r="C7" s="1">
        <v>63.30800000000001</v>
      </c>
      <c r="D7" s="1">
        <v>76.07600000000001</v>
      </c>
      <c r="E7" s="1">
        <v>98.686</v>
      </c>
      <c r="F7" s="1">
        <v>93.89800000000001</v>
      </c>
      <c r="G7" s="1">
        <v>156.674</v>
      </c>
      <c r="H7" s="1">
        <v>229.026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4.522</v>
      </c>
      <c r="C8" s="1">
        <v>8.246</v>
      </c>
      <c r="D8" s="1">
        <v>9.842</v>
      </c>
      <c r="E8" s="1">
        <v>13.832</v>
      </c>
      <c r="F8" s="1">
        <v>16.226</v>
      </c>
      <c r="G8" s="1">
        <v>23.142</v>
      </c>
      <c r="H8" s="1">
        <v>34.846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9.31</v>
      </c>
      <c r="C9" s="1">
        <v>17.29</v>
      </c>
      <c r="D9" s="1">
        <v>22.078</v>
      </c>
      <c r="E9" s="1">
        <v>18.354</v>
      </c>
      <c r="F9" s="1">
        <v>31.654</v>
      </c>
      <c r="G9" s="1">
        <v>87.51400000000001</v>
      </c>
      <c r="H9" s="1">
        <v>59.318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41.496</v>
      </c>
      <c r="C10" s="1">
        <v>118.902</v>
      </c>
      <c r="D10" s="1">
        <v>117.572</v>
      </c>
      <c r="E10" s="1">
        <v>222.376</v>
      </c>
      <c r="F10" s="1">
        <v>178.486</v>
      </c>
      <c r="G10" s="1">
        <v>321.86</v>
      </c>
      <c r="H10" s="1">
        <v>412.3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149.758</v>
      </c>
      <c r="C11" s="1">
        <v>247.912</v>
      </c>
      <c r="D11" s="1">
        <v>292.6</v>
      </c>
      <c r="E11" s="1">
        <v>377.72</v>
      </c>
      <c r="F11" s="1">
        <v>430.92</v>
      </c>
      <c r="G11" s="1">
        <v>744.8000000000001</v>
      </c>
      <c r="H11" s="1">
        <v>851.2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-29.792</v>
      </c>
      <c r="C12" s="1">
        <v>-36.708</v>
      </c>
      <c r="D12" s="1">
        <v>-39.368</v>
      </c>
      <c r="E12" s="1">
        <v>-58.254</v>
      </c>
      <c r="F12" s="1">
        <v>-70.49000000000001</v>
      </c>
      <c r="G12" s="1">
        <v>-88.31200000000001</v>
      </c>
      <c r="H12" s="1">
        <v>-129.542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119.966</v>
      </c>
      <c r="C13" s="1">
        <v>211.47</v>
      </c>
      <c r="D13" s="1">
        <v>254.562</v>
      </c>
      <c r="E13" s="1">
        <v>319.2</v>
      </c>
      <c r="F13" s="1">
        <v>359.1</v>
      </c>
      <c r="G13" s="1">
        <v>654.36</v>
      </c>
      <c r="H13" s="1">
        <v>720.86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0.532</v>
      </c>
      <c r="C14" s="1">
        <v>2.394</v>
      </c>
      <c r="D14" s="1">
        <v>2.394</v>
      </c>
      <c r="E14" s="1">
        <v>3.192</v>
      </c>
      <c r="F14" s="1">
        <v>3.724</v>
      </c>
      <c r="G14" s="1">
        <v>3.458</v>
      </c>
      <c r="H14" s="1">
        <v>5.32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5.32</v>
      </c>
      <c r="C15" s="1">
        <v>51.338</v>
      </c>
      <c r="D15" s="1">
        <v>50.008</v>
      </c>
      <c r="E15" s="1">
        <v>52.66800000000001</v>
      </c>
      <c r="F15" s="1">
        <v>49.21</v>
      </c>
      <c r="G15" s="1">
        <v>481.46</v>
      </c>
      <c r="H15" s="1">
        <v>550.62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7.182</v>
      </c>
      <c r="C16" s="1">
        <v>63.30800000000001</v>
      </c>
      <c r="D16" s="1">
        <v>64.904</v>
      </c>
      <c r="E16" s="1">
        <v>77.938</v>
      </c>
      <c r="F16" s="1">
        <v>86.45</v>
      </c>
      <c r="G16" s="1">
        <v>253.498</v>
      </c>
      <c r="H16" s="1">
        <v>281.96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0.0</v>
      </c>
      <c r="C17" s="1">
        <v>0.0</v>
      </c>
      <c r="D17" s="1">
        <v>0.0</v>
      </c>
      <c r="E17" s="1">
        <v>9.576</v>
      </c>
      <c r="F17" s="1">
        <v>7.182</v>
      </c>
      <c r="G17" s="1">
        <v>14.63</v>
      </c>
      <c r="H17" s="1">
        <v>11.172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9.31</v>
      </c>
      <c r="C18" s="1">
        <v>9.31</v>
      </c>
      <c r="D18" s="1">
        <v>8.512</v>
      </c>
      <c r="E18" s="1">
        <v>20.748</v>
      </c>
      <c r="F18" s="1">
        <v>30.058</v>
      </c>
      <c r="G18" s="1">
        <v>32.452</v>
      </c>
      <c r="H18" s="1">
        <v>44.422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0.798</v>
      </c>
      <c r="C19" s="1">
        <v>5.852</v>
      </c>
      <c r="D19" s="1">
        <v>4.788</v>
      </c>
      <c r="E19" s="1">
        <v>7.714</v>
      </c>
      <c r="F19" s="1">
        <v>43.358</v>
      </c>
      <c r="G19" s="1">
        <v>10.374</v>
      </c>
      <c r="H19" s="1">
        <v>29.26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185.402</v>
      </c>
      <c r="C20" s="1">
        <v>462.84</v>
      </c>
      <c r="D20" s="1">
        <v>502.74</v>
      </c>
      <c r="E20" s="1">
        <v>704.9000000000001</v>
      </c>
      <c r="F20" s="1">
        <v>750.12</v>
      </c>
      <c r="G20" s="1">
        <v>1758.26</v>
      </c>
      <c r="H20" s="1">
        <v>2045.54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22.078</v>
      </c>
      <c r="C22" s="1">
        <v>59.85</v>
      </c>
      <c r="D22" s="1">
        <v>61.18000000000001</v>
      </c>
      <c r="E22" s="1">
        <v>83.524</v>
      </c>
      <c r="F22" s="1">
        <v>105.868</v>
      </c>
      <c r="G22" s="1">
        <v>126.35</v>
      </c>
      <c r="H22" s="1">
        <v>186.998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9.576</v>
      </c>
      <c r="C23" s="1">
        <v>11.704</v>
      </c>
      <c r="D23" s="1">
        <v>15.428</v>
      </c>
      <c r="E23" s="1">
        <v>21.28</v>
      </c>
      <c r="F23" s="1">
        <v>28.728</v>
      </c>
      <c r="G23" s="1">
        <v>25.27</v>
      </c>
      <c r="H23" s="1">
        <v>40.432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5.054</v>
      </c>
      <c r="C24" s="1">
        <v>7.98</v>
      </c>
      <c r="D24" s="1">
        <v>28.196</v>
      </c>
      <c r="E24" s="1">
        <v>1.596</v>
      </c>
      <c r="F24" s="1">
        <v>1.33</v>
      </c>
      <c r="G24" s="1">
        <v>534.394</v>
      </c>
      <c r="H24" s="1">
        <v>89.376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13.832</v>
      </c>
      <c r="C25" s="1">
        <v>21.014</v>
      </c>
      <c r="D25" s="1">
        <v>20.216</v>
      </c>
      <c r="E25" s="1">
        <v>6.118</v>
      </c>
      <c r="F25" s="1">
        <v>12.768</v>
      </c>
      <c r="G25" s="1">
        <v>16.226</v>
      </c>
      <c r="H25" s="1">
        <v>30.324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6.384</v>
      </c>
      <c r="C26" s="1">
        <v>1.064</v>
      </c>
      <c r="D26" s="1">
        <v>7.182</v>
      </c>
      <c r="E26" s="1">
        <v>4.788</v>
      </c>
      <c r="F26" s="1">
        <v>4.256</v>
      </c>
      <c r="G26" s="1">
        <v>7.448</v>
      </c>
      <c r="H26" s="1">
        <v>8.246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1.064</v>
      </c>
      <c r="C27" s="1">
        <v>2.926</v>
      </c>
      <c r="D27" s="1">
        <v>2.128</v>
      </c>
      <c r="E27" s="1">
        <v>5.586</v>
      </c>
      <c r="F27" s="1">
        <v>4.788</v>
      </c>
      <c r="G27" s="1">
        <v>6.384</v>
      </c>
      <c r="H27" s="1">
        <v>25.802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13.832</v>
      </c>
      <c r="C28" s="1">
        <v>15.96</v>
      </c>
      <c r="D28" s="1">
        <v>16.758</v>
      </c>
      <c r="E28" s="1">
        <v>19.684</v>
      </c>
      <c r="F28" s="1">
        <v>19.684</v>
      </c>
      <c r="G28" s="1">
        <v>22.876</v>
      </c>
      <c r="H28" s="1">
        <v>4.522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1.33</v>
      </c>
      <c r="C29" s="1">
        <v>5.054</v>
      </c>
      <c r="D29" s="1">
        <v>4.788</v>
      </c>
      <c r="E29" s="1">
        <v>7.182</v>
      </c>
      <c r="F29" s="1">
        <v>7.448</v>
      </c>
      <c r="G29" s="1">
        <v>35.91</v>
      </c>
      <c r="H29" s="1">
        <v>62.776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67.56400000000001</v>
      </c>
      <c r="C30" s="1">
        <v>126.616</v>
      </c>
      <c r="D30" s="1">
        <v>156.94</v>
      </c>
      <c r="E30" s="1">
        <v>150.822</v>
      </c>
      <c r="F30" s="1">
        <v>185.668</v>
      </c>
      <c r="G30" s="1">
        <v>774.0600000000001</v>
      </c>
      <c r="H30" s="1">
        <v>449.54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28.994</v>
      </c>
      <c r="C31" s="1">
        <v>144.97</v>
      </c>
      <c r="D31" s="1">
        <v>129.542</v>
      </c>
      <c r="E31" s="1">
        <v>332.5</v>
      </c>
      <c r="F31" s="1">
        <v>372.4</v>
      </c>
      <c r="G31" s="1">
        <v>396.34</v>
      </c>
      <c r="H31" s="1">
        <v>954.94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17.024</v>
      </c>
      <c r="C32" s="1">
        <v>23.142</v>
      </c>
      <c r="D32" s="1">
        <v>40.166</v>
      </c>
      <c r="E32" s="1">
        <v>34.048</v>
      </c>
      <c r="F32" s="1">
        <v>32.984</v>
      </c>
      <c r="G32" s="1">
        <v>35.91</v>
      </c>
      <c r="H32" s="1">
        <v>33.51600000000001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20.216</v>
      </c>
      <c r="F33" s="1">
        <v>9.576</v>
      </c>
      <c r="G33" s="1">
        <v>14.896</v>
      </c>
      <c r="H33" s="1">
        <v>9.31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0.798</v>
      </c>
      <c r="H34" s="1">
        <v>1.596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0.532</v>
      </c>
      <c r="C35" s="1">
        <v>23.674</v>
      </c>
      <c r="D35" s="1">
        <v>21.812</v>
      </c>
      <c r="E35" s="1">
        <v>13.566</v>
      </c>
      <c r="F35" s="1">
        <v>14.098</v>
      </c>
      <c r="G35" s="1">
        <v>125.02</v>
      </c>
      <c r="H35" s="1">
        <v>131.936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3.458</v>
      </c>
      <c r="C36" s="1">
        <v>2.128</v>
      </c>
      <c r="D36" s="1">
        <v>0.532</v>
      </c>
      <c r="E36" s="1">
        <v>1.064</v>
      </c>
      <c r="F36" s="1">
        <v>0.532</v>
      </c>
      <c r="G36" s="1">
        <v>23.94</v>
      </c>
      <c r="H36" s="1">
        <v>0.798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118.104</v>
      </c>
      <c r="C37" s="1">
        <v>321.86</v>
      </c>
      <c r="D37" s="1">
        <v>348.46</v>
      </c>
      <c r="E37" s="1">
        <v>532.0</v>
      </c>
      <c r="F37" s="1">
        <v>606.48</v>
      </c>
      <c r="G37" s="1">
        <v>1359.26</v>
      </c>
      <c r="H37" s="1">
        <v>1572.06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54.264</v>
      </c>
      <c r="C38" s="1">
        <v>63.042</v>
      </c>
      <c r="D38" s="1">
        <v>63.042</v>
      </c>
      <c r="E38" s="1">
        <v>63.042</v>
      </c>
      <c r="F38" s="1">
        <v>63.042</v>
      </c>
      <c r="G38" s="1">
        <v>63.042</v>
      </c>
      <c r="H38" s="1">
        <v>2.128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46.816</v>
      </c>
      <c r="C39" s="1">
        <v>102.676</v>
      </c>
      <c r="D39" s="1">
        <v>102.676</v>
      </c>
      <c r="E39" s="1">
        <v>102.676</v>
      </c>
      <c r="F39" s="1">
        <v>102.676</v>
      </c>
      <c r="G39" s="1">
        <v>102.676</v>
      </c>
      <c r="H39" s="1">
        <v>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-15.428</v>
      </c>
      <c r="C40" s="1">
        <v>-10.108</v>
      </c>
      <c r="D40" s="1">
        <v>4.522</v>
      </c>
      <c r="E40" s="1">
        <v>-3.192</v>
      </c>
      <c r="F40" s="1">
        <v>-11.97</v>
      </c>
      <c r="G40" s="1">
        <v>-37.506</v>
      </c>
      <c r="H40" s="1">
        <v>-97.622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-18.354</v>
      </c>
      <c r="C41" s="1">
        <v>-17.556</v>
      </c>
      <c r="D41" s="1">
        <v>-20.482</v>
      </c>
      <c r="E41" s="1">
        <v>-2.394</v>
      </c>
      <c r="F41" s="1">
        <v>-21.546</v>
      </c>
      <c r="G41" s="1">
        <v>144.704</v>
      </c>
      <c r="H41" s="1">
        <v>484.12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67.03200000000001</v>
      </c>
      <c r="C42" s="1">
        <v>137.788</v>
      </c>
      <c r="D42" s="1">
        <v>149.492</v>
      </c>
      <c r="E42" s="1">
        <v>159.866</v>
      </c>
      <c r="F42" s="1">
        <v>131.936</v>
      </c>
      <c r="G42" s="1">
        <v>273.98</v>
      </c>
      <c r="H42" s="1">
        <v>391.02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0.266</v>
      </c>
      <c r="C43" s="1">
        <v>3.99</v>
      </c>
      <c r="D43" s="1">
        <v>4.256</v>
      </c>
      <c r="E43" s="1">
        <v>13.566</v>
      </c>
      <c r="F43" s="1">
        <v>13.3</v>
      </c>
      <c r="G43" s="1">
        <v>128.212</v>
      </c>
      <c r="H43" s="1">
        <v>82.726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67.298</v>
      </c>
      <c r="C44" s="1">
        <v>141.778</v>
      </c>
      <c r="D44" s="1">
        <v>154.014</v>
      </c>
      <c r="E44" s="1">
        <v>173.432</v>
      </c>
      <c r="F44" s="1">
        <v>145.236</v>
      </c>
      <c r="G44" s="1">
        <v>401.66</v>
      </c>
      <c r="H44" s="1">
        <v>473.48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185.402</v>
      </c>
      <c r="C45" s="1">
        <v>462.84</v>
      </c>
      <c r="D45" s="1">
        <v>502.74</v>
      </c>
      <c r="E45" s="1">
        <v>704.9000000000001</v>
      </c>
      <c r="F45" s="1">
        <v>750.12</v>
      </c>
      <c r="G45" s="1">
        <v>1758.26</v>
      </c>
      <c r="H45" s="1">
        <v>2045.54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9.842</v>
      </c>
      <c r="C47" s="1">
        <v>9.842</v>
      </c>
      <c r="D47" s="1">
        <v>11.438</v>
      </c>
      <c r="E47" s="1">
        <v>11.438</v>
      </c>
      <c r="F47" s="1">
        <v>11.438</v>
      </c>
      <c r="G47" s="1">
        <v>11.438</v>
      </c>
      <c r="H47" s="1">
        <v>11.438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9.842</v>
      </c>
      <c r="C48" s="1">
        <v>9.842</v>
      </c>
      <c r="D48" s="1">
        <v>11.438</v>
      </c>
      <c r="E48" s="1">
        <v>11.438</v>
      </c>
      <c r="F48" s="1">
        <v>11.438</v>
      </c>
      <c r="G48" s="1">
        <v>11.438</v>
      </c>
      <c r="H48" s="1">
        <v>11.438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 t="s">
        <v>108</v>
      </c>
      <c r="C49" s="1" t="s">
        <v>109</v>
      </c>
      <c r="D49" s="1" t="s">
        <v>110</v>
      </c>
      <c r="E49" s="1" t="s">
        <v>111</v>
      </c>
      <c r="F49" s="1" t="s">
        <v>112</v>
      </c>
      <c r="G49" s="1" t="s">
        <v>113</v>
      </c>
      <c r="H49" s="1" t="s">
        <v>114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54.264</v>
      </c>
      <c r="C50" s="1">
        <v>22.876</v>
      </c>
      <c r="D50" s="1">
        <v>34.846</v>
      </c>
      <c r="E50" s="1">
        <v>29.26</v>
      </c>
      <c r="F50" s="1">
        <v>-3.724</v>
      </c>
      <c r="G50" s="1">
        <v>-460.18</v>
      </c>
      <c r="H50" s="1">
        <v>-441.56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 t="s">
        <v>117</v>
      </c>
      <c r="C51" s="1" t="s">
        <v>118</v>
      </c>
      <c r="D51" s="1" t="s">
        <v>119</v>
      </c>
      <c r="E51" s="1" t="s">
        <v>120</v>
      </c>
      <c r="F51" s="1" t="s">
        <v>121</v>
      </c>
      <c r="G51" s="1" t="s">
        <v>122</v>
      </c>
      <c r="H51" s="1" t="s">
        <v>123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65.17</v>
      </c>
      <c r="C52" s="1">
        <v>198.968</v>
      </c>
      <c r="D52" s="1">
        <v>225.568</v>
      </c>
      <c r="E52" s="1">
        <v>377.72</v>
      </c>
      <c r="F52" s="1">
        <v>422.94</v>
      </c>
      <c r="G52" s="1">
        <v>989.5200000000001</v>
      </c>
      <c r="H52" s="1">
        <v>1117.2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56.392</v>
      </c>
      <c r="C53" s="1">
        <v>169.442</v>
      </c>
      <c r="D53" s="1">
        <v>215.992</v>
      </c>
      <c r="E53" s="1">
        <v>287.28</v>
      </c>
      <c r="F53" s="1">
        <v>388.36</v>
      </c>
      <c r="G53" s="1">
        <v>936.32</v>
      </c>
      <c r="H53" s="1">
        <v>1026.76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30.856</v>
      </c>
      <c r="C54" s="1">
        <v>26.334</v>
      </c>
      <c r="D54" s="1">
        <v>26.866</v>
      </c>
      <c r="E54" s="1">
        <v>30.856</v>
      </c>
      <c r="F54" s="1">
        <v>43.89</v>
      </c>
      <c r="G54" s="1">
        <v>64.10600000000001</v>
      </c>
      <c r="H54" s="1">
        <v>125.286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0.266</v>
      </c>
      <c r="C55" s="1">
        <v>3.99</v>
      </c>
      <c r="D55" s="1">
        <v>4.256</v>
      </c>
      <c r="E55" s="1">
        <v>13.566</v>
      </c>
      <c r="F55" s="1">
        <v>13.3</v>
      </c>
      <c r="G55" s="1">
        <v>128.212</v>
      </c>
      <c r="H55" s="1">
        <v>82.726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0.532</v>
      </c>
      <c r="C56" s="1">
        <v>2.394</v>
      </c>
      <c r="D56" s="1">
        <v>2.394</v>
      </c>
      <c r="E56" s="1">
        <v>3.192</v>
      </c>
      <c r="F56" s="1">
        <v>3.724</v>
      </c>
      <c r="G56" s="1">
        <v>3.458</v>
      </c>
      <c r="H56" s="1">
        <v>5.32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0.0</v>
      </c>
      <c r="C57" s="1">
        <v>0.0</v>
      </c>
      <c r="D57" s="1">
        <v>1.596</v>
      </c>
      <c r="E57" s="1">
        <v>1.596</v>
      </c>
      <c r="F57" s="1">
        <v>1.596</v>
      </c>
      <c r="G57" s="1">
        <v>1.596</v>
      </c>
      <c r="H57" s="1">
        <v>1.596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2.394</v>
      </c>
      <c r="C58" s="1">
        <v>5.586</v>
      </c>
      <c r="D58" s="1">
        <v>6.118</v>
      </c>
      <c r="E58" s="1">
        <v>6.65</v>
      </c>
      <c r="F58" s="1">
        <v>10.108</v>
      </c>
      <c r="G58" s="1">
        <v>16.492</v>
      </c>
      <c r="H58" s="1">
        <v>27.132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1.862</v>
      </c>
      <c r="C59" s="1">
        <v>2.66</v>
      </c>
      <c r="D59" s="1">
        <v>3.458</v>
      </c>
      <c r="E59" s="1">
        <v>7.182</v>
      </c>
      <c r="F59" s="1">
        <v>5.852</v>
      </c>
      <c r="G59" s="1">
        <v>6.65</v>
      </c>
      <c r="H59" s="1">
        <v>7.448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21.546</v>
      </c>
      <c r="C60" s="1">
        <v>53.2</v>
      </c>
      <c r="D60" s="1">
        <v>53.998</v>
      </c>
      <c r="E60" s="1">
        <v>63.30800000000001</v>
      </c>
      <c r="F60" s="1">
        <v>61.978</v>
      </c>
      <c r="G60" s="1">
        <v>95.494</v>
      </c>
      <c r="H60" s="1">
        <v>105.07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85.12</v>
      </c>
      <c r="C61" s="1">
        <v>132.202</v>
      </c>
      <c r="D61" s="1">
        <v>117.306</v>
      </c>
      <c r="E61" s="1">
        <v>177.954</v>
      </c>
      <c r="F61" s="1">
        <v>203.756</v>
      </c>
      <c r="G61" s="1">
        <v>476.14</v>
      </c>
      <c r="H61" s="1">
        <v>539.714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43.092</v>
      </c>
      <c r="C62" s="1">
        <v>55.594</v>
      </c>
      <c r="D62" s="1">
        <v>36.708</v>
      </c>
      <c r="E62" s="1">
        <v>64.904</v>
      </c>
      <c r="F62" s="1">
        <v>90.44</v>
      </c>
      <c r="G62" s="1">
        <v>126.882</v>
      </c>
      <c r="H62" s="1">
        <v>154.014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0.266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136</v>
      </c>
      <c r="B64" s="1">
        <v>0.0</v>
      </c>
      <c r="C64" s="1">
        <v>0.0</v>
      </c>
      <c r="D64" s="1">
        <v>0.0</v>
      </c>
      <c r="E64" s="1">
        <v>41.762</v>
      </c>
      <c r="F64" s="1">
        <v>0.0</v>
      </c>
      <c r="G64" s="1">
        <v>0.0</v>
      </c>
      <c r="H64" s="1">
        <v>59.584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137</v>
      </c>
      <c r="B65" s="1">
        <v>3.724</v>
      </c>
      <c r="C65" s="1">
        <v>4.522</v>
      </c>
      <c r="D65" s="1">
        <v>5.852</v>
      </c>
      <c r="E65" s="1">
        <v>0.0</v>
      </c>
      <c r="F65" s="1">
        <v>0.0</v>
      </c>
      <c r="G65" s="1">
        <v>0.0</v>
      </c>
      <c r="H65" s="1">
        <v>0.0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192.318</v>
      </c>
      <c r="C2" s="1">
        <v>229.026</v>
      </c>
      <c r="D2" s="1">
        <v>367.08</v>
      </c>
      <c r="E2" s="1">
        <v>383.04</v>
      </c>
      <c r="F2" s="1">
        <v>510.72</v>
      </c>
      <c r="G2" s="1">
        <v>651.7</v>
      </c>
      <c r="H2" s="1">
        <v>1032.08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192.318</v>
      </c>
      <c r="C3" s="1">
        <v>229.026</v>
      </c>
      <c r="D3" s="1">
        <v>367.08</v>
      </c>
      <c r="E3" s="1">
        <v>383.04</v>
      </c>
      <c r="F3" s="1">
        <v>510.72</v>
      </c>
      <c r="G3" s="1">
        <v>651.7</v>
      </c>
      <c r="H3" s="1">
        <v>1032.08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112.252</v>
      </c>
      <c r="C4" s="1">
        <v>132.468</v>
      </c>
      <c r="D4" s="1">
        <v>224.77</v>
      </c>
      <c r="E4" s="1">
        <v>243.124</v>
      </c>
      <c r="F4" s="1">
        <v>329.84</v>
      </c>
      <c r="G4" s="1">
        <v>417.62</v>
      </c>
      <c r="H4" s="1">
        <v>649.0400000000001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80.066</v>
      </c>
      <c r="C5" s="1">
        <v>96.558</v>
      </c>
      <c r="D5" s="1">
        <v>143.108</v>
      </c>
      <c r="E5" s="1">
        <v>140.714</v>
      </c>
      <c r="F5" s="1">
        <v>182.742</v>
      </c>
      <c r="G5" s="1">
        <v>233.814</v>
      </c>
      <c r="H5" s="1">
        <v>383.04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61.712</v>
      </c>
      <c r="C6" s="1">
        <v>71.28800000000001</v>
      </c>
      <c r="D6" s="1">
        <v>98.15400000000001</v>
      </c>
      <c r="E6" s="1">
        <v>107.464</v>
      </c>
      <c r="F6" s="1">
        <v>148.694</v>
      </c>
      <c r="G6" s="1">
        <v>166.782</v>
      </c>
      <c r="H6" s="1">
        <v>238.602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2.926</v>
      </c>
      <c r="C7" s="1">
        <v>0.532</v>
      </c>
      <c r="D7" s="1">
        <v>1.33</v>
      </c>
      <c r="E7" s="1">
        <v>4.256</v>
      </c>
      <c r="F7" s="1">
        <v>7.182</v>
      </c>
      <c r="G7" s="1">
        <v>-0.266</v>
      </c>
      <c r="H7" s="1">
        <v>1.33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-0.532</v>
      </c>
      <c r="C8" s="1">
        <v>-1.33</v>
      </c>
      <c r="D8" s="1">
        <v>-1.33</v>
      </c>
      <c r="E8" s="1">
        <v>-1.33</v>
      </c>
      <c r="F8" s="1">
        <v>-1.862</v>
      </c>
      <c r="G8" s="1">
        <v>-5.586</v>
      </c>
      <c r="H8" s="1">
        <v>-10.906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64.372</v>
      </c>
      <c r="C9" s="1">
        <v>70.756</v>
      </c>
      <c r="D9" s="1">
        <v>98.42</v>
      </c>
      <c r="E9" s="1">
        <v>110.39</v>
      </c>
      <c r="F9" s="1">
        <v>153.748</v>
      </c>
      <c r="G9" s="1">
        <v>160.664</v>
      </c>
      <c r="H9" s="1">
        <v>229.026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15.694</v>
      </c>
      <c r="C10" s="1">
        <v>25.802</v>
      </c>
      <c r="D10" s="1">
        <v>44.954</v>
      </c>
      <c r="E10" s="1">
        <v>30.324</v>
      </c>
      <c r="F10" s="1">
        <v>28.994</v>
      </c>
      <c r="G10" s="1">
        <v>73.416</v>
      </c>
      <c r="H10" s="1">
        <v>152.684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-6.118</v>
      </c>
      <c r="C11" s="1">
        <v>-5.586</v>
      </c>
      <c r="D11" s="1">
        <v>-13.034</v>
      </c>
      <c r="E11" s="1">
        <v>-16.492</v>
      </c>
      <c r="F11" s="1">
        <v>-25.27</v>
      </c>
      <c r="G11" s="1">
        <v>-55.328</v>
      </c>
      <c r="H11" s="1">
        <v>-142.576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0.266</v>
      </c>
      <c r="C12" s="1">
        <v>16.758</v>
      </c>
      <c r="D12" s="1">
        <v>0.266</v>
      </c>
      <c r="E12" s="1">
        <v>0.532</v>
      </c>
      <c r="F12" s="1">
        <v>0.266</v>
      </c>
      <c r="G12" s="1">
        <v>1.596</v>
      </c>
      <c r="H12" s="1">
        <v>4.256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-5.852</v>
      </c>
      <c r="C13" s="1">
        <v>-5.32</v>
      </c>
      <c r="D13" s="1">
        <v>-12.768</v>
      </c>
      <c r="E13" s="1">
        <v>-15.96</v>
      </c>
      <c r="F13" s="1">
        <v>-25.004</v>
      </c>
      <c r="G13" s="1">
        <v>-53.732</v>
      </c>
      <c r="H13" s="1">
        <v>-138.054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11.704</v>
      </c>
      <c r="C14" s="1">
        <v>25.536</v>
      </c>
      <c r="D14" s="1">
        <v>0.532</v>
      </c>
      <c r="E14" s="1">
        <v>0.266</v>
      </c>
      <c r="F14" s="1">
        <v>0.798</v>
      </c>
      <c r="G14" s="1">
        <v>0.798</v>
      </c>
      <c r="H14" s="1">
        <v>1.596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0.0</v>
      </c>
      <c r="C15" s="1">
        <v>-1.862</v>
      </c>
      <c r="D15" s="1">
        <v>-20.482</v>
      </c>
      <c r="E15" s="1">
        <v>-11.97</v>
      </c>
      <c r="F15" s="1">
        <v>1.33</v>
      </c>
      <c r="G15" s="1">
        <v>-15.162</v>
      </c>
      <c r="H15" s="1">
        <v>19.95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-0.266</v>
      </c>
      <c r="C16" s="1">
        <v>-2.394</v>
      </c>
      <c r="D16" s="1">
        <v>-1.33</v>
      </c>
      <c r="E16" s="1">
        <v>-6.118</v>
      </c>
      <c r="F16" s="1">
        <v>-6.916</v>
      </c>
      <c r="G16" s="1">
        <v>-10.374</v>
      </c>
      <c r="H16" s="1">
        <v>-34.58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9.31</v>
      </c>
      <c r="C17" s="1">
        <v>16.226</v>
      </c>
      <c r="D17" s="1">
        <v>30.856</v>
      </c>
      <c r="E17" s="1">
        <v>-3.724</v>
      </c>
      <c r="F17" s="1">
        <v>-0.532</v>
      </c>
      <c r="G17" s="1">
        <v>-5.054</v>
      </c>
      <c r="H17" s="1">
        <v>1.862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-1.596</v>
      </c>
      <c r="D18" s="1">
        <v>0.0</v>
      </c>
      <c r="E18" s="1">
        <v>-0.532</v>
      </c>
      <c r="F18" s="1">
        <v>-14.896</v>
      </c>
      <c r="G18" s="1">
        <v>-6.65</v>
      </c>
      <c r="H18" s="1">
        <v>-0.266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0.0</v>
      </c>
      <c r="C19" s="1">
        <v>0.0</v>
      </c>
      <c r="D19" s="1">
        <v>-24.206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-3.724</v>
      </c>
      <c r="F20" s="1">
        <v>0.0</v>
      </c>
      <c r="G20" s="1">
        <v>-24.206</v>
      </c>
      <c r="H20" s="1">
        <v>1.064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0.0</v>
      </c>
      <c r="D21" s="1">
        <v>-11.97</v>
      </c>
      <c r="E21" s="1">
        <v>0.0</v>
      </c>
      <c r="F21" s="1">
        <v>1.596</v>
      </c>
      <c r="G21" s="1">
        <v>4.522</v>
      </c>
      <c r="H21" s="1">
        <v>2.926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>
        <v>0.0</v>
      </c>
      <c r="D22" s="1">
        <v>0.0</v>
      </c>
      <c r="E22" s="1">
        <v>0.798</v>
      </c>
      <c r="F22" s="1">
        <v>2.128</v>
      </c>
      <c r="G22" s="1">
        <v>-1.596</v>
      </c>
      <c r="H22" s="1">
        <v>-35.64400000000001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9.31</v>
      </c>
      <c r="C23" s="1">
        <v>14.364</v>
      </c>
      <c r="D23" s="1">
        <v>30.59</v>
      </c>
      <c r="E23" s="1">
        <v>-3.458</v>
      </c>
      <c r="F23" s="1">
        <v>-0.798</v>
      </c>
      <c r="G23" s="1">
        <v>-13.832</v>
      </c>
      <c r="H23" s="1">
        <v>-32.984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3.99</v>
      </c>
      <c r="C24" s="1">
        <v>4.522</v>
      </c>
      <c r="D24" s="1">
        <v>10.906</v>
      </c>
      <c r="E24" s="1">
        <v>-1.862</v>
      </c>
      <c r="F24" s="1">
        <v>5.054</v>
      </c>
      <c r="G24" s="1">
        <v>7.714</v>
      </c>
      <c r="H24" s="1">
        <v>23.94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5.32</v>
      </c>
      <c r="C25" s="1">
        <v>9.576</v>
      </c>
      <c r="D25" s="1">
        <v>19.418</v>
      </c>
      <c r="E25" s="1">
        <v>-1.33</v>
      </c>
      <c r="F25" s="1">
        <v>-6.118</v>
      </c>
      <c r="G25" s="1">
        <v>-21.812</v>
      </c>
      <c r="H25" s="1">
        <v>-56.92400000000001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5.32</v>
      </c>
      <c r="C26" s="1">
        <v>9.576</v>
      </c>
      <c r="D26" s="1">
        <v>19.418</v>
      </c>
      <c r="E26" s="1">
        <v>-1.33</v>
      </c>
      <c r="F26" s="1">
        <v>-6.118</v>
      </c>
      <c r="G26" s="1">
        <v>-21.812</v>
      </c>
      <c r="H26" s="1">
        <v>-56.92400000000001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102</v>
      </c>
      <c r="B27" s="1">
        <v>0.266</v>
      </c>
      <c r="C27" s="1">
        <v>-11.97</v>
      </c>
      <c r="D27" s="1">
        <v>-0.266</v>
      </c>
      <c r="E27" s="1">
        <v>-0.266</v>
      </c>
      <c r="F27" s="1">
        <v>-0.798</v>
      </c>
      <c r="G27" s="1">
        <v>-2.128</v>
      </c>
      <c r="H27" s="1">
        <v>-10.374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5.852</v>
      </c>
      <c r="C28" s="1">
        <v>9.576</v>
      </c>
      <c r="D28" s="1">
        <v>19.152</v>
      </c>
      <c r="E28" s="1">
        <v>-1.862</v>
      </c>
      <c r="F28" s="1">
        <v>-6.916</v>
      </c>
      <c r="G28" s="1">
        <v>-23.94</v>
      </c>
      <c r="H28" s="1">
        <v>-67.56400000000001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5.852</v>
      </c>
      <c r="C29" s="1">
        <v>9.576</v>
      </c>
      <c r="D29" s="1">
        <v>19.152</v>
      </c>
      <c r="E29" s="1">
        <v>-1.862</v>
      </c>
      <c r="F29" s="1">
        <v>-6.916</v>
      </c>
      <c r="G29" s="1">
        <v>-23.94</v>
      </c>
      <c r="H29" s="1">
        <v>-67.56400000000001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5.852</v>
      </c>
      <c r="C30" s="1">
        <v>9.576</v>
      </c>
      <c r="D30" s="1">
        <v>19.152</v>
      </c>
      <c r="E30" s="1">
        <v>-1.862</v>
      </c>
      <c r="F30" s="1">
        <v>-6.916</v>
      </c>
      <c r="G30" s="1">
        <v>-23.94</v>
      </c>
      <c r="H30" s="1">
        <v>-67.56400000000001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168</v>
      </c>
      <c r="C32" s="1" t="s">
        <v>169</v>
      </c>
      <c r="D32" s="1" t="s">
        <v>170</v>
      </c>
      <c r="E32" s="1" t="s">
        <v>171</v>
      </c>
      <c r="F32" s="1" t="s">
        <v>172</v>
      </c>
      <c r="G32" s="1" t="s">
        <v>173</v>
      </c>
      <c r="H32" s="1" t="s">
        <v>174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168</v>
      </c>
      <c r="C33" s="1" t="s">
        <v>169</v>
      </c>
      <c r="D33" s="1" t="s">
        <v>170</v>
      </c>
      <c r="E33" s="1" t="s">
        <v>171</v>
      </c>
      <c r="F33" s="1" t="s">
        <v>172</v>
      </c>
      <c r="G33" s="1" t="s">
        <v>173</v>
      </c>
      <c r="H33" s="1" t="s">
        <v>174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37.0</v>
      </c>
      <c r="C34" s="1">
        <v>37.0</v>
      </c>
      <c r="D34" s="1">
        <v>43.0</v>
      </c>
      <c r="E34" s="1">
        <v>43.0</v>
      </c>
      <c r="F34" s="1">
        <v>43.0</v>
      </c>
      <c r="G34" s="1">
        <v>43.0</v>
      </c>
      <c r="H34" s="1">
        <v>43.0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 t="s">
        <v>168</v>
      </c>
      <c r="C35" s="1" t="s">
        <v>169</v>
      </c>
      <c r="D35" s="1" t="s">
        <v>170</v>
      </c>
      <c r="E35" s="1" t="s">
        <v>171</v>
      </c>
      <c r="F35" s="1" t="s">
        <v>172</v>
      </c>
      <c r="G35" s="1" t="s">
        <v>173</v>
      </c>
      <c r="H35" s="1" t="s">
        <v>174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 t="s">
        <v>168</v>
      </c>
      <c r="C36" s="1" t="s">
        <v>169</v>
      </c>
      <c r="D36" s="1" t="s">
        <v>170</v>
      </c>
      <c r="E36" s="1" t="s">
        <v>171</v>
      </c>
      <c r="F36" s="1" t="s">
        <v>172</v>
      </c>
      <c r="G36" s="1" t="s">
        <v>173</v>
      </c>
      <c r="H36" s="1" t="s">
        <v>174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37.0</v>
      </c>
      <c r="C37" s="1">
        <v>37.0</v>
      </c>
      <c r="D37" s="1">
        <v>43.0</v>
      </c>
      <c r="E37" s="1">
        <v>43.0</v>
      </c>
      <c r="F37" s="1">
        <v>43.0</v>
      </c>
      <c r="G37" s="1">
        <v>43.0</v>
      </c>
      <c r="H37" s="1">
        <v>43.0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 t="s">
        <v>181</v>
      </c>
      <c r="C38" s="1" t="s">
        <v>182</v>
      </c>
      <c r="D38" s="1" t="s">
        <v>183</v>
      </c>
      <c r="E38" s="1" t="s">
        <v>184</v>
      </c>
      <c r="F38" s="1" t="s">
        <v>185</v>
      </c>
      <c r="G38" s="1" t="s">
        <v>186</v>
      </c>
      <c r="H38" s="1" t="s">
        <v>187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 t="s">
        <v>181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0.0</v>
      </c>
      <c r="C40" s="1" t="s">
        <v>190</v>
      </c>
      <c r="D40" s="1" t="s">
        <v>190</v>
      </c>
      <c r="E40" s="1">
        <v>0.0</v>
      </c>
      <c r="F40" s="1">
        <v>0.0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>
        <v>0.0</v>
      </c>
      <c r="C41" s="1" t="s">
        <v>192</v>
      </c>
      <c r="D41" s="1" t="s">
        <v>193</v>
      </c>
      <c r="E41" s="1" t="s">
        <v>194</v>
      </c>
      <c r="F41" s="1">
        <v>0.0</v>
      </c>
      <c r="G41" s="1" t="s">
        <v>195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22.876</v>
      </c>
      <c r="C43" s="1">
        <v>33.782</v>
      </c>
      <c r="D43" s="1">
        <v>53.2</v>
      </c>
      <c r="E43" s="1">
        <v>38.836</v>
      </c>
      <c r="F43" s="1">
        <v>41.23</v>
      </c>
      <c r="G43" s="1">
        <v>96.292</v>
      </c>
      <c r="H43" s="1">
        <v>205.086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15.694</v>
      </c>
      <c r="C44" s="1">
        <v>25.802</v>
      </c>
      <c r="D44" s="1">
        <v>45.22</v>
      </c>
      <c r="E44" s="1">
        <v>30.856</v>
      </c>
      <c r="F44" s="1">
        <v>29.26</v>
      </c>
      <c r="G44" s="1">
        <v>73.682</v>
      </c>
      <c r="H44" s="1">
        <v>169.708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>
        <v>15.694</v>
      </c>
      <c r="C45" s="1">
        <v>25.802</v>
      </c>
      <c r="D45" s="1">
        <v>44.954</v>
      </c>
      <c r="E45" s="1">
        <v>30.324</v>
      </c>
      <c r="F45" s="1">
        <v>28.994</v>
      </c>
      <c r="G45" s="1">
        <v>73.416</v>
      </c>
      <c r="H45" s="1">
        <v>152.684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>
        <v>26.866</v>
      </c>
      <c r="C46" s="1">
        <v>36.974</v>
      </c>
      <c r="D46" s="1">
        <v>56.658</v>
      </c>
      <c r="E46" s="1">
        <v>42.826</v>
      </c>
      <c r="F46" s="1">
        <v>46.55</v>
      </c>
      <c r="G46" s="1">
        <v>104.272</v>
      </c>
      <c r="H46" s="1">
        <v>220.514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>
        <v>192.318</v>
      </c>
      <c r="C47" s="1">
        <v>229.026</v>
      </c>
      <c r="D47" s="1">
        <v>367.08</v>
      </c>
      <c r="E47" s="1">
        <v>383.04</v>
      </c>
      <c r="F47" s="1">
        <v>510.72</v>
      </c>
      <c r="G47" s="1">
        <v>651.7</v>
      </c>
      <c r="H47" s="1">
        <v>1032.08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201</v>
      </c>
      <c r="B48" s="1" t="s">
        <v>202</v>
      </c>
      <c r="C48" s="1" t="s">
        <v>203</v>
      </c>
      <c r="D48" s="1" t="s">
        <v>204</v>
      </c>
      <c r="E48" s="1" t="s">
        <v>205</v>
      </c>
      <c r="F48" s="1" t="s">
        <v>206</v>
      </c>
      <c r="G48" s="1" t="s">
        <v>207</v>
      </c>
      <c r="H48" s="1" t="s">
        <v>208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4.522</v>
      </c>
      <c r="C49" s="1">
        <v>5.054</v>
      </c>
      <c r="D49" s="1">
        <v>10.108</v>
      </c>
      <c r="E49" s="1">
        <v>14.896</v>
      </c>
      <c r="F49" s="1">
        <v>12.768</v>
      </c>
      <c r="G49" s="1">
        <v>14.896</v>
      </c>
      <c r="H49" s="1">
        <v>42.826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-0.532</v>
      </c>
      <c r="C50" s="1">
        <v>-0.532</v>
      </c>
      <c r="D50" s="1">
        <v>0.532</v>
      </c>
      <c r="E50" s="1">
        <v>-17.024</v>
      </c>
      <c r="F50" s="1">
        <v>-7.448</v>
      </c>
      <c r="G50" s="1">
        <v>-7.182</v>
      </c>
      <c r="H50" s="1">
        <v>-18.62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6.118</v>
      </c>
      <c r="C51" s="1">
        <v>9.842</v>
      </c>
      <c r="D51" s="1">
        <v>18.886</v>
      </c>
      <c r="E51" s="1">
        <v>-2.66</v>
      </c>
      <c r="F51" s="1">
        <v>-1.33</v>
      </c>
      <c r="G51" s="1">
        <v>-5.32</v>
      </c>
      <c r="H51" s="1">
        <v>-9.044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0.0</v>
      </c>
      <c r="C52" s="1">
        <v>0.0</v>
      </c>
      <c r="D52" s="1">
        <v>0.0</v>
      </c>
      <c r="E52" s="1">
        <v>0.266</v>
      </c>
      <c r="F52" s="1">
        <v>0.266</v>
      </c>
      <c r="G52" s="1">
        <v>0.0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1.064</v>
      </c>
      <c r="C53" s="1">
        <v>1.064</v>
      </c>
      <c r="D53" s="1">
        <v>2.926</v>
      </c>
      <c r="E53" s="1">
        <v>3.192</v>
      </c>
      <c r="F53" s="1">
        <v>2.128</v>
      </c>
      <c r="G53" s="1">
        <v>2.926</v>
      </c>
      <c r="H53" s="1">
        <v>3.458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1.33</v>
      </c>
      <c r="H54" s="1">
        <v>-0.798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1.862</v>
      </c>
      <c r="C56" s="1">
        <v>2.394</v>
      </c>
      <c r="D56" s="1">
        <v>3.192</v>
      </c>
      <c r="E56" s="1">
        <v>3.458</v>
      </c>
      <c r="F56" s="1">
        <v>6.65</v>
      </c>
      <c r="G56" s="1">
        <v>5.852</v>
      </c>
      <c r="H56" s="1">
        <v>6.384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0.0</v>
      </c>
      <c r="C57" s="1">
        <v>1.862</v>
      </c>
      <c r="D57" s="1">
        <v>0.266</v>
      </c>
      <c r="E57" s="1">
        <v>1.064</v>
      </c>
      <c r="F57" s="1">
        <v>0.0</v>
      </c>
      <c r="G57" s="1">
        <v>0.0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218</v>
      </c>
      <c r="B58" s="1">
        <v>27.398</v>
      </c>
      <c r="C58" s="1">
        <v>32.186</v>
      </c>
      <c r="D58" s="1">
        <v>35.378</v>
      </c>
      <c r="E58" s="1">
        <v>35.378</v>
      </c>
      <c r="F58" s="1">
        <v>42.294</v>
      </c>
      <c r="G58" s="1">
        <v>46.55</v>
      </c>
      <c r="H58" s="1">
        <v>51.604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219</v>
      </c>
      <c r="B59" s="1">
        <v>34.314</v>
      </c>
      <c r="C59" s="1">
        <v>39.368</v>
      </c>
      <c r="D59" s="1">
        <v>62.776</v>
      </c>
      <c r="E59" s="1">
        <v>72.086</v>
      </c>
      <c r="F59" s="1">
        <v>106.4</v>
      </c>
      <c r="G59" s="1">
        <v>120.232</v>
      </c>
      <c r="H59" s="1">
        <v>186.998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220</v>
      </c>
      <c r="B60" s="1">
        <v>3.724</v>
      </c>
      <c r="C60" s="1">
        <v>3.192</v>
      </c>
      <c r="D60" s="1">
        <v>3.192</v>
      </c>
      <c r="E60" s="1">
        <v>3.724</v>
      </c>
      <c r="F60" s="1">
        <v>5.32</v>
      </c>
      <c r="G60" s="1">
        <v>7.98</v>
      </c>
      <c r="H60" s="1">
        <v>15.428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221</v>
      </c>
      <c r="B61" s="1">
        <v>0.0</v>
      </c>
      <c r="C61" s="1">
        <v>1.064</v>
      </c>
      <c r="D61" s="1">
        <v>1.596</v>
      </c>
      <c r="E61" s="1">
        <v>1.596</v>
      </c>
      <c r="F61" s="1">
        <v>2.66</v>
      </c>
      <c r="G61" s="1">
        <v>4.788</v>
      </c>
      <c r="H61" s="1">
        <v>16.758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222</v>
      </c>
      <c r="B62" s="1">
        <v>0.0</v>
      </c>
      <c r="C62" s="1">
        <v>2.128</v>
      </c>
      <c r="D62" s="1">
        <v>1.596</v>
      </c>
      <c r="E62" s="1">
        <v>2.128</v>
      </c>
      <c r="F62" s="1">
        <v>2.394</v>
      </c>
      <c r="G62" s="1">
        <v>2.926</v>
      </c>
      <c r="H62" s="1">
        <v>-1.064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0.798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224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0.798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>
        <v>0.0</v>
      </c>
      <c r="C3" s="1" t="s">
        <v>227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233</v>
      </c>
      <c r="B4" s="1">
        <v>0.0</v>
      </c>
      <c r="C4" s="1" t="s">
        <v>234</v>
      </c>
      <c r="D4" s="1" t="s">
        <v>235</v>
      </c>
      <c r="E4" s="1" t="s">
        <v>236</v>
      </c>
      <c r="F4" s="1" t="s">
        <v>237</v>
      </c>
      <c r="G4" s="1" t="s">
        <v>238</v>
      </c>
      <c r="H4" s="1" t="s">
        <v>239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240</v>
      </c>
      <c r="B5" s="1">
        <v>0.0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247</v>
      </c>
      <c r="B6" s="1">
        <v>0.0</v>
      </c>
      <c r="C6" s="1" t="s">
        <v>248</v>
      </c>
      <c r="D6" s="1" t="s">
        <v>249</v>
      </c>
      <c r="E6" s="1" t="s">
        <v>250</v>
      </c>
      <c r="F6" s="1" t="s">
        <v>251</v>
      </c>
      <c r="G6" s="1" t="s">
        <v>252</v>
      </c>
      <c r="H6" s="1" t="s">
        <v>253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255</v>
      </c>
      <c r="B8" s="1" t="s">
        <v>256</v>
      </c>
      <c r="C8" s="1" t="s">
        <v>257</v>
      </c>
      <c r="D8" s="1" t="s">
        <v>258</v>
      </c>
      <c r="E8" s="1" t="s">
        <v>259</v>
      </c>
      <c r="F8" s="1" t="s">
        <v>260</v>
      </c>
      <c r="G8" s="1" t="s">
        <v>261</v>
      </c>
      <c r="H8" s="1" t="s">
        <v>262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263</v>
      </c>
      <c r="B9" s="1" t="s">
        <v>264</v>
      </c>
      <c r="C9" s="1" t="s">
        <v>265</v>
      </c>
      <c r="D9" s="1" t="s">
        <v>266</v>
      </c>
      <c r="E9" s="1">
        <v>7.448</v>
      </c>
      <c r="F9" s="1" t="s">
        <v>267</v>
      </c>
      <c r="G9" s="1" t="s">
        <v>268</v>
      </c>
      <c r="H9" s="1" t="s">
        <v>269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 t="s">
        <v>273</v>
      </c>
      <c r="E10" s="1" t="s">
        <v>274</v>
      </c>
      <c r="F10" s="1" t="s">
        <v>275</v>
      </c>
      <c r="G10" s="1" t="s">
        <v>276</v>
      </c>
      <c r="H10" s="1" t="s">
        <v>277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278</v>
      </c>
      <c r="B11" s="1" t="s">
        <v>279</v>
      </c>
      <c r="C11" s="1" t="s">
        <v>280</v>
      </c>
      <c r="D11" s="1" t="s">
        <v>281</v>
      </c>
      <c r="E11" s="1">
        <v>2.128</v>
      </c>
      <c r="F11" s="1" t="s">
        <v>282</v>
      </c>
      <c r="G11" s="1" t="s">
        <v>283</v>
      </c>
      <c r="H11" s="1" t="s">
        <v>284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285</v>
      </c>
      <c r="B12" s="1" t="s">
        <v>286</v>
      </c>
      <c r="C12" s="1" t="s">
        <v>287</v>
      </c>
      <c r="D12" s="1" t="s">
        <v>288</v>
      </c>
      <c r="E12" s="1" t="s">
        <v>289</v>
      </c>
      <c r="F12" s="1" t="s">
        <v>290</v>
      </c>
      <c r="G12" s="1" t="s">
        <v>291</v>
      </c>
      <c r="H12" s="1" t="s">
        <v>292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293</v>
      </c>
      <c r="B13" s="1" t="s">
        <v>294</v>
      </c>
      <c r="C13" s="1" t="s">
        <v>295</v>
      </c>
      <c r="D13" s="1" t="s">
        <v>296</v>
      </c>
      <c r="E13" s="1" t="s">
        <v>297</v>
      </c>
      <c r="F13" s="1" t="s">
        <v>298</v>
      </c>
      <c r="G13" s="1" t="s">
        <v>299</v>
      </c>
      <c r="H13" s="1" t="s">
        <v>300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301</v>
      </c>
      <c r="B14" s="1" t="s">
        <v>302</v>
      </c>
      <c r="C14" s="1" t="s">
        <v>303</v>
      </c>
      <c r="D14" s="1" t="s">
        <v>304</v>
      </c>
      <c r="E14" s="1" t="s">
        <v>186</v>
      </c>
      <c r="F14" s="1" t="s">
        <v>305</v>
      </c>
      <c r="G14" s="1" t="s">
        <v>306</v>
      </c>
      <c r="H14" s="1" t="s">
        <v>307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308</v>
      </c>
      <c r="B15" s="1" t="s">
        <v>302</v>
      </c>
      <c r="C15" s="1" t="s">
        <v>303</v>
      </c>
      <c r="D15" s="1" t="s">
        <v>304</v>
      </c>
      <c r="E15" s="1" t="s">
        <v>186</v>
      </c>
      <c r="F15" s="1" t="s">
        <v>305</v>
      </c>
      <c r="G15" s="1" t="s">
        <v>306</v>
      </c>
      <c r="H15" s="1" t="s">
        <v>307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309</v>
      </c>
      <c r="B16" s="1" t="s">
        <v>310</v>
      </c>
      <c r="C16" s="1" t="s">
        <v>311</v>
      </c>
      <c r="D16" s="1" t="s">
        <v>312</v>
      </c>
      <c r="E16" s="1" t="s">
        <v>313</v>
      </c>
      <c r="F16" s="1" t="s">
        <v>314</v>
      </c>
      <c r="G16" s="1" t="s">
        <v>315</v>
      </c>
      <c r="H16" s="1" t="s">
        <v>316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317</v>
      </c>
      <c r="B17" s="1">
        <v>0.0</v>
      </c>
      <c r="C17" s="1" t="s">
        <v>318</v>
      </c>
      <c r="D17" s="1" t="s">
        <v>319</v>
      </c>
      <c r="E17" s="1" t="s">
        <v>320</v>
      </c>
      <c r="F17" s="1">
        <v>-1.862</v>
      </c>
      <c r="G17" s="1" t="s">
        <v>321</v>
      </c>
      <c r="H17" s="1" t="s">
        <v>322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323</v>
      </c>
      <c r="B18" s="1">
        <v>0.0</v>
      </c>
      <c r="C18" s="1" t="s">
        <v>324</v>
      </c>
      <c r="D18" s="1" t="s">
        <v>325</v>
      </c>
      <c r="E18" s="1" t="s">
        <v>326</v>
      </c>
      <c r="F18" s="1" t="s">
        <v>327</v>
      </c>
      <c r="G18" s="1" t="s">
        <v>328</v>
      </c>
      <c r="H18" s="1" t="s">
        <v>329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330</v>
      </c>
      <c r="B20" s="1">
        <v>0.0</v>
      </c>
      <c r="C20" s="1" t="s">
        <v>331</v>
      </c>
      <c r="D20" s="1" t="s">
        <v>332</v>
      </c>
      <c r="E20" s="1" t="s">
        <v>181</v>
      </c>
      <c r="F20" s="1" t="s">
        <v>333</v>
      </c>
      <c r="G20" s="1" t="s">
        <v>334</v>
      </c>
      <c r="H20" s="1" t="s">
        <v>335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336</v>
      </c>
      <c r="B21" s="1">
        <v>0.0</v>
      </c>
      <c r="C21" s="1" t="s">
        <v>337</v>
      </c>
      <c r="D21" s="1" t="s">
        <v>338</v>
      </c>
      <c r="E21" s="1" t="s">
        <v>339</v>
      </c>
      <c r="F21" s="1" t="s">
        <v>340</v>
      </c>
      <c r="G21" s="1" t="s">
        <v>341</v>
      </c>
      <c r="H21" s="1" t="s">
        <v>342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343</v>
      </c>
      <c r="B22" s="1">
        <v>0.0</v>
      </c>
      <c r="C22" s="1" t="s">
        <v>344</v>
      </c>
      <c r="D22" s="1" t="s">
        <v>345</v>
      </c>
      <c r="E22" s="1" t="s">
        <v>346</v>
      </c>
      <c r="F22" s="1" t="s">
        <v>347</v>
      </c>
      <c r="G22" s="1" t="s">
        <v>348</v>
      </c>
      <c r="H22" s="1" t="s">
        <v>349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350</v>
      </c>
      <c r="B23" s="1">
        <v>0.0</v>
      </c>
      <c r="C23" s="1" t="s">
        <v>351</v>
      </c>
      <c r="D23" s="1" t="s">
        <v>352</v>
      </c>
      <c r="E23" s="1" t="s">
        <v>353</v>
      </c>
      <c r="F23" s="1" t="s">
        <v>354</v>
      </c>
      <c r="G23" s="1" t="s">
        <v>355</v>
      </c>
      <c r="H23" s="1" t="s">
        <v>356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 t="s">
        <v>361</v>
      </c>
      <c r="E25" s="1" t="s">
        <v>362</v>
      </c>
      <c r="F25" s="1" t="s">
        <v>363</v>
      </c>
      <c r="G25" s="1" t="s">
        <v>364</v>
      </c>
      <c r="H25" s="1" t="s">
        <v>365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366</v>
      </c>
      <c r="B26" s="1" t="s">
        <v>367</v>
      </c>
      <c r="C26" s="1" t="s">
        <v>368</v>
      </c>
      <c r="D26" s="1" t="s">
        <v>369</v>
      </c>
      <c r="E26" s="1" t="s">
        <v>370</v>
      </c>
      <c r="F26" s="1" t="s">
        <v>333</v>
      </c>
      <c r="G26" s="1" t="s">
        <v>371</v>
      </c>
      <c r="H26" s="1" t="s">
        <v>331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372</v>
      </c>
      <c r="B27" s="1" t="s">
        <v>373</v>
      </c>
      <c r="C27" s="1" t="s">
        <v>374</v>
      </c>
      <c r="D27" s="1" t="s">
        <v>375</v>
      </c>
      <c r="E27" s="1" t="s">
        <v>376</v>
      </c>
      <c r="F27" s="1" t="s">
        <v>375</v>
      </c>
      <c r="G27" s="1" t="s">
        <v>377</v>
      </c>
      <c r="H27" s="1" t="s">
        <v>378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379</v>
      </c>
      <c r="B28" s="1">
        <v>0.0</v>
      </c>
      <c r="C28" s="1" t="s">
        <v>380</v>
      </c>
      <c r="D28" s="1" t="s">
        <v>381</v>
      </c>
      <c r="E28" s="1" t="s">
        <v>382</v>
      </c>
      <c r="F28" s="1" t="s">
        <v>383</v>
      </c>
      <c r="G28" s="1" t="s">
        <v>384</v>
      </c>
      <c r="H28" s="1" t="s">
        <v>385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386</v>
      </c>
      <c r="B29" s="1">
        <v>0.0</v>
      </c>
      <c r="C29" s="1" t="s">
        <v>387</v>
      </c>
      <c r="D29" s="1" t="s">
        <v>388</v>
      </c>
      <c r="E29" s="1" t="s">
        <v>389</v>
      </c>
      <c r="F29" s="1" t="s">
        <v>390</v>
      </c>
      <c r="G29" s="1" t="s">
        <v>391</v>
      </c>
      <c r="H29" s="1" t="s">
        <v>392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393</v>
      </c>
      <c r="B30" s="1">
        <v>0.0</v>
      </c>
      <c r="C30" s="1" t="s">
        <v>394</v>
      </c>
      <c r="D30" s="1" t="s">
        <v>395</v>
      </c>
      <c r="E30" s="1" t="s">
        <v>396</v>
      </c>
      <c r="F30" s="1" t="s">
        <v>397</v>
      </c>
      <c r="G30" s="1" t="s">
        <v>398</v>
      </c>
      <c r="H30" s="1" t="s">
        <v>399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400</v>
      </c>
      <c r="B31" s="1">
        <v>0.0</v>
      </c>
      <c r="C31" s="1" t="s">
        <v>401</v>
      </c>
      <c r="D31" s="1" t="s">
        <v>402</v>
      </c>
      <c r="E31" s="1" t="s">
        <v>403</v>
      </c>
      <c r="F31" s="1" t="s">
        <v>404</v>
      </c>
      <c r="G31" s="1" t="s">
        <v>405</v>
      </c>
      <c r="H31" s="1" t="s">
        <v>406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408</v>
      </c>
      <c r="B33" s="1" t="s">
        <v>409</v>
      </c>
      <c r="C33" s="1" t="s">
        <v>410</v>
      </c>
      <c r="D33" s="1" t="s">
        <v>411</v>
      </c>
      <c r="E33" s="1" t="s">
        <v>412</v>
      </c>
      <c r="F33" s="1" t="s">
        <v>413</v>
      </c>
      <c r="G33" s="1" t="s">
        <v>414</v>
      </c>
      <c r="H33" s="1" t="s">
        <v>415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416</v>
      </c>
      <c r="B34" s="1" t="s">
        <v>417</v>
      </c>
      <c r="C34" s="1" t="s">
        <v>418</v>
      </c>
      <c r="D34" s="1" t="s">
        <v>419</v>
      </c>
      <c r="E34" s="1" t="s">
        <v>420</v>
      </c>
      <c r="F34" s="1" t="s">
        <v>421</v>
      </c>
      <c r="G34" s="1" t="s">
        <v>422</v>
      </c>
      <c r="H34" s="1" t="s">
        <v>423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424</v>
      </c>
      <c r="B35" s="1" t="s">
        <v>425</v>
      </c>
      <c r="C35" s="1" t="s">
        <v>426</v>
      </c>
      <c r="D35" s="1" t="s">
        <v>427</v>
      </c>
      <c r="E35" s="1" t="s">
        <v>428</v>
      </c>
      <c r="F35" s="1" t="s">
        <v>429</v>
      </c>
      <c r="G35" s="1" t="s">
        <v>430</v>
      </c>
      <c r="H35" s="1" t="s">
        <v>431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432</v>
      </c>
      <c r="B36" s="1" t="s">
        <v>433</v>
      </c>
      <c r="C36" s="1" t="s">
        <v>434</v>
      </c>
      <c r="D36" s="1" t="s">
        <v>435</v>
      </c>
      <c r="E36" s="1" t="s">
        <v>436</v>
      </c>
      <c r="F36" s="1" t="s">
        <v>437</v>
      </c>
      <c r="G36" s="1" t="s">
        <v>438</v>
      </c>
      <c r="H36" s="1" t="s">
        <v>439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440</v>
      </c>
      <c r="B37" s="1" t="s">
        <v>441</v>
      </c>
      <c r="C37" s="1" t="s">
        <v>442</v>
      </c>
      <c r="D37" s="1" t="s">
        <v>443</v>
      </c>
      <c r="E37" s="1" t="s">
        <v>444</v>
      </c>
      <c r="F37" s="1" t="s">
        <v>445</v>
      </c>
      <c r="G37" s="1" t="s">
        <v>446</v>
      </c>
      <c r="H37" s="1" t="s">
        <v>447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448</v>
      </c>
      <c r="B38" s="1" t="s">
        <v>449</v>
      </c>
      <c r="C38" s="1" t="s">
        <v>450</v>
      </c>
      <c r="D38" s="1" t="s">
        <v>451</v>
      </c>
      <c r="E38" s="1" t="s">
        <v>452</v>
      </c>
      <c r="F38" s="1" t="s">
        <v>453</v>
      </c>
      <c r="G38" s="1" t="s">
        <v>454</v>
      </c>
      <c r="H38" s="1" t="s">
        <v>455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456</v>
      </c>
      <c r="B39" s="1" t="s">
        <v>457</v>
      </c>
      <c r="C39" s="1" t="s">
        <v>458</v>
      </c>
      <c r="D39" s="1" t="s">
        <v>459</v>
      </c>
      <c r="E39" s="1" t="s">
        <v>460</v>
      </c>
      <c r="F39" s="1" t="s">
        <v>461</v>
      </c>
      <c r="G39" s="1" t="s">
        <v>452</v>
      </c>
      <c r="H39" s="1" t="s">
        <v>462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463</v>
      </c>
      <c r="B40" s="1" t="s">
        <v>464</v>
      </c>
      <c r="C40" s="1" t="s">
        <v>465</v>
      </c>
      <c r="D40" s="1" t="s">
        <v>466</v>
      </c>
      <c r="E40" s="1" t="s">
        <v>454</v>
      </c>
      <c r="F40" s="1" t="s">
        <v>467</v>
      </c>
      <c r="G40" s="1" t="s">
        <v>320</v>
      </c>
      <c r="H40" s="1" t="s">
        <v>468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469</v>
      </c>
      <c r="B41" s="1" t="s">
        <v>470</v>
      </c>
      <c r="C41" s="1" t="s">
        <v>471</v>
      </c>
      <c r="D41" s="1" t="s">
        <v>472</v>
      </c>
      <c r="E41" s="1" t="s">
        <v>473</v>
      </c>
      <c r="F41" s="1" t="s">
        <v>474</v>
      </c>
      <c r="G41" s="1" t="s">
        <v>475</v>
      </c>
      <c r="H41" s="1" t="s">
        <v>476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477</v>
      </c>
      <c r="B42" s="1" t="s">
        <v>478</v>
      </c>
      <c r="C42" s="1" t="s">
        <v>479</v>
      </c>
      <c r="D42" s="1" t="s">
        <v>480</v>
      </c>
      <c r="E42" s="1" t="s">
        <v>481</v>
      </c>
      <c r="F42" s="1" t="s">
        <v>482</v>
      </c>
      <c r="G42" s="1" t="s">
        <v>483</v>
      </c>
      <c r="H42" s="1" t="s">
        <v>484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485</v>
      </c>
      <c r="B43" s="1" t="s">
        <v>486</v>
      </c>
      <c r="C43" s="1" t="s">
        <v>487</v>
      </c>
      <c r="D43" s="1" t="s">
        <v>488</v>
      </c>
      <c r="E43" s="1" t="s">
        <v>489</v>
      </c>
      <c r="F43" s="1" t="s">
        <v>490</v>
      </c>
      <c r="G43" s="1" t="s">
        <v>491</v>
      </c>
      <c r="H43" s="1" t="s">
        <v>492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493</v>
      </c>
      <c r="B44" s="1" t="s">
        <v>494</v>
      </c>
      <c r="C44" s="1" t="s">
        <v>495</v>
      </c>
      <c r="D44" s="1" t="s">
        <v>496</v>
      </c>
      <c r="E44" s="1" t="s">
        <v>497</v>
      </c>
      <c r="F44" s="1" t="s">
        <v>498</v>
      </c>
      <c r="G44" s="1" t="s">
        <v>499</v>
      </c>
      <c r="H44" s="1" t="s">
        <v>500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502</v>
      </c>
      <c r="B46" s="1">
        <v>0.0</v>
      </c>
      <c r="C46" s="1" t="s">
        <v>503</v>
      </c>
      <c r="D46" s="1" t="s">
        <v>504</v>
      </c>
      <c r="E46" s="1" t="s">
        <v>505</v>
      </c>
      <c r="F46" s="1" t="s">
        <v>506</v>
      </c>
      <c r="G46" s="1" t="s">
        <v>507</v>
      </c>
      <c r="H46" s="1" t="s">
        <v>508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509</v>
      </c>
      <c r="B47" s="1">
        <v>0.0</v>
      </c>
      <c r="C47" s="1" t="s">
        <v>510</v>
      </c>
      <c r="D47" s="1" t="s">
        <v>511</v>
      </c>
      <c r="E47" s="1" t="s">
        <v>512</v>
      </c>
      <c r="F47" s="1" t="s">
        <v>513</v>
      </c>
      <c r="G47" s="1" t="s">
        <v>514</v>
      </c>
      <c r="H47" s="1" t="s">
        <v>515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516</v>
      </c>
      <c r="B48" s="1">
        <v>0.0</v>
      </c>
      <c r="C48" s="1" t="s">
        <v>517</v>
      </c>
      <c r="D48" s="1" t="s">
        <v>508</v>
      </c>
      <c r="E48" s="1" t="s">
        <v>518</v>
      </c>
      <c r="F48" s="1" t="s">
        <v>519</v>
      </c>
      <c r="G48" s="1" t="s">
        <v>520</v>
      </c>
      <c r="H48" s="1" t="s">
        <v>521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522</v>
      </c>
      <c r="B49" s="1">
        <v>0.0</v>
      </c>
      <c r="C49" s="1" t="s">
        <v>523</v>
      </c>
      <c r="D49" s="1" t="s">
        <v>524</v>
      </c>
      <c r="E49" s="1" t="s">
        <v>525</v>
      </c>
      <c r="F49" s="1" t="s">
        <v>526</v>
      </c>
      <c r="G49" s="1" t="s">
        <v>527</v>
      </c>
      <c r="H49" s="1" t="s">
        <v>528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529</v>
      </c>
      <c r="B50" s="1">
        <v>0.0</v>
      </c>
      <c r="C50" s="1" t="s">
        <v>530</v>
      </c>
      <c r="D50" s="1" t="s">
        <v>531</v>
      </c>
      <c r="E50" s="1" t="s">
        <v>532</v>
      </c>
      <c r="F50" s="1" t="s">
        <v>533</v>
      </c>
      <c r="G50" s="1" t="s">
        <v>534</v>
      </c>
      <c r="H50" s="1" t="s">
        <v>535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536</v>
      </c>
      <c r="B51" s="1">
        <v>0.0</v>
      </c>
      <c r="C51" s="1" t="s">
        <v>537</v>
      </c>
      <c r="D51" s="1" t="s">
        <v>538</v>
      </c>
      <c r="E51" s="1" t="s">
        <v>539</v>
      </c>
      <c r="F51" s="1" t="s">
        <v>540</v>
      </c>
      <c r="G51" s="1" t="s">
        <v>541</v>
      </c>
      <c r="H51" s="1" t="s">
        <v>542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543</v>
      </c>
      <c r="B52" s="1">
        <v>0.0</v>
      </c>
      <c r="C52" s="1" t="s">
        <v>544</v>
      </c>
      <c r="D52" s="1" t="s">
        <v>545</v>
      </c>
      <c r="E52" s="1" t="s">
        <v>546</v>
      </c>
      <c r="F52" s="1" t="s">
        <v>547</v>
      </c>
      <c r="G52" s="1" t="s">
        <v>548</v>
      </c>
      <c r="H52" s="1" t="s">
        <v>549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550</v>
      </c>
      <c r="B53" s="1">
        <v>0.0</v>
      </c>
      <c r="C53" s="1" t="s">
        <v>551</v>
      </c>
      <c r="D53" s="1" t="s">
        <v>552</v>
      </c>
      <c r="E53" s="1" t="s">
        <v>553</v>
      </c>
      <c r="F53" s="1" t="s">
        <v>554</v>
      </c>
      <c r="G53" s="1" t="s">
        <v>555</v>
      </c>
      <c r="H53" s="1" t="s">
        <v>556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557</v>
      </c>
      <c r="B54" s="1">
        <v>0.0</v>
      </c>
      <c r="C54" s="1" t="s">
        <v>558</v>
      </c>
      <c r="D54" s="1" t="s">
        <v>559</v>
      </c>
      <c r="E54" s="1" t="s">
        <v>546</v>
      </c>
      <c r="F54" s="1" t="s">
        <v>547</v>
      </c>
      <c r="G54" s="1" t="s">
        <v>548</v>
      </c>
      <c r="H54" s="1" t="s">
        <v>560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561</v>
      </c>
      <c r="B55" s="1">
        <v>0.0</v>
      </c>
      <c r="C55" s="1" t="s">
        <v>562</v>
      </c>
      <c r="D55" s="1" t="s">
        <v>563</v>
      </c>
      <c r="E55" s="1" t="s">
        <v>564</v>
      </c>
      <c r="F55" s="1" t="s">
        <v>565</v>
      </c>
      <c r="G55" s="1" t="s">
        <v>566</v>
      </c>
      <c r="H55" s="1" t="s">
        <v>567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568</v>
      </c>
      <c r="B56" s="1">
        <v>0.0</v>
      </c>
      <c r="C56" s="1" t="s">
        <v>569</v>
      </c>
      <c r="D56" s="1" t="s">
        <v>570</v>
      </c>
      <c r="E56" s="1" t="s">
        <v>571</v>
      </c>
      <c r="F56" s="1" t="s">
        <v>572</v>
      </c>
      <c r="G56" s="1" t="s">
        <v>573</v>
      </c>
      <c r="H56" s="1" t="s">
        <v>574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575</v>
      </c>
      <c r="B57" s="1">
        <v>0.0</v>
      </c>
      <c r="C57" s="1" t="s">
        <v>576</v>
      </c>
      <c r="D57" s="1" t="s">
        <v>577</v>
      </c>
      <c r="E57" s="1" t="s">
        <v>578</v>
      </c>
      <c r="F57" s="1" t="s">
        <v>579</v>
      </c>
      <c r="G57" s="1" t="s">
        <v>580</v>
      </c>
      <c r="H57" s="1" t="s">
        <v>581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582</v>
      </c>
      <c r="B58" s="1">
        <v>0.0</v>
      </c>
      <c r="C58" s="1" t="s">
        <v>583</v>
      </c>
      <c r="D58" s="1" t="s">
        <v>584</v>
      </c>
      <c r="E58" s="1" t="s">
        <v>585</v>
      </c>
      <c r="F58" s="1" t="s">
        <v>586</v>
      </c>
      <c r="G58" s="1" t="s">
        <v>587</v>
      </c>
      <c r="H58" s="1" t="s">
        <v>588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589</v>
      </c>
      <c r="B59" s="1">
        <v>0.0</v>
      </c>
      <c r="C59" s="1" t="s">
        <v>590</v>
      </c>
      <c r="D59" s="1" t="s">
        <v>591</v>
      </c>
      <c r="E59" s="1" t="s">
        <v>592</v>
      </c>
      <c r="F59" s="1" t="s">
        <v>593</v>
      </c>
      <c r="G59" s="1">
        <v>0.266</v>
      </c>
      <c r="H59" s="1" t="s">
        <v>594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595</v>
      </c>
      <c r="B60" s="1">
        <v>0.0</v>
      </c>
      <c r="C60" s="1" t="s">
        <v>596</v>
      </c>
      <c r="D60" s="1" t="s">
        <v>597</v>
      </c>
      <c r="E60" s="1" t="s">
        <v>598</v>
      </c>
      <c r="F60" s="1" t="s">
        <v>599</v>
      </c>
      <c r="G60" s="1" t="s">
        <v>600</v>
      </c>
      <c r="H60" s="1" t="s">
        <v>601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602</v>
      </c>
      <c r="B61" s="1">
        <v>0.0</v>
      </c>
      <c r="C61" s="1" t="s">
        <v>603</v>
      </c>
      <c r="D61" s="1" t="s">
        <v>604</v>
      </c>
      <c r="E61" s="1" t="s">
        <v>120</v>
      </c>
      <c r="F61" s="1" t="s">
        <v>605</v>
      </c>
      <c r="G61" s="1" t="s">
        <v>606</v>
      </c>
      <c r="H61" s="1" t="s">
        <v>607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608</v>
      </c>
      <c r="B62" s="1">
        <v>0.0</v>
      </c>
      <c r="C62" s="1" t="s">
        <v>609</v>
      </c>
      <c r="D62" s="1" t="s">
        <v>610</v>
      </c>
      <c r="E62" s="1" t="s">
        <v>611</v>
      </c>
      <c r="F62" s="1" t="s">
        <v>612</v>
      </c>
      <c r="G62" s="1" t="s">
        <v>613</v>
      </c>
      <c r="H62" s="1" t="s">
        <v>614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615</v>
      </c>
      <c r="B63" s="1">
        <v>0.0</v>
      </c>
      <c r="C63" s="1">
        <v>0.0</v>
      </c>
      <c r="D63" s="1">
        <v>0.0</v>
      </c>
      <c r="E63" s="1" t="s">
        <v>616</v>
      </c>
      <c r="F63" s="1" t="s">
        <v>617</v>
      </c>
      <c r="G63" s="1" t="s">
        <v>552</v>
      </c>
      <c r="H63" s="1" t="s">
        <v>618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619</v>
      </c>
      <c r="B64" s="1">
        <v>0.0</v>
      </c>
      <c r="C64" s="1">
        <v>0.0</v>
      </c>
      <c r="D64" s="1" t="s">
        <v>620</v>
      </c>
      <c r="E64" s="1" t="s">
        <v>621</v>
      </c>
      <c r="F64" s="1" t="s">
        <v>622</v>
      </c>
      <c r="G64" s="1" t="s">
        <v>385</v>
      </c>
      <c r="H64" s="1" t="s">
        <v>623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624</v>
      </c>
      <c r="B65" s="1">
        <v>0.0</v>
      </c>
      <c r="C65" s="1">
        <v>0.0</v>
      </c>
      <c r="D65" s="1" t="s">
        <v>625</v>
      </c>
      <c r="E65" s="1">
        <v>0.0</v>
      </c>
      <c r="F65" s="1">
        <v>0.0</v>
      </c>
      <c r="G65" s="1">
        <v>0.0</v>
      </c>
      <c r="H65" s="1">
        <v>0.0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626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627</v>
      </c>
      <c r="B67" s="1">
        <v>0.0</v>
      </c>
      <c r="C67" s="1">
        <v>0.0</v>
      </c>
      <c r="D67" s="1" t="s">
        <v>628</v>
      </c>
      <c r="E67" s="1" t="s">
        <v>629</v>
      </c>
      <c r="F67" s="1" t="s">
        <v>630</v>
      </c>
      <c r="G67" s="1" t="s">
        <v>631</v>
      </c>
      <c r="H67" s="1" t="s">
        <v>632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633</v>
      </c>
      <c r="B68" s="1">
        <v>0.0</v>
      </c>
      <c r="C68" s="1">
        <v>0.0</v>
      </c>
      <c r="D68" s="1" t="s">
        <v>634</v>
      </c>
      <c r="E68" s="1" t="s">
        <v>635</v>
      </c>
      <c r="F68" s="1" t="s">
        <v>636</v>
      </c>
      <c r="G68" s="1" t="s">
        <v>637</v>
      </c>
      <c r="H68" s="1" t="s">
        <v>638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639</v>
      </c>
      <c r="B69" s="1">
        <v>0.0</v>
      </c>
      <c r="C69" s="1">
        <v>0.0</v>
      </c>
      <c r="D69" s="1" t="s">
        <v>640</v>
      </c>
      <c r="E69" s="1" t="s">
        <v>641</v>
      </c>
      <c r="F69" s="1" t="s">
        <v>642</v>
      </c>
      <c r="G69" s="1" t="s">
        <v>643</v>
      </c>
      <c r="H69" s="1" t="s">
        <v>644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645</v>
      </c>
      <c r="B70" s="1">
        <v>0.0</v>
      </c>
      <c r="C70" s="1">
        <v>0.0</v>
      </c>
      <c r="D70" s="1" t="s">
        <v>646</v>
      </c>
      <c r="E70" s="1" t="s">
        <v>647</v>
      </c>
      <c r="F70" s="1" t="s">
        <v>648</v>
      </c>
      <c r="G70" s="1" t="s">
        <v>649</v>
      </c>
      <c r="H70" s="1" t="s">
        <v>650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651</v>
      </c>
      <c r="B71" s="1">
        <v>0.0</v>
      </c>
      <c r="C71" s="1">
        <v>0.0</v>
      </c>
      <c r="D71" s="1" t="s">
        <v>652</v>
      </c>
      <c r="E71" s="1" t="s">
        <v>653</v>
      </c>
      <c r="F71" s="1" t="s">
        <v>654</v>
      </c>
      <c r="G71" s="1" t="s">
        <v>655</v>
      </c>
      <c r="H71" s="1" t="s">
        <v>656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657</v>
      </c>
      <c r="B72" s="1">
        <v>0.0</v>
      </c>
      <c r="C72" s="1">
        <v>0.0</v>
      </c>
      <c r="D72" s="1" t="s">
        <v>658</v>
      </c>
      <c r="E72" s="1" t="s">
        <v>659</v>
      </c>
      <c r="F72" s="1" t="s">
        <v>660</v>
      </c>
      <c r="G72" s="1" t="s">
        <v>661</v>
      </c>
      <c r="H72" s="1" t="s">
        <v>662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663</v>
      </c>
      <c r="B73" s="1">
        <v>0.0</v>
      </c>
      <c r="C73" s="1">
        <v>0.0</v>
      </c>
      <c r="D73" s="1" t="s">
        <v>664</v>
      </c>
      <c r="E73" s="1" t="s">
        <v>665</v>
      </c>
      <c r="F73" s="1" t="s">
        <v>666</v>
      </c>
      <c r="G73" s="1" t="s">
        <v>667</v>
      </c>
      <c r="H73" s="1" t="s">
        <v>668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669</v>
      </c>
      <c r="B74" s="1">
        <v>0.0</v>
      </c>
      <c r="C74" s="1">
        <v>0.0</v>
      </c>
      <c r="D74" s="1" t="s">
        <v>670</v>
      </c>
      <c r="E74" s="1" t="s">
        <v>671</v>
      </c>
      <c r="F74" s="1" t="s">
        <v>672</v>
      </c>
      <c r="G74" s="1" t="s">
        <v>673</v>
      </c>
      <c r="H74" s="1" t="s">
        <v>674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675</v>
      </c>
      <c r="B75" s="1">
        <v>0.0</v>
      </c>
      <c r="C75" s="1">
        <v>0.0</v>
      </c>
      <c r="D75" s="1" t="s">
        <v>676</v>
      </c>
      <c r="E75" s="1" t="s">
        <v>677</v>
      </c>
      <c r="F75" s="1" t="s">
        <v>666</v>
      </c>
      <c r="G75" s="1" t="s">
        <v>667</v>
      </c>
      <c r="H75" s="1" t="s">
        <v>678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679</v>
      </c>
      <c r="B76" s="1">
        <v>0.0</v>
      </c>
      <c r="C76" s="1">
        <v>0.0</v>
      </c>
      <c r="D76" s="1" t="s">
        <v>680</v>
      </c>
      <c r="E76" s="1" t="s">
        <v>681</v>
      </c>
      <c r="F76" s="1" t="s">
        <v>682</v>
      </c>
      <c r="G76" s="1" t="s">
        <v>683</v>
      </c>
      <c r="H76" s="1" t="s">
        <v>684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685</v>
      </c>
      <c r="B77" s="1">
        <v>0.0</v>
      </c>
      <c r="C77" s="1">
        <v>0.0</v>
      </c>
      <c r="D77" s="1" t="s">
        <v>686</v>
      </c>
      <c r="E77" s="1" t="s">
        <v>687</v>
      </c>
      <c r="F77" s="1" t="s">
        <v>688</v>
      </c>
      <c r="G77" s="1" t="s">
        <v>267</v>
      </c>
      <c r="H77" s="1" t="s">
        <v>689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690</v>
      </c>
      <c r="B78" s="1">
        <v>0.0</v>
      </c>
      <c r="C78" s="1">
        <v>0.0</v>
      </c>
      <c r="D78" s="1" t="s">
        <v>691</v>
      </c>
      <c r="E78" s="1" t="s">
        <v>692</v>
      </c>
      <c r="F78" s="1" t="s">
        <v>693</v>
      </c>
      <c r="G78" s="1" t="s">
        <v>694</v>
      </c>
      <c r="H78" s="1" t="s">
        <v>695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696</v>
      </c>
      <c r="B79" s="1">
        <v>0.0</v>
      </c>
      <c r="C79" s="1">
        <v>0.0</v>
      </c>
      <c r="D79" s="1" t="s">
        <v>697</v>
      </c>
      <c r="E79" s="1" t="s">
        <v>698</v>
      </c>
      <c r="F79" s="1" t="s">
        <v>699</v>
      </c>
      <c r="G79" s="1" t="s">
        <v>700</v>
      </c>
      <c r="H79" s="1" t="s">
        <v>701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702</v>
      </c>
      <c r="B80" s="1">
        <v>0.0</v>
      </c>
      <c r="C80" s="1">
        <v>0.0</v>
      </c>
      <c r="D80" s="1" t="s">
        <v>703</v>
      </c>
      <c r="E80" s="1" t="s">
        <v>704</v>
      </c>
      <c r="F80" s="1" t="s">
        <v>705</v>
      </c>
      <c r="G80" s="1" t="s">
        <v>706</v>
      </c>
      <c r="H80" s="1" t="s">
        <v>707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708</v>
      </c>
      <c r="B81" s="1">
        <v>0.0</v>
      </c>
      <c r="C81" s="1">
        <v>0.0</v>
      </c>
      <c r="D81" s="1" t="s">
        <v>709</v>
      </c>
      <c r="E81" s="1" t="s">
        <v>710</v>
      </c>
      <c r="F81" s="1" t="s">
        <v>711</v>
      </c>
      <c r="G81" s="1" t="s">
        <v>712</v>
      </c>
      <c r="H81" s="1" t="s">
        <v>713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714</v>
      </c>
      <c r="B82" s="1">
        <v>0.0</v>
      </c>
      <c r="C82" s="1">
        <v>0.0</v>
      </c>
      <c r="D82" s="1" t="s">
        <v>683</v>
      </c>
      <c r="E82" s="1" t="s">
        <v>715</v>
      </c>
      <c r="F82" s="1" t="s">
        <v>716</v>
      </c>
      <c r="G82" s="1" t="s">
        <v>717</v>
      </c>
      <c r="H82" s="1" t="s">
        <v>718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719</v>
      </c>
      <c r="B83" s="1">
        <v>0.0</v>
      </c>
      <c r="C83" s="1">
        <v>0.0</v>
      </c>
      <c r="D83" s="1" t="s">
        <v>720</v>
      </c>
      <c r="E83" s="1" t="s">
        <v>721</v>
      </c>
      <c r="F83" s="1" t="s">
        <v>709</v>
      </c>
      <c r="G83" s="1" t="s">
        <v>722</v>
      </c>
      <c r="H83" s="1" t="s">
        <v>723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724</v>
      </c>
      <c r="B84" s="1">
        <v>0.0</v>
      </c>
      <c r="C84" s="1">
        <v>0.0</v>
      </c>
      <c r="D84" s="1">
        <v>0.0</v>
      </c>
      <c r="E84" s="1" t="s">
        <v>725</v>
      </c>
      <c r="F84" s="1" t="s">
        <v>726</v>
      </c>
      <c r="G84" s="1" t="s">
        <v>727</v>
      </c>
      <c r="H84" s="1" t="s">
        <v>728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729</v>
      </c>
      <c r="B85" s="1">
        <v>0.0</v>
      </c>
      <c r="C85" s="1">
        <v>0.0</v>
      </c>
      <c r="D85" s="1">
        <v>0.0</v>
      </c>
      <c r="E85" s="1" t="s">
        <v>730</v>
      </c>
      <c r="F85" s="1" t="s">
        <v>731</v>
      </c>
      <c r="G85" s="1" t="s">
        <v>732</v>
      </c>
      <c r="H85" s="1" t="s">
        <v>733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734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735</v>
      </c>
      <c r="B87" s="1">
        <v>0.0</v>
      </c>
      <c r="C87" s="1">
        <v>0.0</v>
      </c>
      <c r="D87" s="1">
        <v>0.0</v>
      </c>
      <c r="E87" s="1" t="s">
        <v>736</v>
      </c>
      <c r="F87" s="1" t="s">
        <v>737</v>
      </c>
      <c r="G87" s="1" t="s">
        <v>738</v>
      </c>
      <c r="H87" s="1" t="s">
        <v>739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740</v>
      </c>
      <c r="B88" s="1">
        <v>0.0</v>
      </c>
      <c r="C88" s="1">
        <v>0.0</v>
      </c>
      <c r="D88" s="1">
        <v>0.0</v>
      </c>
      <c r="E88" s="1" t="s">
        <v>741</v>
      </c>
      <c r="F88" s="1" t="s">
        <v>742</v>
      </c>
      <c r="G88" s="1" t="s">
        <v>743</v>
      </c>
      <c r="H88" s="1" t="s">
        <v>744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745</v>
      </c>
      <c r="B89" s="1">
        <v>0.0</v>
      </c>
      <c r="C89" s="1">
        <v>0.0</v>
      </c>
      <c r="D89" s="1">
        <v>0.0</v>
      </c>
      <c r="E89" s="1" t="s">
        <v>746</v>
      </c>
      <c r="F89" s="1" t="s">
        <v>747</v>
      </c>
      <c r="G89" s="1" t="s">
        <v>748</v>
      </c>
      <c r="H89" s="1" t="s">
        <v>749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750</v>
      </c>
      <c r="B90" s="1">
        <v>0.0</v>
      </c>
      <c r="C90" s="1">
        <v>0.0</v>
      </c>
      <c r="D90" s="1">
        <v>0.0</v>
      </c>
      <c r="E90" s="1">
        <v>6.65</v>
      </c>
      <c r="F90" s="1" t="s">
        <v>751</v>
      </c>
      <c r="G90" s="1" t="s">
        <v>752</v>
      </c>
      <c r="H90" s="1" t="s">
        <v>753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754</v>
      </c>
      <c r="B91" s="1">
        <v>0.0</v>
      </c>
      <c r="C91" s="1">
        <v>0.0</v>
      </c>
      <c r="D91" s="1">
        <v>0.0</v>
      </c>
      <c r="E91" s="1" t="s">
        <v>755</v>
      </c>
      <c r="F91" s="1" t="s">
        <v>756</v>
      </c>
      <c r="G91" s="1" t="s">
        <v>757</v>
      </c>
      <c r="H91" s="1" t="s">
        <v>758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759</v>
      </c>
      <c r="B92" s="1">
        <v>0.0</v>
      </c>
      <c r="C92" s="1">
        <v>0.0</v>
      </c>
      <c r="D92" s="1">
        <v>0.0</v>
      </c>
      <c r="E92" s="1" t="s">
        <v>760</v>
      </c>
      <c r="F92" s="1" t="s">
        <v>761</v>
      </c>
      <c r="G92" s="1" t="s">
        <v>762</v>
      </c>
      <c r="H92" s="1" t="s">
        <v>763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764</v>
      </c>
      <c r="B93" s="1">
        <v>0.0</v>
      </c>
      <c r="C93" s="1">
        <v>0.0</v>
      </c>
      <c r="D93" s="1">
        <v>0.0</v>
      </c>
      <c r="E93" s="1" t="s">
        <v>765</v>
      </c>
      <c r="F93" s="1" t="s">
        <v>766</v>
      </c>
      <c r="G93" s="1" t="s">
        <v>767</v>
      </c>
      <c r="H93" s="1" t="s">
        <v>768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769</v>
      </c>
      <c r="B94" s="1">
        <v>0.0</v>
      </c>
      <c r="C94" s="1">
        <v>0.0</v>
      </c>
      <c r="D94" s="1">
        <v>0.0</v>
      </c>
      <c r="E94" s="1" t="s">
        <v>770</v>
      </c>
      <c r="F94" s="1" t="s">
        <v>771</v>
      </c>
      <c r="G94" s="1" t="s">
        <v>772</v>
      </c>
      <c r="H94" s="1" t="s">
        <v>773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774</v>
      </c>
      <c r="B95" s="1">
        <v>0.0</v>
      </c>
      <c r="C95" s="1">
        <v>0.0</v>
      </c>
      <c r="D95" s="1">
        <v>0.0</v>
      </c>
      <c r="E95" s="1" t="s">
        <v>775</v>
      </c>
      <c r="F95" s="1" t="s">
        <v>776</v>
      </c>
      <c r="G95" s="1" t="s">
        <v>767</v>
      </c>
      <c r="H95" s="1" t="s">
        <v>777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778</v>
      </c>
      <c r="B96" s="1">
        <v>0.0</v>
      </c>
      <c r="C96" s="1">
        <v>0.0</v>
      </c>
      <c r="D96" s="1">
        <v>0.0</v>
      </c>
      <c r="E96" s="1" t="s">
        <v>779</v>
      </c>
      <c r="F96" s="1" t="s">
        <v>780</v>
      </c>
      <c r="G96" s="1" t="s">
        <v>781</v>
      </c>
      <c r="H96" s="1" t="s">
        <v>782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783</v>
      </c>
      <c r="B97" s="1">
        <v>0.0</v>
      </c>
      <c r="C97" s="1">
        <v>0.0</v>
      </c>
      <c r="D97" s="1">
        <v>0.0</v>
      </c>
      <c r="E97" s="1" t="s">
        <v>784</v>
      </c>
      <c r="F97" s="1" t="s">
        <v>785</v>
      </c>
      <c r="G97" s="1" t="s">
        <v>786</v>
      </c>
      <c r="H97" s="1" t="s">
        <v>787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788</v>
      </c>
      <c r="B98" s="1">
        <v>0.0</v>
      </c>
      <c r="C98" s="1">
        <v>0.0</v>
      </c>
      <c r="D98" s="1">
        <v>0.0</v>
      </c>
      <c r="E98" s="1" t="s">
        <v>789</v>
      </c>
      <c r="F98" s="1" t="s">
        <v>790</v>
      </c>
      <c r="G98" s="1" t="s">
        <v>791</v>
      </c>
      <c r="H98" s="1" t="s">
        <v>792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793</v>
      </c>
      <c r="B99" s="1">
        <v>0.0</v>
      </c>
      <c r="C99" s="1">
        <v>0.0</v>
      </c>
      <c r="D99" s="1">
        <v>0.0</v>
      </c>
      <c r="E99" s="1" t="s">
        <v>794</v>
      </c>
      <c r="F99" s="1" t="s">
        <v>795</v>
      </c>
      <c r="G99" s="1" t="s">
        <v>796</v>
      </c>
      <c r="H99" s="1" t="s">
        <v>797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798</v>
      </c>
      <c r="B100" s="1">
        <v>0.0</v>
      </c>
      <c r="C100" s="1">
        <v>0.0</v>
      </c>
      <c r="D100" s="1">
        <v>0.0</v>
      </c>
      <c r="E100" s="1" t="s">
        <v>799</v>
      </c>
      <c r="F100" s="1" t="s">
        <v>800</v>
      </c>
      <c r="G100" s="1" t="s">
        <v>801</v>
      </c>
      <c r="H100" s="1" t="s">
        <v>802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803</v>
      </c>
      <c r="B101" s="1">
        <v>0.0</v>
      </c>
      <c r="C101" s="1">
        <v>0.0</v>
      </c>
      <c r="D101" s="1">
        <v>0.0</v>
      </c>
      <c r="E101" s="1" t="s">
        <v>804</v>
      </c>
      <c r="F101" s="1" t="s">
        <v>805</v>
      </c>
      <c r="G101" s="1" t="s">
        <v>806</v>
      </c>
      <c r="H101" s="1" t="s">
        <v>807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808</v>
      </c>
      <c r="B102" s="1">
        <v>0.0</v>
      </c>
      <c r="C102" s="1">
        <v>0.0</v>
      </c>
      <c r="D102" s="1">
        <v>0.0</v>
      </c>
      <c r="E102" s="1" t="s">
        <v>809</v>
      </c>
      <c r="F102" s="1" t="s">
        <v>810</v>
      </c>
      <c r="G102" s="1" t="s">
        <v>811</v>
      </c>
      <c r="H102" s="1" t="s">
        <v>812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813</v>
      </c>
      <c r="B103" s="1">
        <v>0.0</v>
      </c>
      <c r="C103" s="1">
        <v>0.0</v>
      </c>
      <c r="D103" s="1">
        <v>0.0</v>
      </c>
      <c r="E103" s="1" t="s">
        <v>814</v>
      </c>
      <c r="F103" s="1" t="s">
        <v>815</v>
      </c>
      <c r="G103" s="1" t="s">
        <v>816</v>
      </c>
      <c r="H103" s="1" t="s">
        <v>817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818</v>
      </c>
      <c r="B104" s="1">
        <v>0.0</v>
      </c>
      <c r="C104" s="1">
        <v>0.0</v>
      </c>
      <c r="D104" s="1">
        <v>0.0</v>
      </c>
      <c r="E104" s="1">
        <v>0.0</v>
      </c>
      <c r="F104" s="1" t="s">
        <v>819</v>
      </c>
      <c r="G104" s="1" t="s">
        <v>820</v>
      </c>
      <c r="H104" s="1" t="s">
        <v>821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822</v>
      </c>
      <c r="B105" s="1">
        <v>0.0</v>
      </c>
      <c r="C105" s="1">
        <v>0.0</v>
      </c>
      <c r="D105" s="1">
        <v>0.0</v>
      </c>
      <c r="E105" s="1">
        <v>0.0</v>
      </c>
      <c r="F105" s="1" t="s">
        <v>823</v>
      </c>
      <c r="G105" s="1" t="s">
        <v>824</v>
      </c>
      <c r="H105" s="1" t="s">
        <v>825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826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828</v>
      </c>
      <c r="H107" s="1" t="s">
        <v>829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830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831</v>
      </c>
      <c r="H108" s="1" t="s">
        <v>832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833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834</v>
      </c>
      <c r="H109" s="1" t="s">
        <v>835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836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837</v>
      </c>
      <c r="H110" s="1" t="s">
        <v>838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839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840</v>
      </c>
      <c r="H111" s="1" t="s">
        <v>841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842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843</v>
      </c>
      <c r="H112" s="1" t="s">
        <v>844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845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846</v>
      </c>
      <c r="H113" s="1" t="s">
        <v>847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848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849</v>
      </c>
      <c r="H114" s="1" t="s">
        <v>850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851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852</v>
      </c>
      <c r="H115" s="1" t="s">
        <v>853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854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855</v>
      </c>
      <c r="H116" s="1" t="s">
        <v>856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857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858</v>
      </c>
      <c r="H117" s="1" t="s">
        <v>859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860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861</v>
      </c>
      <c r="H118" s="1" t="s">
        <v>862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863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864</v>
      </c>
      <c r="H119" s="1" t="s">
        <v>865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866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867</v>
      </c>
      <c r="H120" s="1" t="s">
        <v>868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869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870</v>
      </c>
      <c r="H121" s="1" t="s">
        <v>269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871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872</v>
      </c>
      <c r="H122" s="1" t="s">
        <v>873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874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875</v>
      </c>
      <c r="H123" s="1" t="s">
        <v>876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877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878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879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>
        <v>0.0</v>
      </c>
      <c r="H125" s="1" t="s">
        <v>880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881</v>
      </c>
      <c r="C1" s="1" t="s">
        <v>882</v>
      </c>
      <c r="D1" s="1" t="s">
        <v>883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884</v>
      </c>
      <c r="B2" s="1" t="s">
        <v>885</v>
      </c>
      <c r="C2" s="1" t="s">
        <v>885</v>
      </c>
      <c r="D2" s="1" t="s">
        <v>886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887</v>
      </c>
      <c r="B3" s="1" t="s">
        <v>886</v>
      </c>
      <c r="C3" s="1" t="s">
        <v>888</v>
      </c>
      <c r="D3" s="1" t="s">
        <v>886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889</v>
      </c>
      <c r="B4" s="1" t="s">
        <v>890</v>
      </c>
      <c r="C4" s="1" t="s">
        <v>891</v>
      </c>
      <c r="D4" s="1" t="s">
        <v>892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887</v>
      </c>
      <c r="B5" s="1" t="s">
        <v>886</v>
      </c>
      <c r="C5" s="1" t="s">
        <v>893</v>
      </c>
      <c r="D5" s="1" t="s">
        <v>894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895</v>
      </c>
      <c r="B6" s="1" t="s">
        <v>896</v>
      </c>
      <c r="C6" s="1" t="s">
        <v>897</v>
      </c>
      <c r="D6" s="1" t="s">
        <v>898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899</v>
      </c>
      <c r="B7" s="1" t="s">
        <v>900</v>
      </c>
      <c r="C7" s="1" t="s">
        <v>901</v>
      </c>
      <c r="D7" s="1" t="s">
        <v>902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903</v>
      </c>
      <c r="B8" s="1" t="s">
        <v>886</v>
      </c>
      <c r="C8" s="1" t="s">
        <v>904</v>
      </c>
      <c r="D8" s="1" t="s">
        <v>905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906</v>
      </c>
      <c r="B9" s="1" t="s">
        <v>907</v>
      </c>
      <c r="C9" s="1" t="s">
        <v>908</v>
      </c>
      <c r="D9" s="1" t="s">
        <v>909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910</v>
      </c>
      <c r="B10" s="1" t="s">
        <v>911</v>
      </c>
      <c r="C10" s="1" t="s">
        <v>912</v>
      </c>
      <c r="D10" s="1" t="s">
        <v>913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914</v>
      </c>
      <c r="B11" s="1" t="s">
        <v>915</v>
      </c>
      <c r="C11" s="1" t="s">
        <v>916</v>
      </c>
      <c r="D11" s="1" t="s">
        <v>917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918</v>
      </c>
      <c r="B12" s="1" t="s">
        <v>919</v>
      </c>
      <c r="C12" s="1" t="s">
        <v>920</v>
      </c>
      <c r="D12" s="1" t="s">
        <v>921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922</v>
      </c>
      <c r="B13" s="1" t="s">
        <v>923</v>
      </c>
      <c r="C13" s="1" t="s">
        <v>924</v>
      </c>
      <c r="D13" s="1" t="s">
        <v>925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926</v>
      </c>
      <c r="B14" s="1" t="s">
        <v>927</v>
      </c>
      <c r="C14" s="1" t="s">
        <v>928</v>
      </c>
      <c r="D14" s="1" t="s">
        <v>929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930</v>
      </c>
      <c r="B15" s="1" t="s">
        <v>931</v>
      </c>
      <c r="C15" s="1" t="s">
        <v>886</v>
      </c>
      <c r="D15" s="1" t="s">
        <v>886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932</v>
      </c>
      <c r="B16" s="1" t="s">
        <v>933</v>
      </c>
      <c r="C16" s="1" t="s">
        <v>886</v>
      </c>
      <c r="D16" s="1" t="s">
        <v>886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934</v>
      </c>
      <c r="B17" s="1" t="s">
        <v>935</v>
      </c>
      <c r="C17" s="1" t="s">
        <v>936</v>
      </c>
      <c r="D17" s="1" t="s">
        <v>937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938</v>
      </c>
      <c r="B18" s="1" t="s">
        <v>939</v>
      </c>
      <c r="C18" s="1" t="s">
        <v>886</v>
      </c>
      <c r="D18" s="1" t="s">
        <v>886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940</v>
      </c>
      <c r="B19" s="1" t="s">
        <v>941</v>
      </c>
      <c r="C19" s="1" t="s">
        <v>942</v>
      </c>
      <c r="D19" s="1" t="s">
        <v>943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944</v>
      </c>
      <c r="B20" s="1" t="s">
        <v>945</v>
      </c>
      <c r="C20" s="1" t="s">
        <v>946</v>
      </c>
      <c r="D20" s="1" t="s">
        <v>947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948</v>
      </c>
      <c r="B21" s="1" t="s">
        <v>949</v>
      </c>
      <c r="C21" s="1" t="s">
        <v>950</v>
      </c>
      <c r="D21" s="1" t="s">
        <v>951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952</v>
      </c>
      <c r="B22" s="1" t="s">
        <v>953</v>
      </c>
      <c r="C22" s="1" t="s">
        <v>954</v>
      </c>
      <c r="D22" s="1" t="s">
        <v>955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956</v>
      </c>
      <c r="B23" s="1" t="s">
        <v>957</v>
      </c>
      <c r="C23" s="1" t="s">
        <v>958</v>
      </c>
      <c r="D23" s="1" t="s">
        <v>959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960</v>
      </c>
      <c r="B24" s="1" t="s">
        <v>961</v>
      </c>
      <c r="C24" s="1" t="s">
        <v>961</v>
      </c>
      <c r="D24" s="1" t="s">
        <v>961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962</v>
      </c>
      <c r="B25" s="1" t="s">
        <v>963</v>
      </c>
      <c r="C25" s="1" t="s">
        <v>963</v>
      </c>
      <c r="D25" s="1" t="s">
        <v>886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964</v>
      </c>
      <c r="B26" s="1" t="s">
        <v>886</v>
      </c>
      <c r="C26" s="1" t="s">
        <v>886</v>
      </c>
      <c r="D26" s="1" t="s">
        <v>886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965</v>
      </c>
      <c r="B2" s="1" t="s">
        <v>966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967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968</v>
      </c>
      <c r="B4" s="1" t="s">
        <v>969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971</v>
      </c>
      <c r="B6" s="1" t="s">
        <v>972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973</v>
      </c>
      <c r="B7" s="4" t="s">
        <v>974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975</v>
      </c>
      <c r="B8" s="1" t="s">
        <v>976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977</v>
      </c>
      <c r="B9" s="1" t="s">
        <v>978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979</v>
      </c>
      <c r="B10" s="1" t="s">
        <v>976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980</v>
      </c>
      <c r="B11" s="1" t="s">
        <v>981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982</v>
      </c>
      <c r="B12" s="1" t="s">
        <v>983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984</v>
      </c>
      <c r="B13" s="1" t="s">
        <v>981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985</v>
      </c>
      <c r="B14" s="1" t="s">
        <v>986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987</v>
      </c>
      <c r="B15" s="1">
        <v>14734.0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988</v>
      </c>
      <c r="B16" s="1" t="s">
        <v>989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990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991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992</v>
      </c>
      <c r="B19" s="1">
        <v>6.86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993</v>
      </c>
      <c r="B20" s="1">
        <v>6.94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994</v>
      </c>
      <c r="B21" s="1">
        <v>6.95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995</v>
      </c>
      <c r="B22" s="1">
        <v>7.16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996</v>
      </c>
      <c r="B23" s="1">
        <v>6.86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997</v>
      </c>
      <c r="B24" s="1">
        <v>6.94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998</v>
      </c>
      <c r="B25" s="1">
        <v>6.95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999</v>
      </c>
      <c r="B26" s="1">
        <v>7.16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1000</v>
      </c>
      <c r="B27" s="1">
        <v>8.027602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1001</v>
      </c>
      <c r="B28" s="1">
        <v>19255.0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1002</v>
      </c>
      <c r="B29" s="1">
        <v>19255.0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1003</v>
      </c>
      <c r="B30" s="1">
        <v>31959.0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1004</v>
      </c>
      <c r="B31" s="1">
        <v>42890.0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1005</v>
      </c>
      <c r="B32" s="1">
        <v>42890.0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1006</v>
      </c>
      <c r="B33" s="1">
        <v>6.6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1007</v>
      </c>
      <c r="B34" s="1">
        <v>7.35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1008</v>
      </c>
      <c r="B35" s="1">
        <v>800.0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1009</v>
      </c>
      <c r="B36" s="1">
        <v>1000.0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1010</v>
      </c>
      <c r="B37" s="1">
        <v>5.15944864E8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1011</v>
      </c>
      <c r="B38" s="1">
        <v>6.17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1012</v>
      </c>
      <c r="B39" s="1">
        <v>10.85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1013</v>
      </c>
      <c r="B40" s="1">
        <v>0.121898204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1014</v>
      </c>
      <c r="B41" s="1">
        <v>6.9271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1015</v>
      </c>
      <c r="B42" s="1">
        <v>7.6256886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1016</v>
      </c>
      <c r="B43" s="1" t="s">
        <v>1017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1018</v>
      </c>
      <c r="B44" s="1">
        <v>4.48810496E9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1019</v>
      </c>
      <c r="B45" s="1">
        <v>-0.06177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1020</v>
      </c>
      <c r="B46" s="1">
        <v>2.336624E7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1021</v>
      </c>
      <c r="B47" s="1">
        <v>3.0E7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1022</v>
      </c>
      <c r="B48" s="1">
        <v>226376.0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1023</v>
      </c>
      <c r="B49" s="1">
        <v>239934.0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1024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1025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1026</v>
      </c>
      <c r="B52" s="1">
        <v>0.0031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1027</v>
      </c>
      <c r="B53" s="1">
        <v>0.222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1028</v>
      </c>
      <c r="B54" s="1">
        <v>0.70742995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1029</v>
      </c>
      <c r="B55" s="1">
        <v>10.25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1030</v>
      </c>
      <c r="B56" s="1">
        <v>0.0075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1031</v>
      </c>
      <c r="B57" s="1">
        <v>7.39176E7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1032</v>
      </c>
      <c r="B58" s="1">
        <v>33.364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1033</v>
      </c>
      <c r="B59" s="1">
        <v>0.20920753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1034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1035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1036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1037</v>
      </c>
      <c r="B63" s="1">
        <v>1.148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1038</v>
      </c>
      <c r="B64" s="1">
        <v>-2.61426E8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1039</v>
      </c>
      <c r="B65" s="1">
        <v>-0.44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1040</v>
      </c>
      <c r="B66" s="1">
        <v>0.85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1041</v>
      </c>
      <c r="B67" s="1">
        <v>1.06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1042</v>
      </c>
      <c r="B68" s="1">
        <v>5.287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1043</v>
      </c>
      <c r="B69" s="1">
        <v>-0.28541666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1044</v>
      </c>
      <c r="B70" s="1">
        <v>0.25443196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1045</v>
      </c>
      <c r="B71" s="1" t="s">
        <v>1046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1047</v>
      </c>
      <c r="B72" s="1" t="s">
        <v>1048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1049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1050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1051</v>
      </c>
      <c r="B75" s="1" t="s">
        <v>1052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1053</v>
      </c>
      <c r="B76" s="1">
        <v>1.7111142E9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1054</v>
      </c>
      <c r="B77" s="1" t="s">
        <v>1055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1056</v>
      </c>
      <c r="B78" s="1" t="s">
        <v>1057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1058</v>
      </c>
      <c r="B79" s="1" t="s">
        <v>1059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1060</v>
      </c>
      <c r="B80" s="1" t="s">
        <v>1061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1062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1063</v>
      </c>
      <c r="B82" s="1">
        <v>6.98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1064</v>
      </c>
      <c r="B83" s="1">
        <v>22.7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1065</v>
      </c>
      <c r="B84" s="1">
        <v>11.0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1066</v>
      </c>
      <c r="B85" s="1">
        <v>14.66667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1067</v>
      </c>
      <c r="B86" s="1">
        <v>12.65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1068</v>
      </c>
      <c r="B87" s="1" t="s">
        <v>1069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1070</v>
      </c>
      <c r="B88" s="1">
        <v>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1071</v>
      </c>
      <c r="B89" s="1">
        <v>2.60020992E8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1072</v>
      </c>
      <c r="B90" s="1">
        <v>3.514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1073</v>
      </c>
      <c r="B91" s="1">
        <v>8.48969024E8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1074</v>
      </c>
      <c r="B92" s="1">
        <v>4.057014016E9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1075</v>
      </c>
      <c r="B93" s="1">
        <v>0.638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1076</v>
      </c>
      <c r="B94" s="1">
        <v>0.821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1077</v>
      </c>
      <c r="B95" s="1">
        <v>4.232588032E9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1078</v>
      </c>
      <c r="B96" s="1">
        <v>248.177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1079</v>
      </c>
      <c r="B97" s="1">
        <v>80.98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1080</v>
      </c>
      <c r="B98" s="1">
        <v>0.056420002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1081</v>
      </c>
      <c r="B99" s="1">
        <v>-0.13607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1082</v>
      </c>
      <c r="B100" s="1">
        <v>1.58682752E8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1083</v>
      </c>
      <c r="B101" s="1">
        <v>5.85025024E8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1084</v>
      </c>
      <c r="B102" s="1">
        <v>0.274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1085</v>
      </c>
      <c r="B103" s="1">
        <v>0.185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1086</v>
      </c>
      <c r="B104" s="1">
        <v>0.37554002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1087</v>
      </c>
      <c r="B105" s="1">
        <v>0.20058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1088</v>
      </c>
      <c r="B106" s="1">
        <v>0.16307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1089</v>
      </c>
      <c r="B107" s="1" t="s">
        <v>1090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1091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3.192</v>
      </c>
      <c r="D3" s="1">
        <v>-3.724</v>
      </c>
      <c r="E3" s="1">
        <v>15.428</v>
      </c>
      <c r="F3" s="1">
        <v>-19.684</v>
      </c>
      <c r="G3" s="1">
        <v>-33.25</v>
      </c>
      <c r="H3" s="1">
        <v>176.89</v>
      </c>
      <c r="I3" s="1">
        <f>IF(H3*FORECAST(I2,B3:H3,B2:H2)&gt;0,FORECAST(I2,B3:H3,B2:H2),H3)*$X$1</f>
        <v>82.954</v>
      </c>
      <c r="J3" s="1">
        <f>IF(I3*FORECAST(J2,B3:I3,B2:I2)&gt;0,FORECAST(J2,B3:I3,B2:I2),I3)*$X$1</f>
        <v>98.7335</v>
      </c>
      <c r="K3" s="1">
        <f>IF(J3*FORECAST(K2,B3:J3,B2:J2)&gt;0,FORECAST(K2,B3:J3,B2:J2),J3)*$X$1</f>
        <v>114.513</v>
      </c>
      <c r="L3" s="1">
        <f>IF(K3*FORECAST(L2,B3:K3,B2:K2)&gt;0,FORECAST(L2,B3:K3,B2:K2),K3)*$X$1</f>
        <v>130.2925</v>
      </c>
      <c r="M3" s="1">
        <f>IF(L3*FORECAST(M2,B3:L3,B2:L2)&gt;0,FORECAST(M2,B3:L3,B2:L2),L3)*$X$1</f>
        <v>146.072</v>
      </c>
      <c r="N3" s="1">
        <f>IF(M3*FORECAST(N2,B3:M3,B2:M2)&gt;0,FORECAST(N2,B3:M3,B2:M2),M3)*$X$1</f>
        <v>161.8515</v>
      </c>
      <c r="O3" s="1">
        <f>IF(N3*FORECAST(O2,B3:N3,B2:N2)&gt;0,FORECAST(O2,B3:N3,B2:N2),N3)*$X$1</f>
        <v>177.631</v>
      </c>
      <c r="P3" s="5">
        <f>IF(O3*FORECAST(P2,B3:O3,B2:O2)&gt;0,FORECAST(P2,B3:O3,B2:O2),O3)*$X$1</f>
        <v>193.4105</v>
      </c>
      <c r="Q3" s="5">
        <f>IF(P3*FORECAST(Q2,B3:P3,B2:P2)&gt;0,FORECAST(Q2,B3:P3,B2:P2),P3)*$X$1</f>
        <v>209.19</v>
      </c>
      <c r="R3" s="5">
        <f>IF(Q3*FORECAST(R2,B3:Q3,B2:Q2)&gt;0,FORECAST(R2,B3:Q3,B2:Q2),Q3)*$X$1</f>
        <v>224.9695</v>
      </c>
      <c r="S3" s="5">
        <f>IF(R3*FORECAST(S2,B3:R3,B2:R2)&gt;0,FORECAST(S2,B3:R3,B2:R2),R3)*$X$1</f>
        <v>240.749</v>
      </c>
      <c r="T3" s="5">
        <f>IF(S3*FORECAST(T2,B3:S3,B2:S2)&gt;0,FORECAST(T2,B3:S3,B2:S2),S3)*$X$1</f>
        <v>256.5285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56.392</v>
      </c>
      <c r="C4" s="1">
        <v>169.442</v>
      </c>
      <c r="D4" s="1">
        <v>215.992</v>
      </c>
      <c r="E4" s="1">
        <v>287.28</v>
      </c>
      <c r="F4" s="1">
        <v>388.36</v>
      </c>
      <c r="G4" s="1">
        <v>936.32</v>
      </c>
      <c r="H4" s="1">
        <v>1026.76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1092</v>
      </c>
      <c r="B5" s="1">
        <v>37.0</v>
      </c>
      <c r="C5" s="1">
        <v>37.0</v>
      </c>
      <c r="D5" s="1">
        <v>43.0</v>
      </c>
      <c r="E5" s="1">
        <v>43.0</v>
      </c>
      <c r="F5" s="1">
        <v>43.0</v>
      </c>
      <c r="G5" s="1">
        <v>43.0</v>
      </c>
      <c r="H5" s="1">
        <v>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1093</v>
      </c>
      <c r="L7" s="1">
        <f>IF(T3*FORECAST(T2,B3:T3,B2:T2)&gt;0,FORECAST(T2,B3:T3,B2:T2),S3)*$X$1 * (1+0.02)/(0.1031-0.02)</f>
        <v>3148.725271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1094</v>
      </c>
      <c r="L8" s="6">
        <f t="array" ref="L8">NPV(0.1031,J3:T3)</f>
        <v>1040.182814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1095</v>
      </c>
      <c r="L9" s="6">
        <f t="array" ref="L9">NPV(0.1031,J16:T16)</f>
        <v>1069.968616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1096</v>
      </c>
      <c r="L10" s="6">
        <f>L8 + L9</f>
        <v>2110.15143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1026.76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1097</v>
      </c>
      <c r="L12" s="6">
        <f>L10 - L11</f>
        <v>1083.39143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1098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25.19514953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(1+0.02)/(0.1031-0.02)</f>
        <v>3148.725271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5.32</v>
      </c>
      <c r="C3" s="1">
        <v>9.576</v>
      </c>
      <c r="D3" s="1">
        <v>19.418</v>
      </c>
      <c r="E3" s="1">
        <v>-1.33</v>
      </c>
      <c r="F3" s="1">
        <v>-6.118</v>
      </c>
      <c r="G3" s="1">
        <v>-21.812</v>
      </c>
      <c r="H3" s="1">
        <v>-56.92400000000001</v>
      </c>
      <c r="I3" s="1">
        <f>IF(H3*FORECAST(I2,B3:H3,B2:H2)&gt;0,FORECAST(I2,B3:H3,B2:H2),H3)*$X$1</f>
        <v>-46.702</v>
      </c>
      <c r="J3" s="1">
        <f>IF(I3*FORECAST(J2,B3:I3,B2:I2)&gt;0,FORECAST(J2,B3:I3,B2:I2),I3)*$X$1</f>
        <v>-56.525</v>
      </c>
      <c r="K3" s="1">
        <f>IF(J3*FORECAST(K2,B3:J3,B2:J2)&gt;0,FORECAST(K2,B3:J3,B2:J2),J3)*$X$1</f>
        <v>-66.348</v>
      </c>
      <c r="L3" s="1">
        <f>IF(K3*FORECAST(L2,B3:K3,B2:K2)&gt;0,FORECAST(L2,B3:K3,B2:K2),K3)*$X$1</f>
        <v>-76.171</v>
      </c>
      <c r="M3" s="1">
        <f>IF(L3*FORECAST(M2,B3:L3,B2:L2)&gt;0,FORECAST(M2,B3:L3,B2:L2),L3)*$X$1</f>
        <v>-85.994</v>
      </c>
      <c r="N3" s="1">
        <f>IF(M3*FORECAST(N2,B3:M3,B2:M2)&gt;0,FORECAST(N2,B3:M3,B2:M2),M3)*$X$1</f>
        <v>-95.817</v>
      </c>
      <c r="O3" s="1">
        <f>IF(N3*FORECAST(O2,B3:N3,B2:N2)&gt;0,FORECAST(O2,B3:N3,B2:N2),N3)*$X$1</f>
        <v>-105.64</v>
      </c>
      <c r="P3" s="5">
        <f>IF(O3*FORECAST(P2,B3:O3,B2:O2)&gt;0,FORECAST(P2,B3:O3,B2:O2),O3)*$X$1</f>
        <v>-115.463</v>
      </c>
      <c r="Q3" s="5">
        <f>IF(P3*FORECAST(Q2,B3:P3,B2:P2)&gt;0,FORECAST(Q2,B3:P3,B2:P2),P3)*$X$1</f>
        <v>-125.286</v>
      </c>
      <c r="R3" s="5">
        <f>IF(Q3*FORECAST(R2,B3:Q3,B2:Q2)&gt;0,FORECAST(R2,B3:Q3,B2:Q2),Q3)*$X$1</f>
        <v>-135.109</v>
      </c>
      <c r="S3" s="5">
        <f>IF(R3*FORECAST(S2,B3:R3,B2:R2)&gt;0,FORECAST(S2,B3:R3,B2:R2),R3)*$X$1</f>
        <v>-144.932</v>
      </c>
      <c r="T3" s="5">
        <f>IF(S3*FORECAST(T2,B3:S3,B2:S2)&gt;0,FORECAST(T2,B3:S3,B2:S2),S3)*$X$1</f>
        <v>-154.755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56.392</v>
      </c>
      <c r="C4" s="1">
        <v>169.442</v>
      </c>
      <c r="D4" s="1">
        <v>215.992</v>
      </c>
      <c r="E4" s="1">
        <v>287.28</v>
      </c>
      <c r="F4" s="1">
        <v>388.36</v>
      </c>
      <c r="G4" s="1">
        <v>936.32</v>
      </c>
      <c r="H4" s="1">
        <v>1026.76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1092</v>
      </c>
      <c r="B5" s="1">
        <v>37.0</v>
      </c>
      <c r="C5" s="1">
        <v>37.0</v>
      </c>
      <c r="D5" s="1">
        <v>43.0</v>
      </c>
      <c r="E5" s="1">
        <v>43.0</v>
      </c>
      <c r="F5" s="1">
        <v>43.0</v>
      </c>
      <c r="G5" s="1">
        <v>43.0</v>
      </c>
      <c r="H5" s="1">
        <v>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1093</v>
      </c>
      <c r="L7" s="1">
        <f>IF(T3*FORECAST(T2,B3:T3,B2:T2)&gt;0,FORECAST(T2,B3:T3,B2:T2),S3)*$X$1 * (1+0.02)/(0.1031-0.02)</f>
        <v>-1899.519856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1094</v>
      </c>
      <c r="L8" s="6">
        <f t="array" ref="L8">NPV(0.1031,J3:T3)</f>
        <v>-615.9095377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1095</v>
      </c>
      <c r="L9" s="6">
        <f t="array" ref="L9">NPV(0.1031,J16:T16)</f>
        <v>-645.476012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1096</v>
      </c>
      <c r="L10" s="6">
        <f>L8 + L9</f>
        <v>-1261.38555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1026.76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1097</v>
      </c>
      <c r="L12" s="6">
        <f>L10 - L11</f>
        <v>-2288.14555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1098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-53.2126872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(1+0.02)/(0.1031-0.02)</f>
        <v>-1899.519856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