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<sst xmlns="http://schemas.openxmlformats.org/spreadsheetml/2006/main" count="1994" uniqueCount="1779">
  <si>
    <t>ticker</t>
  </si>
  <si>
    <t>AU</t>
  </si>
  <si>
    <t>nombre</t>
  </si>
  <si>
    <t>ANGLOGOLD ASHANTI PLC</t>
  </si>
  <si>
    <t>empresa</t>
  </si>
  <si>
    <t>Gold</t>
  </si>
  <si>
    <t>Open</t>
  </si>
  <si>
    <t>Target Price</t>
  </si>
  <si>
    <t>Upside</t>
  </si>
  <si>
    <t>-214.93%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</si>
  <si>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</si>
  <si>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</si>
  <si>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</si>
  <si>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</si>
  <si>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</si>
  <si>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</si>
  <si>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</si>
  <si>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</si>
  <si>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</si>
  <si>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</si>
  <si>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</si>
  <si>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</si>
  <si>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</si>
  <si>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</si>
  <si>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</si>
  <si>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</si>
  <si>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</si>
  <si>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</si>
  <si>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</si>
  <si>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</si>
  <si>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</si>
  <si>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Cash from Operations</t>
  </si>
  <si>
    <t>Capital Expenditure</t>
  </si>
  <si>
    <t>Sale of Property, Plant, and Equipment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</si>
  <si>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</si>
  <si>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</si>
  <si>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</si>
  <si>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</si>
  <si>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</si>
  <si>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</si>
  <si>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</si>
  <si>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</si>
  <si>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</si>
  <si>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</si>
  <si>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</si>
  <si>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</si>
  <si>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</si>
  <si>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</si>
  <si>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</si>
  <si>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</si>
  <si>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</si>
  <si>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</si>
  <si>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</si>
  <si>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</si>
  <si>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</si>
  <si>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</si>
  <si>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</si>
  <si>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</si>
  <si>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</si>
  <si>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</si>
  <si>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</si>
  <si>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</si>
  <si>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</si>
  <si>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</si>
  <si>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</si>
  <si>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</si>
  <si>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</si>
  <si>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</si>
  <si>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</si>
  <si>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</si>
  <si>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</si>
  <si>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</si>
  <si>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</si>
  <si>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</si>
  <si>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</si>
  <si>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</si>
  <si>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</si>
  <si>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</si>
  <si>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</si>
  <si>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</si>
  <si>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</si>
  <si>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</si>
  <si>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</si>
  <si>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</si>
  <si>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</si>
  <si>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</si>
  <si>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</si>
  <si>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</si>
  <si>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</si>
  <si>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</si>
  <si>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</si>
  <si>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</si>
  <si>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</si>
  <si>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</si>
  <si>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</si>
  <si>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</si>
  <si>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</si>
  <si>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</si>
  <si>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</si>
  <si>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</si>
  <si>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</si>
  <si>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</si>
  <si>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</si>
  <si>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</si>
  <si>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</si>
  <si>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</si>
  <si>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</si>
  <si>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</si>
  <si>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</si>
  <si>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7.04</t>
  </si>
  <si>
    <t>6.65</t>
  </si>
  <si>
    <t>6.49</t>
  </si>
  <si>
    <t>6.42</t>
  </si>
  <si>
    <t>6.36</t>
  </si>
  <si>
    <t>8.86</t>
  </si>
  <si>
    <t>9.6</t>
  </si>
  <si>
    <t>9.79</t>
  </si>
  <si>
    <t>8.84</t>
  </si>
  <si>
    <t>Tangible Book Value</t>
  </si>
  <si>
    <t>Tangible Book Value Per Share</t>
  </si>
  <si>
    <t>6.48</t>
  </si>
  <si>
    <t>5.6</t>
  </si>
  <si>
    <t>6.3</t>
  </si>
  <si>
    <t>6.16</t>
  </si>
  <si>
    <t>6.13</t>
  </si>
  <si>
    <t>6.06</t>
  </si>
  <si>
    <t>8.55</t>
  </si>
  <si>
    <t>9.31</t>
  </si>
  <si>
    <t>9.54</t>
  </si>
  <si>
    <t>8.59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</si>
  <si>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</si>
  <si>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</si>
  <si>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</si>
  <si>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</si>
  <si>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</si>
  <si>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</si>
  <si>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</si>
  <si>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</si>
  <si>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</si>
  <si>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</si>
  <si>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</si>
  <si>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</si>
  <si>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</si>
  <si>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</si>
  <si>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</si>
  <si>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</si>
  <si>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</si>
  <si>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</si>
  <si>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</si>
  <si>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</si>
  <si>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</si>
  <si>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</si>
  <si>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</si>
  <si>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</si>
  <si>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</si>
  <si>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</si>
  <si>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</si>
  <si>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</si>
  <si>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</si>
  <si>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</si>
  <si>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</si>
  <si>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</si>
  <si>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</si>
  <si>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</si>
  <si>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</si>
  <si>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</si>
  <si>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</si>
  <si>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</si>
  <si>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</si>
  <si>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</si>
  <si>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</si>
  <si>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</si>
  <si>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</si>
  <si>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</si>
  <si>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</si>
  <si>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</si>
  <si>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-0.14</t>
  </si>
  <si>
    <t>-0.21</t>
  </si>
  <si>
    <t>0.15</t>
  </si>
  <si>
    <t>-0.46</t>
  </si>
  <si>
    <t>0.32</t>
  </si>
  <si>
    <t>-0.03</t>
  </si>
  <si>
    <t>2.27</t>
  </si>
  <si>
    <t>1.48</t>
  </si>
  <si>
    <t>0.71</t>
  </si>
  <si>
    <t>-0.56</t>
  </si>
  <si>
    <t>Basic EPS - Continuing Operations</t>
  </si>
  <si>
    <t>0.08</t>
  </si>
  <si>
    <t>0.87</t>
  </si>
  <si>
    <t>2.26</t>
  </si>
  <si>
    <t>Basic Weighted Average Shares Outstanding</t>
  </si>
  <si>
    <t>Net EPS - Diluted</t>
  </si>
  <si>
    <t>Diluted EPS - Continuing Operations</t>
  </si>
  <si>
    <t>2.25</t>
  </si>
  <si>
    <t>Diluted Weighted Average Shares Outstanding</t>
  </si>
  <si>
    <t>Normalized Basic EPS</t>
  </si>
  <si>
    <t>0.77</t>
  </si>
  <si>
    <t>0.39</t>
  </si>
  <si>
    <t>0.46</t>
  </si>
  <si>
    <t>0.55</t>
  </si>
  <si>
    <t>0.66</t>
  </si>
  <si>
    <t>0.94</t>
  </si>
  <si>
    <t>2.35</t>
  </si>
  <si>
    <t>1.51</t>
  </si>
  <si>
    <t>1.14</t>
  </si>
  <si>
    <t>0.88</t>
  </si>
  <si>
    <t>Normalized Diluted EPS</t>
  </si>
  <si>
    <t>1.13</t>
  </si>
  <si>
    <t>Dividend Per Share</t>
  </si>
  <si>
    <t>0.1</t>
  </si>
  <si>
    <t>0.06</t>
  </si>
  <si>
    <t>0.07</t>
  </si>
  <si>
    <t>0.09</t>
  </si>
  <si>
    <t>0.48</t>
  </si>
  <si>
    <t>0.2</t>
  </si>
  <si>
    <t>0.47</t>
  </si>
  <si>
    <t>0.23</t>
  </si>
  <si>
    <t>Payout Ratio</t>
  </si>
  <si>
    <t>-20.42</t>
  </si>
  <si>
    <t>18.05</t>
  </si>
  <si>
    <t>3.99</t>
  </si>
  <si>
    <t>36.01</t>
  </si>
  <si>
    <t>68.35</t>
  </si>
  <si>
    <t>-45.53</t>
  </si>
  <si>
    <t>American Depositary Receipts Ratio (ADR)</t>
  </si>
  <si>
    <t>0.25</t>
  </si>
  <si>
    <t>EBITDA</t>
  </si>
  <si>
    <t>EBITA</t>
  </si>
  <si>
    <t>EBIT</t>
  </si>
  <si>
    <t>EBITDAR</t>
  </si>
  <si>
    <t>Effective Tax Rate - (Ratio)</t>
  </si>
  <si>
    <t>118.06</t>
  </si>
  <si>
    <t>82.1</t>
  </si>
  <si>
    <t>70.26</t>
  </si>
  <si>
    <t>-171.43</t>
  </si>
  <si>
    <t>46.04</t>
  </si>
  <si>
    <t>40.39</t>
  </si>
  <si>
    <t>39.33</t>
  </si>
  <si>
    <t>32.57</t>
  </si>
  <si>
    <t>35.38</t>
  </si>
  <si>
    <t>452.38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</si>
  <si>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</si>
  <si>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</si>
  <si>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</si>
  <si>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</si>
  <si>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</si>
  <si>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</si>
  <si>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</si>
  <si>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</si>
  <si>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</si>
  <si>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</si>
  <si>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</si>
  <si>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</si>
  <si>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</si>
  <si>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Research And Development Expense From Footnotes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</si>
  <si>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</si>
  <si>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</si>
  <si>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</si>
  <si>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</si>
  <si>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</si>
  <si>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</si>
  <si>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</si>
  <si>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</si>
  <si>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</si>
  <si>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</si>
  <si>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5.27</t>
  </si>
  <si>
    <t>3.08</t>
  </si>
  <si>
    <t>4.7</t>
  </si>
  <si>
    <t>4.44</t>
  </si>
  <si>
    <t>4.29</t>
  </si>
  <si>
    <t>5.66</t>
  </si>
  <si>
    <t>12.37</t>
  </si>
  <si>
    <t>7.18</t>
  </si>
  <si>
    <t>6.18</t>
  </si>
  <si>
    <t>4.39</t>
  </si>
  <si>
    <t>Return on Total Capital</t>
  </si>
  <si>
    <t>7.28</t>
  </si>
  <si>
    <t>6.7</t>
  </si>
  <si>
    <t>6.45</t>
  </si>
  <si>
    <t>6.12</t>
  </si>
  <si>
    <t>7.95</t>
  </si>
  <si>
    <t>16.79</t>
  </si>
  <si>
    <t>9.37</t>
  </si>
  <si>
    <t>7.94</t>
  </si>
  <si>
    <t>5.72</t>
  </si>
  <si>
    <t>Return On Equity %</t>
  </si>
  <si>
    <t>-1.3</t>
  </si>
  <si>
    <t>1.72</t>
  </si>
  <si>
    <t>3.06</t>
  </si>
  <si>
    <t>-6.27</t>
  </si>
  <si>
    <t>5.56</t>
  </si>
  <si>
    <t>13.74</t>
  </si>
  <si>
    <t>30.05</t>
  </si>
  <si>
    <t>16.56</t>
  </si>
  <si>
    <t>7.68</t>
  </si>
  <si>
    <t>-5.68</t>
  </si>
  <si>
    <t>Return on Common Equity</t>
  </si>
  <si>
    <t>-1.96</t>
  </si>
  <si>
    <t>1.18</t>
  </si>
  <si>
    <t>2.45</t>
  </si>
  <si>
    <t>-7.1</t>
  </si>
  <si>
    <t>13.76</t>
  </si>
  <si>
    <t>29.87</t>
  </si>
  <si>
    <t>16.15</t>
  </si>
  <si>
    <t>7.3</t>
  </si>
  <si>
    <t>-6.06</t>
  </si>
  <si>
    <t>Margin Analysis</t>
  </si>
  <si>
    <t>Gross Profit Margin %</t>
  </si>
  <si>
    <t>20.16</t>
  </si>
  <si>
    <t>18.23</t>
  </si>
  <si>
    <t>20.47</t>
  </si>
  <si>
    <t>17.91</t>
  </si>
  <si>
    <t>19.63</t>
  </si>
  <si>
    <t>25.62</t>
  </si>
  <si>
    <t>39.08</t>
  </si>
  <si>
    <t>29.14</t>
  </si>
  <si>
    <t>25.44</t>
  </si>
  <si>
    <t>22.81</t>
  </si>
  <si>
    <t>SG&amp;A Margin</t>
  </si>
  <si>
    <t>1.76</t>
  </si>
  <si>
    <t>1.94</t>
  </si>
  <si>
    <t>1.49</t>
  </si>
  <si>
    <t>1.47</t>
  </si>
  <si>
    <t>1.93</t>
  </si>
  <si>
    <t>2.33</t>
  </si>
  <si>
    <t>1.54</t>
  </si>
  <si>
    <t>1.81</t>
  </si>
  <si>
    <t>2.05</t>
  </si>
  <si>
    <t>EBITDA Margin %</t>
  </si>
  <si>
    <t>29.9</t>
  </si>
  <si>
    <t>28.52</t>
  </si>
  <si>
    <t>32.7</t>
  </si>
  <si>
    <t>31.06</t>
  </si>
  <si>
    <t>28.58</t>
  </si>
  <si>
    <t>33.25</t>
  </si>
  <si>
    <t>44.43</t>
  </si>
  <si>
    <t>32.79</t>
  </si>
  <si>
    <t>30.28</t>
  </si>
  <si>
    <t>25.51</t>
  </si>
  <si>
    <t>EBITA Margin %</t>
  </si>
  <si>
    <t>15.52</t>
  </si>
  <si>
    <t>10.16</t>
  </si>
  <si>
    <t>13.39</t>
  </si>
  <si>
    <t>12.3</t>
  </si>
  <si>
    <t>12.73</t>
  </si>
  <si>
    <t>17.99</t>
  </si>
  <si>
    <t>32.66</t>
  </si>
  <si>
    <t>22.59</t>
  </si>
  <si>
    <t>18.04</t>
  </si>
  <si>
    <t>12.92</t>
  </si>
  <si>
    <t>EBIT Margin %</t>
  </si>
  <si>
    <t>15.2</t>
  </si>
  <si>
    <t>10.09</t>
  </si>
  <si>
    <t>13.29</t>
  </si>
  <si>
    <t>11.73</t>
  </si>
  <si>
    <t>12.07</t>
  </si>
  <si>
    <t>17.36</t>
  </si>
  <si>
    <t>32.48</t>
  </si>
  <si>
    <t>22.29</t>
  </si>
  <si>
    <t>17.64</t>
  </si>
  <si>
    <t>12.4</t>
  </si>
  <si>
    <t>Income From Continuing Operations Margin %</t>
  </si>
  <si>
    <t>-0.75</t>
  </si>
  <si>
    <t>1.15</t>
  </si>
  <si>
    <t>1.96</t>
  </si>
  <si>
    <t>-3.93</t>
  </si>
  <si>
    <t>3.8</t>
  </si>
  <si>
    <t>10.47</t>
  </si>
  <si>
    <t>21.78</t>
  </si>
  <si>
    <t>16.03</t>
  </si>
  <si>
    <t>7.02</t>
  </si>
  <si>
    <t>-4.84</t>
  </si>
  <si>
    <t>Net Income Margin %</t>
  </si>
  <si>
    <t>-1.11</t>
  </si>
  <si>
    <t>-2.12</t>
  </si>
  <si>
    <t>-4.38</t>
  </si>
  <si>
    <t>3.37</t>
  </si>
  <si>
    <t>-0.34</t>
  </si>
  <si>
    <t>21.53</t>
  </si>
  <si>
    <t>15.44</t>
  </si>
  <si>
    <t>6.6</t>
  </si>
  <si>
    <t>-5.13</t>
  </si>
  <si>
    <t>Net Avail. For Common Margin %</t>
  </si>
  <si>
    <t>10.33</t>
  </si>
  <si>
    <t>21.37</t>
  </si>
  <si>
    <t>Normalized Net Income Margin</t>
  </si>
  <si>
    <t>6.01</t>
  </si>
  <si>
    <t>3.98</t>
  </si>
  <si>
    <t>4.63</t>
  </si>
  <si>
    <t>5.21</t>
  </si>
  <si>
    <t>6.94</t>
  </si>
  <si>
    <t>11.19</t>
  </si>
  <si>
    <t>22.28</t>
  </si>
  <si>
    <t>15.72</t>
  </si>
  <si>
    <t>10.6</t>
  </si>
  <si>
    <t>8.13</t>
  </si>
  <si>
    <t>Levered Free Cash Flow Margin</t>
  </si>
  <si>
    <t>7.99</t>
  </si>
  <si>
    <t>10.65</t>
  </si>
  <si>
    <t>0.85</t>
  </si>
  <si>
    <t>12.11</t>
  </si>
  <si>
    <t>-3.33</t>
  </si>
  <si>
    <t>23.99</t>
  </si>
  <si>
    <t>-2.9</t>
  </si>
  <si>
    <t>-9.58</t>
  </si>
  <si>
    <t>-2.55</t>
  </si>
  <si>
    <t>Unlevered Free Cash Flow Margin</t>
  </si>
  <si>
    <t>10.67</t>
  </si>
  <si>
    <t>13.9</t>
  </si>
  <si>
    <t>12.54</t>
  </si>
  <si>
    <t>2.83</t>
  </si>
  <si>
    <t>14.22</t>
  </si>
  <si>
    <t>-0.87</t>
  </si>
  <si>
    <t>25.61</t>
  </si>
  <si>
    <t>-1.28</t>
  </si>
  <si>
    <t>-8.04</t>
  </si>
  <si>
    <t>-0.89</t>
  </si>
  <si>
    <t>Asset Turnover</t>
  </si>
  <si>
    <t>0.49</t>
  </si>
  <si>
    <t>0.57</t>
  </si>
  <si>
    <t>0.61</t>
  </si>
  <si>
    <t>0.52</t>
  </si>
  <si>
    <t>0.56</t>
  </si>
  <si>
    <t>Fixed Assets Turnover</t>
  </si>
  <si>
    <t>1.08</t>
  </si>
  <si>
    <t>0.9</t>
  </si>
  <si>
    <t>1.11</t>
  </si>
  <si>
    <t>1.53</t>
  </si>
  <si>
    <t>1.21</t>
  </si>
  <si>
    <t>1.12</t>
  </si>
  <si>
    <t>1.03</t>
  </si>
  <si>
    <t>Receivables Turnover (Average Receivables)</t>
  </si>
  <si>
    <t>75.08</t>
  </si>
  <si>
    <t>81.11</t>
  </si>
  <si>
    <t>118.41</t>
  </si>
  <si>
    <t>140.52</t>
  </si>
  <si>
    <t>131.43</t>
  </si>
  <si>
    <t>88.12</t>
  </si>
  <si>
    <t>85.96</t>
  </si>
  <si>
    <t>76.02</t>
  </si>
  <si>
    <t>128.6</t>
  </si>
  <si>
    <t>203.64</t>
  </si>
  <si>
    <t>Inventory Turnover (Average Inventory)</t>
  </si>
  <si>
    <t>4.28</t>
  </si>
  <si>
    <t>4.93</t>
  </si>
  <si>
    <t>5.28</t>
  </si>
  <si>
    <t>4.75</t>
  </si>
  <si>
    <t>4.08</t>
  </si>
  <si>
    <t>3.95</t>
  </si>
  <si>
    <t>4.55</t>
  </si>
  <si>
    <t>4.42</t>
  </si>
  <si>
    <t>Short Term Liquidity</t>
  </si>
  <si>
    <t>Current Ratio</t>
  </si>
  <si>
    <t>1.68</t>
  </si>
  <si>
    <t>1.91</t>
  </si>
  <si>
    <t>1.75</t>
  </si>
  <si>
    <t>1.55</t>
  </si>
  <si>
    <t>1.16</t>
  </si>
  <si>
    <t>2.43</t>
  </si>
  <si>
    <t>2.69</t>
  </si>
  <si>
    <t>2.5</t>
  </si>
  <si>
    <t>1.8</t>
  </si>
  <si>
    <t>Quick Ratio</t>
  </si>
  <si>
    <t>0.72</t>
  </si>
  <si>
    <t>0.91</t>
  </si>
  <si>
    <t>0.51</t>
  </si>
  <si>
    <t>0.44</t>
  </si>
  <si>
    <t>0.63</t>
  </si>
  <si>
    <t>0.38</t>
  </si>
  <si>
    <t>1.57</t>
  </si>
  <si>
    <t>1.5</t>
  </si>
  <si>
    <t>0.93</t>
  </si>
  <si>
    <t>Operating Cash Flow to Current Liabilities</t>
  </si>
  <si>
    <t>1.24</t>
  </si>
  <si>
    <t>1.61</t>
  </si>
  <si>
    <t>1.56</t>
  </si>
  <si>
    <t>1.17</t>
  </si>
  <si>
    <t>1.59</t>
  </si>
  <si>
    <t>2.1</t>
  </si>
  <si>
    <t>0.81</t>
  </si>
  <si>
    <t>Days Sales Outstanding (Average Receivables)</t>
  </si>
  <si>
    <t>4.86</t>
  </si>
  <si>
    <t>4.5</t>
  </si>
  <si>
    <t>3.09</t>
  </si>
  <si>
    <t>2.6</t>
  </si>
  <si>
    <t>2.78</t>
  </si>
  <si>
    <t>4.14</t>
  </si>
  <si>
    <t>4.26</t>
  </si>
  <si>
    <t>4.8</t>
  </si>
  <si>
    <t>2.84</t>
  </si>
  <si>
    <t>1.79</t>
  </si>
  <si>
    <t>Days Outstanding Inventory (Average Inventory)</t>
  </si>
  <si>
    <t>85.03</t>
  </si>
  <si>
    <t>85.27</t>
  </si>
  <si>
    <t>74.24</t>
  </si>
  <si>
    <t>69.15</t>
  </si>
  <si>
    <t>76.88</t>
  </si>
  <si>
    <t>89.37</t>
  </si>
  <si>
    <t>92.62</t>
  </si>
  <si>
    <t>91.79</t>
  </si>
  <si>
    <t>80.26</t>
  </si>
  <si>
    <t>82.66</t>
  </si>
  <si>
    <t>Average Days Payable Outstanding</t>
  </si>
  <si>
    <t>40.32</t>
  </si>
  <si>
    <t>42.19</t>
  </si>
  <si>
    <t>38.39</t>
  </si>
  <si>
    <t>37.6</t>
  </si>
  <si>
    <t>41.18</t>
  </si>
  <si>
    <t>50.01</t>
  </si>
  <si>
    <t>50.23</t>
  </si>
  <si>
    <t>52.26</t>
  </si>
  <si>
    <t>42.46</t>
  </si>
  <si>
    <t>43.43</t>
  </si>
  <si>
    <t>Cash Conversion Cycle (Average Days)</t>
  </si>
  <si>
    <t>49.57</t>
  </si>
  <si>
    <t>47.58</t>
  </si>
  <si>
    <t>38.94</t>
  </si>
  <si>
    <t>34.15</t>
  </si>
  <si>
    <t>38.48</t>
  </si>
  <si>
    <t>43.5</t>
  </si>
  <si>
    <t>46.65</t>
  </si>
  <si>
    <t>44.33</t>
  </si>
  <si>
    <t>40.65</t>
  </si>
  <si>
    <t>41.02</t>
  </si>
  <si>
    <t>Long Term Solvency</t>
  </si>
  <si>
    <t>Total Debt/Equity</t>
  </si>
  <si>
    <t>129.61</t>
  </si>
  <si>
    <t>110.94</t>
  </si>
  <si>
    <t>79.08</t>
  </si>
  <si>
    <t>83.88</t>
  </si>
  <si>
    <t>76.1</t>
  </si>
  <si>
    <t>82.36</t>
  </si>
  <si>
    <t>55.72</t>
  </si>
  <si>
    <t>51.56</t>
  </si>
  <si>
    <t>52.52</t>
  </si>
  <si>
    <t>64.68</t>
  </si>
  <si>
    <t>Total Debt / Total Capital</t>
  </si>
  <si>
    <t>56.45</t>
  </si>
  <si>
    <t>52.59</t>
  </si>
  <si>
    <t>44.16</t>
  </si>
  <si>
    <t>45.62</t>
  </si>
  <si>
    <t>43.21</t>
  </si>
  <si>
    <t>45.16</t>
  </si>
  <si>
    <t>35.78</t>
  </si>
  <si>
    <t>34.02</t>
  </si>
  <si>
    <t>34.43</t>
  </si>
  <si>
    <t>39.28</t>
  </si>
  <si>
    <t>LT Debt/Equity</t>
  </si>
  <si>
    <t>121.84</t>
  </si>
  <si>
    <t>106.89</t>
  </si>
  <si>
    <t>77.85</t>
  </si>
  <si>
    <t>82.47</t>
  </si>
  <si>
    <t>70.94</t>
  </si>
  <si>
    <t>53.25</t>
  </si>
  <si>
    <t>50.94</t>
  </si>
  <si>
    <t>48.81</t>
  </si>
  <si>
    <t>56.95</t>
  </si>
  <si>
    <t>Long-Term Debt / Total Capital</t>
  </si>
  <si>
    <t>53.06</t>
  </si>
  <si>
    <t>50.67</t>
  </si>
  <si>
    <t>43.47</t>
  </si>
  <si>
    <t>44.85</t>
  </si>
  <si>
    <t>40.28</t>
  </si>
  <si>
    <t>29.2</t>
  </si>
  <si>
    <t>32.71</t>
  </si>
  <si>
    <t>32.2</t>
  </si>
  <si>
    <t>32.78</t>
  </si>
  <si>
    <t>34.58</t>
  </si>
  <si>
    <t>Total Liabilities / Total Assets</t>
  </si>
  <si>
    <t>68.57</t>
  </si>
  <si>
    <t>66.13</t>
  </si>
  <si>
    <t>61.5</t>
  </si>
  <si>
    <t>62.54</t>
  </si>
  <si>
    <t>59.45</t>
  </si>
  <si>
    <t>61.01</t>
  </si>
  <si>
    <t>51.25</t>
  </si>
  <si>
    <t>49.03</t>
  </si>
  <si>
    <t>48.79</t>
  </si>
  <si>
    <t>54.25</t>
  </si>
  <si>
    <t>EBIT / Interest Expense</t>
  </si>
  <si>
    <t>3.22</t>
  </si>
  <si>
    <t>1.87</t>
  </si>
  <si>
    <t>3.6</t>
  </si>
  <si>
    <t>3.7</t>
  </si>
  <si>
    <t>3.58</t>
  </si>
  <si>
    <t>4.4</t>
  </si>
  <si>
    <t>12.5</t>
  </si>
  <si>
    <t>8.63</t>
  </si>
  <si>
    <t>7.15</t>
  </si>
  <si>
    <t>4.34</t>
  </si>
  <si>
    <t>EBITDA / Interest Expense</t>
  </si>
  <si>
    <t>6.34</t>
  </si>
  <si>
    <t>8.85</t>
  </si>
  <si>
    <t>9.8</t>
  </si>
  <si>
    <t>8.47</t>
  </si>
  <si>
    <t>8.73</t>
  </si>
  <si>
    <t>17.51</t>
  </si>
  <si>
    <t>13.31</t>
  </si>
  <si>
    <t>13.01</t>
  </si>
  <si>
    <t>9.53</t>
  </si>
  <si>
    <t>(EBITDA - Capex) / Interest Expense</t>
  </si>
  <si>
    <t>2.22</t>
  </si>
  <si>
    <t>4.17</t>
  </si>
  <si>
    <t>3.57</t>
  </si>
  <si>
    <t>3.63</t>
  </si>
  <si>
    <t>11.27</t>
  </si>
  <si>
    <t>3.3</t>
  </si>
  <si>
    <t>-0.93</t>
  </si>
  <si>
    <t>1.58</t>
  </si>
  <si>
    <t>Total Debt / EBITDA</t>
  </si>
  <si>
    <t>2.39</t>
  </si>
  <si>
    <t>1.63</t>
  </si>
  <si>
    <t>1.82</t>
  </si>
  <si>
    <t>Net Debt / EBITDA</t>
  </si>
  <si>
    <t>2.09</t>
  </si>
  <si>
    <t>1.97</t>
  </si>
  <si>
    <t>1.52</t>
  </si>
  <si>
    <t>1.43</t>
  </si>
  <si>
    <t>0.37</t>
  </si>
  <si>
    <t>0.68</t>
  </si>
  <si>
    <t>0.74</t>
  </si>
  <si>
    <t>Total Debt / (EBITDA - Capex)</t>
  </si>
  <si>
    <t>6.82</t>
  </si>
  <si>
    <t>5.69</t>
  </si>
  <si>
    <t>3.46</t>
  </si>
  <si>
    <t>4.33</t>
  </si>
  <si>
    <t>4.32</t>
  </si>
  <si>
    <t>4.36</t>
  </si>
  <si>
    <t>6.1</t>
  </si>
  <si>
    <t>-21.08</t>
  </si>
  <si>
    <t>11.69</t>
  </si>
  <si>
    <t>Net Debt / (EBITDA - Capex)</t>
  </si>
  <si>
    <t>5.96</t>
  </si>
  <si>
    <t>4.68</t>
  </si>
  <si>
    <t>3.11</t>
  </si>
  <si>
    <t>3.92</t>
  </si>
  <si>
    <t>3.61</t>
  </si>
  <si>
    <t>3.44</t>
  </si>
  <si>
    <t>0.58</t>
  </si>
  <si>
    <t>2.74</t>
  </si>
  <si>
    <t>-10.32</t>
  </si>
  <si>
    <t>7.03</t>
  </si>
  <si>
    <t>Growth Over Prior Year</t>
  </si>
  <si>
    <t>Total Revenues, 1 Yr. Growth %</t>
  </si>
  <si>
    <t>-5.08</t>
  </si>
  <si>
    <t>-18.92</t>
  </si>
  <si>
    <t>1.74</t>
  </si>
  <si>
    <t>6.63</t>
  </si>
  <si>
    <t>-12.57</t>
  </si>
  <si>
    <t>5.67</t>
  </si>
  <si>
    <t>25.59</t>
  </si>
  <si>
    <t>-8.99</t>
  </si>
  <si>
    <t>11.72</t>
  </si>
  <si>
    <t>Gross Profit, 1 Yr. Growth %</t>
  </si>
  <si>
    <t>-25.92</t>
  </si>
  <si>
    <t>-27.09</t>
  </si>
  <si>
    <t>14.21</t>
  </si>
  <si>
    <t>-6.7</t>
  </si>
  <si>
    <t>-0.77</t>
  </si>
  <si>
    <t>19.44</t>
  </si>
  <si>
    <t>91.58</t>
  </si>
  <si>
    <t>-32.14</t>
  </si>
  <si>
    <t>-2.47</t>
  </si>
  <si>
    <t>-8.41</t>
  </si>
  <si>
    <t>EBITDA, 1 Yr. Growth %</t>
  </si>
  <si>
    <t>-13.81</t>
  </si>
  <si>
    <t>-23.56</t>
  </si>
  <si>
    <t>16.78</t>
  </si>
  <si>
    <t>-0.22</t>
  </si>
  <si>
    <t>-16.89</t>
  </si>
  <si>
    <t>9.02</t>
  </si>
  <si>
    <t>68.12</t>
  </si>
  <si>
    <t>-32.84</t>
  </si>
  <si>
    <t>3.18</t>
  </si>
  <si>
    <t>-14.36</t>
  </si>
  <si>
    <t>EBITA, 1 Yr. Growth %</t>
  </si>
  <si>
    <t>-21.74</t>
  </si>
  <si>
    <t>34.4</t>
  </si>
  <si>
    <t>-5.47</t>
  </si>
  <si>
    <t>-6.86</t>
  </si>
  <si>
    <t>21.46</t>
  </si>
  <si>
    <t>128.8</t>
  </si>
  <si>
    <t>-37.07</t>
  </si>
  <si>
    <t>-10.77</t>
  </si>
  <si>
    <t>-26.91</t>
  </si>
  <si>
    <t>EBIT, 1 Yr. Growth %</t>
  </si>
  <si>
    <t>-22.03</t>
  </si>
  <si>
    <t>-45.71</t>
  </si>
  <si>
    <t>34.41</t>
  </si>
  <si>
    <t>-5.89</t>
  </si>
  <si>
    <t>-7.39</t>
  </si>
  <si>
    <t>24.14</t>
  </si>
  <si>
    <t>135.74</t>
  </si>
  <si>
    <t>-37.55</t>
  </si>
  <si>
    <t>-11.58</t>
  </si>
  <si>
    <t>-29.79</t>
  </si>
  <si>
    <t>Earnings From Cont. Operations, 1 Yr. Growth %</t>
  </si>
  <si>
    <t>-98.23</t>
  </si>
  <si>
    <t>-183.64</t>
  </si>
  <si>
    <t>73.91</t>
  </si>
  <si>
    <t>-313.75</t>
  </si>
  <si>
    <t>-187.72</t>
  </si>
  <si>
    <t>58.37</t>
  </si>
  <si>
    <t>161.25</t>
  </si>
  <si>
    <t>-32.99</t>
  </si>
  <si>
    <t>-51.08</t>
  </si>
  <si>
    <t>-188.45</t>
  </si>
  <si>
    <t>Net Income, 1 Yr. Growth %</t>
  </si>
  <si>
    <t>-97.4</t>
  </si>
  <si>
    <t>46.55</t>
  </si>
  <si>
    <t>-174.12</t>
  </si>
  <si>
    <t>-403.17</t>
  </si>
  <si>
    <t>-169.63</t>
  </si>
  <si>
    <t>-109.02</t>
  </si>
  <si>
    <t>-34.73</t>
  </si>
  <si>
    <t>-52.25</t>
  </si>
  <si>
    <t>-200.86</t>
  </si>
  <si>
    <t>Normalized Net Income, 1 Yr. Growth %</t>
  </si>
  <si>
    <t>-15.84</t>
  </si>
  <si>
    <t>-43.81</t>
  </si>
  <si>
    <t>18.28</t>
  </si>
  <si>
    <t>19.88</t>
  </si>
  <si>
    <t>19.62</t>
  </si>
  <si>
    <t>40.6</t>
  </si>
  <si>
    <t>150.91</t>
  </si>
  <si>
    <t>-35.78</t>
  </si>
  <si>
    <t>-24.66</t>
  </si>
  <si>
    <t>-23.39</t>
  </si>
  <si>
    <t>Diluted EPS Before Extra, 1 Yr. Growth %</t>
  </si>
  <si>
    <t>-97.75</t>
  </si>
  <si>
    <t>-141.7</t>
  </si>
  <si>
    <t>98.2</t>
  </si>
  <si>
    <t>-406.67</t>
  </si>
  <si>
    <t>-169.32</t>
  </si>
  <si>
    <t>68.01</t>
  </si>
  <si>
    <t>158.62</t>
  </si>
  <si>
    <t>-34.22</t>
  </si>
  <si>
    <t>-52.24</t>
  </si>
  <si>
    <t>-201.82</t>
  </si>
  <si>
    <t>Accounts Receivable, 1 Yr. Growth %</t>
  </si>
  <si>
    <t>-9.59</t>
  </si>
  <si>
    <t>-47.69</t>
  </si>
  <si>
    <t>2.94</t>
  </si>
  <si>
    <t>-22.86</t>
  </si>
  <si>
    <t>22.22</t>
  </si>
  <si>
    <t>42.42</t>
  </si>
  <si>
    <t>19.15</t>
  </si>
  <si>
    <t>-10.71</t>
  </si>
  <si>
    <t>Inventory, 1 Yr. Growth %</t>
  </si>
  <si>
    <t>-15.67</t>
  </si>
  <si>
    <t>-27.25</t>
  </si>
  <si>
    <t>4.02</t>
  </si>
  <si>
    <t>1.64</t>
  </si>
  <si>
    <t>-4.54</t>
  </si>
  <si>
    <t>-3.07</t>
  </si>
  <si>
    <t>15.98</t>
  </si>
  <si>
    <t>-4.09</t>
  </si>
  <si>
    <t>9.96</t>
  </si>
  <si>
    <t>7.24</t>
  </si>
  <si>
    <t>Net Property, Plant and Equip., 1 Yr. Growth %</t>
  </si>
  <si>
    <t>-16.55</t>
  </si>
  <si>
    <t>1.31</t>
  </si>
  <si>
    <t>-8.98</t>
  </si>
  <si>
    <t>-9.65</t>
  </si>
  <si>
    <t>-18.66</t>
  </si>
  <si>
    <t>10.04</t>
  </si>
  <si>
    <t>20.13</t>
  </si>
  <si>
    <t>4.51</t>
  </si>
  <si>
    <t>Total Assets, 1 Yr. Growth %</t>
  </si>
  <si>
    <t>-5.58</t>
  </si>
  <si>
    <t>-20.25</t>
  </si>
  <si>
    <t>-1.8</t>
  </si>
  <si>
    <t>0.92</t>
  </si>
  <si>
    <t>-7.98</t>
  </si>
  <si>
    <t>3.31</t>
  </si>
  <si>
    <t>11.79</t>
  </si>
  <si>
    <t>3.85</t>
  </si>
  <si>
    <t>2.02</t>
  </si>
  <si>
    <t>Tangible Book Value, 1 Yr. Growth %</t>
  </si>
  <si>
    <t>-6.83</t>
  </si>
  <si>
    <t>-13.4</t>
  </si>
  <si>
    <t>13.27</t>
  </si>
  <si>
    <t>-1.75</t>
  </si>
  <si>
    <t>0.16</t>
  </si>
  <si>
    <t>-0.47</t>
  </si>
  <si>
    <t>41.6</t>
  </si>
  <si>
    <t>9.06</t>
  </si>
  <si>
    <t>1.89</t>
  </si>
  <si>
    <t>-8.39</t>
  </si>
  <si>
    <t>Common Equity, 1 Yr. Growth %</t>
  </si>
  <si>
    <t>-7.6</t>
  </si>
  <si>
    <t>-14.59</t>
  </si>
  <si>
    <t>-1.92</t>
  </si>
  <si>
    <t>-0.41</t>
  </si>
  <si>
    <t>-0.45</t>
  </si>
  <si>
    <t>39.96</t>
  </si>
  <si>
    <t>8.5</t>
  </si>
  <si>
    <t>-8.14</t>
  </si>
  <si>
    <t>Cash From Operations, 1 Yr. Growth %</t>
  </si>
  <si>
    <t>-2.09</t>
  </si>
  <si>
    <t>-6.64</t>
  </si>
  <si>
    <t>4.13</t>
  </si>
  <si>
    <t>-15.94</t>
  </si>
  <si>
    <t>-14.04</t>
  </si>
  <si>
    <t>22.17</t>
  </si>
  <si>
    <t>57.98</t>
  </si>
  <si>
    <t>-23.34</t>
  </si>
  <si>
    <t>42.27</t>
  </si>
  <si>
    <t>-46.18</t>
  </si>
  <si>
    <t>Capital Expenditures, 1 Yr. Growth %</t>
  </si>
  <si>
    <t>-32.67</t>
  </si>
  <si>
    <t>-21.33</t>
  </si>
  <si>
    <t>6.33</t>
  </si>
  <si>
    <t>17.42</t>
  </si>
  <si>
    <t>-21.45</t>
  </si>
  <si>
    <t>23.3</t>
  </si>
  <si>
    <t>1.27</t>
  </si>
  <si>
    <t>44.99</t>
  </si>
  <si>
    <t>48.61</t>
  </si>
  <si>
    <t>-32.64</t>
  </si>
  <si>
    <t>Levered Free Cash Flow, 1 Yr. Growth %</t>
  </si>
  <si>
    <t>-261.11</t>
  </si>
  <si>
    <t>-19.87</t>
  </si>
  <si>
    <t>-1.29</t>
  </si>
  <si>
    <t>-91.49</t>
  </si>
  <si>
    <t>-123.81</t>
  </si>
  <si>
    <t>-995.15</t>
  </si>
  <si>
    <t>-110.99</t>
  </si>
  <si>
    <t>269.27</t>
  </si>
  <si>
    <t>-72.55</t>
  </si>
  <si>
    <t>Unlevered Free Cash Flow, 1 Yr. Growth %</t>
  </si>
  <si>
    <t>-530.24</t>
  </si>
  <si>
    <t>-18.19</t>
  </si>
  <si>
    <t>-8.09</t>
  </si>
  <si>
    <t>-76.83</t>
  </si>
  <si>
    <t>347.5</t>
  </si>
  <si>
    <t>-105.29</t>
  </si>
  <si>
    <t>-104.56</t>
  </si>
  <si>
    <t>599.03</t>
  </si>
  <si>
    <t>-88.59</t>
  </si>
  <si>
    <t>Dividend Per Share, 1 Yr. Growth %</t>
  </si>
  <si>
    <t>16.67</t>
  </si>
  <si>
    <t>28.57</t>
  </si>
  <si>
    <t>433.33</t>
  </si>
  <si>
    <t>-58.33</t>
  </si>
  <si>
    <t>123.81</t>
  </si>
  <si>
    <t>-51.06</t>
  </si>
  <si>
    <t>Compound Annual Growth Rate Over Two Years</t>
  </si>
  <si>
    <t>Total Revenues, 2 Yr. CAGR %</t>
  </si>
  <si>
    <t>-9.37</t>
  </si>
  <si>
    <t>-11.89</t>
  </si>
  <si>
    <t>-9.17</t>
  </si>
  <si>
    <t>4.16</t>
  </si>
  <si>
    <t>-3.37</t>
  </si>
  <si>
    <t>6.91</t>
  </si>
  <si>
    <t>-1.03</t>
  </si>
  <si>
    <t>6.64</t>
  </si>
  <si>
    <t>Gross Profit, 2 Yr. CAGR %</t>
  </si>
  <si>
    <t>-33.36</t>
  </si>
  <si>
    <t>-24.79</t>
  </si>
  <si>
    <t>-8.75</t>
  </si>
  <si>
    <t>3.23</t>
  </si>
  <si>
    <t>-3.78</t>
  </si>
  <si>
    <t>6.71</t>
  </si>
  <si>
    <t>51.27</t>
  </si>
  <si>
    <t>14.02</t>
  </si>
  <si>
    <t>-19.52</t>
  </si>
  <si>
    <t>-5.57</t>
  </si>
  <si>
    <t>EBITDA, 2 Yr. CAGR %</t>
  </si>
  <si>
    <t>-19.91</t>
  </si>
  <si>
    <t>-16.82</t>
  </si>
  <si>
    <t>-5.53</t>
  </si>
  <si>
    <t>7.77</t>
  </si>
  <si>
    <t>-8.87</t>
  </si>
  <si>
    <t>-3.32</t>
  </si>
  <si>
    <t>35.27</t>
  </si>
  <si>
    <t>6.26</t>
  </si>
  <si>
    <t>-17.65</t>
  </si>
  <si>
    <t>-2.39</t>
  </si>
  <si>
    <t>EBITA, 2 Yr. CAGR %</t>
  </si>
  <si>
    <t>-28.89</t>
  </si>
  <si>
    <t>-32.71</t>
  </si>
  <si>
    <t>-14.48</t>
  </si>
  <si>
    <t>11.91</t>
  </si>
  <si>
    <t>-5.99</t>
  </si>
  <si>
    <t>66.44</t>
  </si>
  <si>
    <t>19.99</t>
  </si>
  <si>
    <t>-26.03</t>
  </si>
  <si>
    <t>-14.72</t>
  </si>
  <si>
    <t>EBIT, 2 Yr. CAGR %</t>
  </si>
  <si>
    <t>-29.29</t>
  </si>
  <si>
    <t>-32.77</t>
  </si>
  <si>
    <t>-14.63</t>
  </si>
  <si>
    <t>12.47</t>
  </si>
  <si>
    <t>-6.46</t>
  </si>
  <si>
    <t>70.79</t>
  </si>
  <si>
    <t>21.33</t>
  </si>
  <si>
    <t>-26.66</t>
  </si>
  <si>
    <t>-16.31</t>
  </si>
  <si>
    <t>Earnings From Cont. Operations, 2 Yr. CAGR %</t>
  </si>
  <si>
    <t>-79.35</t>
  </si>
  <si>
    <t>-84.66</t>
  </si>
  <si>
    <t>20.6</t>
  </si>
  <si>
    <t>92.81</t>
  </si>
  <si>
    <t>36.93</t>
  </si>
  <si>
    <t>49.54</t>
  </si>
  <si>
    <t>103.4</t>
  </si>
  <si>
    <t>32.31</t>
  </si>
  <si>
    <t>-43.84</t>
  </si>
  <si>
    <t>-41.01</t>
  </si>
  <si>
    <t>Net Income, 2 Yr. CAGR %</t>
  </si>
  <si>
    <t>-74.57</t>
  </si>
  <si>
    <t>-80.48</t>
  </si>
  <si>
    <t>4.22</t>
  </si>
  <si>
    <t>49.9</t>
  </si>
  <si>
    <t>45.3</t>
  </si>
  <si>
    <t>-74.93</t>
  </si>
  <si>
    <t>167.68</t>
  </si>
  <si>
    <t>619.95</t>
  </si>
  <si>
    <t>-45.26</t>
  </si>
  <si>
    <t>-38.13</t>
  </si>
  <si>
    <t>Normalized Net Income, 2 Yr. CAGR %</t>
  </si>
  <si>
    <t>-39.76</t>
  </si>
  <si>
    <t>-26.82</t>
  </si>
  <si>
    <t>-18.48</t>
  </si>
  <si>
    <t>19.08</t>
  </si>
  <si>
    <t>18.31</t>
  </si>
  <si>
    <t>27.53</t>
  </si>
  <si>
    <t>87.52</t>
  </si>
  <si>
    <t>26.94</t>
  </si>
  <si>
    <t>-31.26</t>
  </si>
  <si>
    <t>-19.48</t>
  </si>
  <si>
    <t>Diluted EPS Before Extra, 2 Yr. CAGR %</t>
  </si>
  <si>
    <t>-71.65</t>
  </si>
  <si>
    <t>-89.05</t>
  </si>
  <si>
    <t>-9.09</t>
  </si>
  <si>
    <t>146.54</t>
  </si>
  <si>
    <t>45.8</t>
  </si>
  <si>
    <t>57.88</t>
  </si>
  <si>
    <t>108.45</t>
  </si>
  <si>
    <t>30.43</t>
  </si>
  <si>
    <t>-45.04</t>
  </si>
  <si>
    <t>-38.07</t>
  </si>
  <si>
    <t>Accounts Receivable, 2 Yr. CAGR %</t>
  </si>
  <si>
    <t>-33.89</t>
  </si>
  <si>
    <t>-31.75</t>
  </si>
  <si>
    <t>-26.62</t>
  </si>
  <si>
    <t>-10.89</t>
  </si>
  <si>
    <t>31.94</t>
  </si>
  <si>
    <t>30.27</t>
  </si>
  <si>
    <t>3.14</t>
  </si>
  <si>
    <t>-40.24</t>
  </si>
  <si>
    <t>Inventory, 2 Yr. CAGR %</t>
  </si>
  <si>
    <t>-14.44</t>
  </si>
  <si>
    <t>-21.67</t>
  </si>
  <si>
    <t>-13.01</t>
  </si>
  <si>
    <t>2.82</t>
  </si>
  <si>
    <t>-1.5</t>
  </si>
  <si>
    <t>-3.81</t>
  </si>
  <si>
    <t>6.03</t>
  </si>
  <si>
    <t>5.47</t>
  </si>
  <si>
    <t>Net Property, Plant and Equip., 2 Yr. CAGR %</t>
  </si>
  <si>
    <t>-20.92</t>
  </si>
  <si>
    <t>-8.2</t>
  </si>
  <si>
    <t>-8.06</t>
  </si>
  <si>
    <t>-3.97</t>
  </si>
  <si>
    <t>-9.31</t>
  </si>
  <si>
    <t>-14.27</t>
  </si>
  <si>
    <t>-5.4</t>
  </si>
  <si>
    <t>14.97</t>
  </si>
  <si>
    <t>19.45</t>
  </si>
  <si>
    <t>11.3</t>
  </si>
  <si>
    <t>Total Assets, 2 Yr. CAGR %</t>
  </si>
  <si>
    <t>-15.32</t>
  </si>
  <si>
    <t>-13.23</t>
  </si>
  <si>
    <t>-11.51</t>
  </si>
  <si>
    <t>-3.63</t>
  </si>
  <si>
    <t>-2.5</t>
  </si>
  <si>
    <t>7.47</t>
  </si>
  <si>
    <t>7.74</t>
  </si>
  <si>
    <t>1.04</t>
  </si>
  <si>
    <t>Tangible Book Value, 2 Yr. CAGR %</t>
  </si>
  <si>
    <t>-28.73</t>
  </si>
  <si>
    <t>-10.17</t>
  </si>
  <si>
    <t>-0.96</t>
  </si>
  <si>
    <t>5.49</t>
  </si>
  <si>
    <t>-0.8</t>
  </si>
  <si>
    <t>-0.16</t>
  </si>
  <si>
    <t>18.71</t>
  </si>
  <si>
    <t>24.27</t>
  </si>
  <si>
    <t>5.37</t>
  </si>
  <si>
    <t>-4.18</t>
  </si>
  <si>
    <t>Common Equity, 2 Yr. CAGR %</t>
  </si>
  <si>
    <t>-27.9</t>
  </si>
  <si>
    <t>-11.16</t>
  </si>
  <si>
    <t>-2.31</t>
  </si>
  <si>
    <t>-1.17</t>
  </si>
  <si>
    <t>-0.43</t>
  </si>
  <si>
    <t>23.23</t>
  </si>
  <si>
    <t>4.87</t>
  </si>
  <si>
    <t>-4.24</t>
  </si>
  <si>
    <t>Cash From Operations, 2 Yr. CAGR %</t>
  </si>
  <si>
    <t>-21.29</t>
  </si>
  <si>
    <t>-4.39</t>
  </si>
  <si>
    <t>-1.4</t>
  </si>
  <si>
    <t>-6.44</t>
  </si>
  <si>
    <t>-14.99</t>
  </si>
  <si>
    <t>2.48</t>
  </si>
  <si>
    <t>38.92</t>
  </si>
  <si>
    <t>10.05</t>
  </si>
  <si>
    <t>3.26</t>
  </si>
  <si>
    <t>-12.49</t>
  </si>
  <si>
    <t>Capital Expenditures, 2 Yr. CAGR %</t>
  </si>
  <si>
    <t>-27.65</t>
  </si>
  <si>
    <t>-30.33</t>
  </si>
  <si>
    <t>-8.54</t>
  </si>
  <si>
    <t>11.74</t>
  </si>
  <si>
    <t>2.49</t>
  </si>
  <si>
    <t>21.17</t>
  </si>
  <si>
    <t>43.05</t>
  </si>
  <si>
    <t>0.05</t>
  </si>
  <si>
    <t>Levered Free Cash Flow, 2 Yr. CAGR %</t>
  </si>
  <si>
    <t>21.96</t>
  </si>
  <si>
    <t>28.54</t>
  </si>
  <si>
    <t>-11.06</t>
  </si>
  <si>
    <t>-71.03</t>
  </si>
  <si>
    <t>21.8</t>
  </si>
  <si>
    <t>46.76</t>
  </si>
  <si>
    <t>-0.79</t>
  </si>
  <si>
    <t>-9.87</t>
  </si>
  <si>
    <t>Unlevered Free Cash Flow, 2 Yr. CAGR %</t>
  </si>
  <si>
    <t>61.75</t>
  </si>
  <si>
    <t>125.25</t>
  </si>
  <si>
    <t>-13.3</t>
  </si>
  <si>
    <t>-53.82</t>
  </si>
  <si>
    <t>2.55</t>
  </si>
  <si>
    <t>-56.97</t>
  </si>
  <si>
    <t>27.67</t>
  </si>
  <si>
    <t>-43.28</t>
  </si>
  <si>
    <t>-28.91</t>
  </si>
  <si>
    <t>Dividend Per Share, 2 Yr. CAGR %</t>
  </si>
  <si>
    <t>-16.33</t>
  </si>
  <si>
    <t>22.47</t>
  </si>
  <si>
    <t>161.86</t>
  </si>
  <si>
    <t>49.07</t>
  </si>
  <si>
    <t>-1.05</t>
  </si>
  <si>
    <t>Compound Annual Growth Rate Over Three Years</t>
  </si>
  <si>
    <t>Total Revenues, 3 Yr. CAGR %</t>
  </si>
  <si>
    <t>-14.18</t>
  </si>
  <si>
    <t>-7.56</t>
  </si>
  <si>
    <t>-0.6</t>
  </si>
  <si>
    <t>-5.84</t>
  </si>
  <si>
    <t>9.26</t>
  </si>
  <si>
    <t>8.49</t>
  </si>
  <si>
    <t>-0.09</t>
  </si>
  <si>
    <t>Gross Profit, 3 Yr. CAGR %</t>
  </si>
  <si>
    <t>-26.93</t>
  </si>
  <si>
    <t>-32.39</t>
  </si>
  <si>
    <t>-13.55</t>
  </si>
  <si>
    <t>-8.07</t>
  </si>
  <si>
    <t>1.88</t>
  </si>
  <si>
    <t>29.7</t>
  </si>
  <si>
    <t>15.8</t>
  </si>
  <si>
    <t>8.24</t>
  </si>
  <si>
    <t>-16.08</t>
  </si>
  <si>
    <t>EBITDA, 3 Yr. CAGR %</t>
  </si>
  <si>
    <t>-19.05</t>
  </si>
  <si>
    <t>-22.21</t>
  </si>
  <si>
    <t>-6.89</t>
  </si>
  <si>
    <t>-1.1</t>
  </si>
  <si>
    <t>-4.77</t>
  </si>
  <si>
    <t>16.19</t>
  </si>
  <si>
    <t>7.11</t>
  </si>
  <si>
    <t>5.22</t>
  </si>
  <si>
    <t>-16.53</t>
  </si>
  <si>
    <t>EBITA, 3 Yr. CAGR %</t>
  </si>
  <si>
    <t>-27.39</t>
  </si>
  <si>
    <t>-36.61</t>
  </si>
  <si>
    <t>-15.33</t>
  </si>
  <si>
    <t>-10.51</t>
  </si>
  <si>
    <t>5.46</t>
  </si>
  <si>
    <t>3.73</t>
  </si>
  <si>
    <t>36.46</t>
  </si>
  <si>
    <t>20.35</t>
  </si>
  <si>
    <t>8.71</t>
  </si>
  <si>
    <t>-26.39</t>
  </si>
  <si>
    <t>EBIT, 3 Yr. CAGR %</t>
  </si>
  <si>
    <t>-27.74</t>
  </si>
  <si>
    <t>-36.56</t>
  </si>
  <si>
    <t>-15.38</t>
  </si>
  <si>
    <t>-11.81</t>
  </si>
  <si>
    <t>5.62</t>
  </si>
  <si>
    <t>38.44</t>
  </si>
  <si>
    <t>22.13</t>
  </si>
  <si>
    <t>9.19</t>
  </si>
  <si>
    <t>-27.26</t>
  </si>
  <si>
    <t>Earnings From Cont. Operations, 3 Yr. CAGR %</t>
  </si>
  <si>
    <t>-71.2</t>
  </si>
  <si>
    <t>-63.09</t>
  </si>
  <si>
    <t>-65.54</t>
  </si>
  <si>
    <t>45.95</t>
  </si>
  <si>
    <t>48.29</t>
  </si>
  <si>
    <t>66.46</t>
  </si>
  <si>
    <t>80.11</t>
  </si>
  <si>
    <t>40.48</t>
  </si>
  <si>
    <t>-5.04</t>
  </si>
  <si>
    <t>-39.49</t>
  </si>
  <si>
    <t>Net Income, 3 Yr. CAGR %</t>
  </si>
  <si>
    <t>-66.81</t>
  </si>
  <si>
    <t>-54.41</t>
  </si>
  <si>
    <t>-69.54</t>
  </si>
  <si>
    <t>48.78</t>
  </si>
  <si>
    <t>16.09</t>
  </si>
  <si>
    <t>-42.46</t>
  </si>
  <si>
    <t>70.88</t>
  </si>
  <si>
    <t>67.23</t>
  </si>
  <si>
    <t>191.42</t>
  </si>
  <si>
    <t>-38.1</t>
  </si>
  <si>
    <t>Normalized Net Income, 3 Yr. CAGR %</t>
  </si>
  <si>
    <t>-37.65</t>
  </si>
  <si>
    <t>-14.12</t>
  </si>
  <si>
    <t>-7.29</t>
  </si>
  <si>
    <t>19.59</t>
  </si>
  <si>
    <t>26.35</t>
  </si>
  <si>
    <t>59.63</t>
  </si>
  <si>
    <t>31.2</t>
  </si>
  <si>
    <t>6.68</t>
  </si>
  <si>
    <t>-28.28</t>
  </si>
  <si>
    <t>Diluted EPS Before Extra, 3 Yr. CAGR %</t>
  </si>
  <si>
    <t>-65.77</t>
  </si>
  <si>
    <t>-65.03</t>
  </si>
  <si>
    <t>-71.25</t>
  </si>
  <si>
    <t>36.34</t>
  </si>
  <si>
    <t>61.51</t>
  </si>
  <si>
    <t>79.67</t>
  </si>
  <si>
    <t>86.11</t>
  </si>
  <si>
    <t>41.91</t>
  </si>
  <si>
    <t>-6.69</t>
  </si>
  <si>
    <t>-37.91</t>
  </si>
  <si>
    <t>Accounts Receivable, 3 Yr. CAGR %</t>
  </si>
  <si>
    <t>10.44</t>
  </si>
  <si>
    <t>-39.16</t>
  </si>
  <si>
    <t>-21.73</t>
  </si>
  <si>
    <t>-25.39</t>
  </si>
  <si>
    <t>-0.99</t>
  </si>
  <si>
    <t>14.86</t>
  </si>
  <si>
    <t>-24.78</t>
  </si>
  <si>
    <t>-23.57</t>
  </si>
  <si>
    <t>Inventory, 3 Yr. CAGR %</t>
  </si>
  <si>
    <t>-3.82</t>
  </si>
  <si>
    <t>-18.94</t>
  </si>
  <si>
    <t>-13.9</t>
  </si>
  <si>
    <t>-8.38</t>
  </si>
  <si>
    <t>0.31</t>
  </si>
  <si>
    <t>-2.02</t>
  </si>
  <si>
    <t>2.38</t>
  </si>
  <si>
    <t>2.54</t>
  </si>
  <si>
    <t>4.19</t>
  </si>
  <si>
    <t>Net Property, Plant and Equip., 3 Yr. CAGR %</t>
  </si>
  <si>
    <t>-9.43</t>
  </si>
  <si>
    <t>-19.49</t>
  </si>
  <si>
    <t>-8.36</t>
  </si>
  <si>
    <t>-5.9</t>
  </si>
  <si>
    <t>-12.54</t>
  </si>
  <si>
    <t>2.44</t>
  </si>
  <si>
    <t>16.65</t>
  </si>
  <si>
    <t>14.24</t>
  </si>
  <si>
    <t>Total Assets, 3 Yr. CAGR %</t>
  </si>
  <si>
    <t>-5.28</t>
  </si>
  <si>
    <t>-9.57</t>
  </si>
  <si>
    <t>-7.54</t>
  </si>
  <si>
    <t>-3.02</t>
  </si>
  <si>
    <t>-1.37</t>
  </si>
  <si>
    <t>6.25</t>
  </si>
  <si>
    <t>1.99</t>
  </si>
  <si>
    <t>Tangible Book Value, 3 Yr. CAGR %</t>
  </si>
  <si>
    <t>-18.12</t>
  </si>
  <si>
    <t>-23.95</t>
  </si>
  <si>
    <t>-2.96</t>
  </si>
  <si>
    <t>-1.22</t>
  </si>
  <si>
    <t>3.68</t>
  </si>
  <si>
    <t>-0.69</t>
  </si>
  <si>
    <t>12.17</t>
  </si>
  <si>
    <t>15.4</t>
  </si>
  <si>
    <t>16.64</t>
  </si>
  <si>
    <t>Common Equity, 3 Yr. CAGR %</t>
  </si>
  <si>
    <t>-17.04</t>
  </si>
  <si>
    <t>-23.71</t>
  </si>
  <si>
    <t>-4.11</t>
  </si>
  <si>
    <t>-2.18</t>
  </si>
  <si>
    <t>2.96</t>
  </si>
  <si>
    <t>11.54</t>
  </si>
  <si>
    <t>14.77</t>
  </si>
  <si>
    <t>-0.15</t>
  </si>
  <si>
    <t>Cash From Operations, 3 Yr. CAGR %</t>
  </si>
  <si>
    <t>-24.31</t>
  </si>
  <si>
    <t>-16.68</t>
  </si>
  <si>
    <t>-1.63</t>
  </si>
  <si>
    <t>-6.51</t>
  </si>
  <si>
    <t>-9.05</t>
  </si>
  <si>
    <t>-4.07</t>
  </si>
  <si>
    <t>18.38</t>
  </si>
  <si>
    <t>13.95</t>
  </si>
  <si>
    <t>-16.9</t>
  </si>
  <si>
    <t>Capital Expenditures, 3 Yr. CAGR %</t>
  </si>
  <si>
    <t>-13.21</t>
  </si>
  <si>
    <t>-30.01</t>
  </si>
  <si>
    <t>-19.79</t>
  </si>
  <si>
    <t>-0.61</t>
  </si>
  <si>
    <t>2.08</t>
  </si>
  <si>
    <t>21.88</t>
  </si>
  <si>
    <t>11.29</t>
  </si>
  <si>
    <t>Levered Free Cash Flow, 3 Yr. CAGR %</t>
  </si>
  <si>
    <t>3.52</t>
  </si>
  <si>
    <t>15.11</t>
  </si>
  <si>
    <t>17.71</t>
  </si>
  <si>
    <t>-58.87</t>
  </si>
  <si>
    <t>2.58</t>
  </si>
  <si>
    <t>-35.47</t>
  </si>
  <si>
    <t>137.64</t>
  </si>
  <si>
    <t>53.75</t>
  </si>
  <si>
    <t>-51.94</t>
  </si>
  <si>
    <t>Unlevered Free Cash Flow, 3 Yr. CAGR %</t>
  </si>
  <si>
    <t>8.14</t>
  </si>
  <si>
    <t>37.92</t>
  </si>
  <si>
    <t>67.01</t>
  </si>
  <si>
    <t>-43.43</t>
  </si>
  <si>
    <t>-61.46</t>
  </si>
  <si>
    <t>90.21</t>
  </si>
  <si>
    <t>-55.22</t>
  </si>
  <si>
    <t>125.02</t>
  </si>
  <si>
    <t>-66.84</t>
  </si>
  <si>
    <t>Dividend Per Share, 3 Yr. CAGR %</t>
  </si>
  <si>
    <t>25.99</t>
  </si>
  <si>
    <t>-3.45</t>
  </si>
  <si>
    <t>41.9</t>
  </si>
  <si>
    <t>73.49</t>
  </si>
  <si>
    <t>-21.75</t>
  </si>
  <si>
    <t>Compound Annual Growth Rate Over Five Years</t>
  </si>
  <si>
    <t>Total Revenues, 5 Yr. CAGR %</t>
  </si>
  <si>
    <t>14.41</t>
  </si>
  <si>
    <t>9.84</t>
  </si>
  <si>
    <t>-9.07</t>
  </si>
  <si>
    <t>-7.27</t>
  </si>
  <si>
    <t>-6.57</t>
  </si>
  <si>
    <t>-0.94</t>
  </si>
  <si>
    <t>5.81</t>
  </si>
  <si>
    <t>6.55</t>
  </si>
  <si>
    <t>Gross Profit, 5 Yr. CAGR %</t>
  </si>
  <si>
    <t>9.74</t>
  </si>
  <si>
    <t>-20.88</t>
  </si>
  <si>
    <t>-19.92</t>
  </si>
  <si>
    <t>-9.77</t>
  </si>
  <si>
    <t>-2.1</t>
  </si>
  <si>
    <t>18.77</t>
  </si>
  <si>
    <t>7.62</t>
  </si>
  <si>
    <t>6.69</t>
  </si>
  <si>
    <t>EBITDA, 5 Yr. CAGR %</t>
  </si>
  <si>
    <t>49.5</t>
  </si>
  <si>
    <t>-14.6</t>
  </si>
  <si>
    <t>-11.07</t>
  </si>
  <si>
    <t>-7.4</t>
  </si>
  <si>
    <t>-4.78</t>
  </si>
  <si>
    <t>11.04</t>
  </si>
  <si>
    <t>-0.54</t>
  </si>
  <si>
    <t>1.69</t>
  </si>
  <si>
    <t>EBITA, 5 Yr. CAGR %</t>
  </si>
  <si>
    <t>5.89</t>
  </si>
  <si>
    <t>4.98</t>
  </si>
  <si>
    <t>-19.67</t>
  </si>
  <si>
    <t>-11.04</t>
  </si>
  <si>
    <t>-3.25</t>
  </si>
  <si>
    <t>27.57</t>
  </si>
  <si>
    <t>9.88</t>
  </si>
  <si>
    <t>7.37</t>
  </si>
  <si>
    <t>EBIT, 5 Yr. CAGR %</t>
  </si>
  <si>
    <t>5.39</t>
  </si>
  <si>
    <t>5.17</t>
  </si>
  <si>
    <t>-23.72</t>
  </si>
  <si>
    <t>-20.27</t>
  </si>
  <si>
    <t>-11.88</t>
  </si>
  <si>
    <t>-3.86</t>
  </si>
  <si>
    <t>28.91</t>
  </si>
  <si>
    <t>10.54</t>
  </si>
  <si>
    <t>2.87</t>
  </si>
  <si>
    <t>Earnings From Cont. Operations, 5 Yr. CAGR %</t>
  </si>
  <si>
    <t>-28.1</t>
  </si>
  <si>
    <t>-6.92</t>
  </si>
  <si>
    <t>-45.3</t>
  </si>
  <si>
    <t>-28.5</t>
  </si>
  <si>
    <t>-40.16</t>
  </si>
  <si>
    <t>46.33</t>
  </si>
  <si>
    <t>83.77</t>
  </si>
  <si>
    <t>51.85</t>
  </si>
  <si>
    <t>13.88</t>
  </si>
  <si>
    <t>Net Income, 5 Yr. CAGR %</t>
  </si>
  <si>
    <t>-24.67</t>
  </si>
  <si>
    <t>15.59</t>
  </si>
  <si>
    <t>-47.55</t>
  </si>
  <si>
    <t>-26.61</t>
  </si>
  <si>
    <t>-43.1</t>
  </si>
  <si>
    <t>-27.03</t>
  </si>
  <si>
    <t>62.16</t>
  </si>
  <si>
    <t>58.08</t>
  </si>
  <si>
    <t>9.23</t>
  </si>
  <si>
    <t>12.06</t>
  </si>
  <si>
    <t>Normalized Net Income, 5 Yr. CAGR %</t>
  </si>
  <si>
    <t>-3.46</t>
  </si>
  <si>
    <t>-0.29</t>
  </si>
  <si>
    <t>-31.91</t>
  </si>
  <si>
    <t>-23.46</t>
  </si>
  <si>
    <t>-1.74</t>
  </si>
  <si>
    <t>6.73</t>
  </si>
  <si>
    <t>43.87</t>
  </si>
  <si>
    <t>26.51</t>
  </si>
  <si>
    <t>14.5</t>
  </si>
  <si>
    <t>5.84</t>
  </si>
  <si>
    <t>Diluted EPS Before Extra, 5 Yr. CAGR %</t>
  </si>
  <si>
    <t>-26.48</t>
  </si>
  <si>
    <t>-7.3</t>
  </si>
  <si>
    <t>-46.88</t>
  </si>
  <si>
    <t>-23.62</t>
  </si>
  <si>
    <t>-44.96</t>
  </si>
  <si>
    <t>36.81</t>
  </si>
  <si>
    <t>97.08</t>
  </si>
  <si>
    <t>58.06</t>
  </si>
  <si>
    <t>15.16</t>
  </si>
  <si>
    <t>Accounts Receivable, 5 Yr. CAGR %</t>
  </si>
  <si>
    <t>15.62</t>
  </si>
  <si>
    <t>7.57</t>
  </si>
  <si>
    <t>-29.13</t>
  </si>
  <si>
    <t>-14.68</t>
  </si>
  <si>
    <t>-6.28</t>
  </si>
  <si>
    <t>10.49</t>
  </si>
  <si>
    <t>7.39</t>
  </si>
  <si>
    <t>-5.83</t>
  </si>
  <si>
    <t>Inventory, 5 Yr. CAGR %</t>
  </si>
  <si>
    <t>14.99</t>
  </si>
  <si>
    <t>-7.61</t>
  </si>
  <si>
    <t>-10.85</t>
  </si>
  <si>
    <t>-9.14</t>
  </si>
  <si>
    <t>-6.58</t>
  </si>
  <si>
    <t>2.56</t>
  </si>
  <si>
    <t>2.51</t>
  </si>
  <si>
    <t>4.92</t>
  </si>
  <si>
    <t>Net Property, Plant and Equip., 5 Yr. CAGR %</t>
  </si>
  <si>
    <t>5.36</t>
  </si>
  <si>
    <t>9.1</t>
  </si>
  <si>
    <t>-8.88</t>
  </si>
  <si>
    <t>-13.61</t>
  </si>
  <si>
    <t>-10.78</t>
  </si>
  <si>
    <t>-5.7</t>
  </si>
  <si>
    <t>-2.43</t>
  </si>
  <si>
    <t>3.13</t>
  </si>
  <si>
    <t>6.17</t>
  </si>
  <si>
    <t>Total Assets, 5 Yr. CAGR %</t>
  </si>
  <si>
    <t>7.71</t>
  </si>
  <si>
    <t>12.46</t>
  </si>
  <si>
    <t>-7.82</t>
  </si>
  <si>
    <t>-10.74</t>
  </si>
  <si>
    <t>-7.24</t>
  </si>
  <si>
    <t>-5.56</t>
  </si>
  <si>
    <t>2.18</t>
  </si>
  <si>
    <t>4.24</t>
  </si>
  <si>
    <t>Tangible Book Value, 5 Yr. CAGR %</t>
  </si>
  <si>
    <t>8.37</t>
  </si>
  <si>
    <t>7.07</t>
  </si>
  <si>
    <t>-11.65</t>
  </si>
  <si>
    <t>-13.31</t>
  </si>
  <si>
    <t>9.45</t>
  </si>
  <si>
    <t>7.34</t>
  </si>
  <si>
    <t>Common Equity, 5 Yr. CAGR %</t>
  </si>
  <si>
    <t>8.8</t>
  </si>
  <si>
    <t>-11.44</t>
  </si>
  <si>
    <t>-13.42</t>
  </si>
  <si>
    <t>-2.94</t>
  </si>
  <si>
    <t>-1.48</t>
  </si>
  <si>
    <t>8.74</t>
  </si>
  <si>
    <t>8.11</t>
  </si>
  <si>
    <t>9.01</t>
  </si>
  <si>
    <t>6.95</t>
  </si>
  <si>
    <t>Cash From Operations, 5 Yr. CAGR %</t>
  </si>
  <si>
    <t>30.1</t>
  </si>
  <si>
    <t>25.18</t>
  </si>
  <si>
    <t>-15.86</t>
  </si>
  <si>
    <t>-12.72</t>
  </si>
  <si>
    <t>-7.21</t>
  </si>
  <si>
    <t>-3.01</t>
  </si>
  <si>
    <t>7.75</t>
  </si>
  <si>
    <t>1.35</t>
  </si>
  <si>
    <t>12.59</t>
  </si>
  <si>
    <t>2.53</t>
  </si>
  <si>
    <t>Capital Expenditures, 5 Yr. CAGR %</t>
  </si>
  <si>
    <t>6.23</t>
  </si>
  <si>
    <t>7.63</t>
  </si>
  <si>
    <t>-14.56</t>
  </si>
  <si>
    <t>-15.61</t>
  </si>
  <si>
    <t>-13.78</t>
  </si>
  <si>
    <t>-3.43</t>
  </si>
  <si>
    <t>7.92</t>
  </si>
  <si>
    <t>12.63</t>
  </si>
  <si>
    <t>Levered Free Cash Flow, 5 Yr. CAGR %</t>
  </si>
  <si>
    <t>6.74</t>
  </si>
  <si>
    <t>-14.03</t>
  </si>
  <si>
    <t>-33.25</t>
  </si>
  <si>
    <t>13.03</t>
  </si>
  <si>
    <t>-26.13</t>
  </si>
  <si>
    <t>-23.19</t>
  </si>
  <si>
    <t>40.36</t>
  </si>
  <si>
    <t>-25.02</t>
  </si>
  <si>
    <t>Unlevered Free Cash Flow, 5 Yr. CAGR %</t>
  </si>
  <si>
    <t>17.38</t>
  </si>
  <si>
    <t>38.5</t>
  </si>
  <si>
    <t>-46.28</t>
  </si>
  <si>
    <t>14.4</t>
  </si>
  <si>
    <t>-37.28</t>
  </si>
  <si>
    <t>17.04</t>
  </si>
  <si>
    <t>-41.05</t>
  </si>
  <si>
    <t>Dividend Per Share, 5 Yr. CAGR %</t>
  </si>
  <si>
    <t>-27.23</t>
  </si>
  <si>
    <t>-29.72</t>
  </si>
  <si>
    <t>6.96</t>
  </si>
  <si>
    <t>14.87</t>
  </si>
  <si>
    <t>50.93</t>
  </si>
  <si>
    <t>26.86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</si>
  <si>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</si>
  <si>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</si>
  <si>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</si>
  <si>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</si>
  <si>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</si>
  <si>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</si>
  <si>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</si>
  <si>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</si>
  <si>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</si>
  <si>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9,386</t>
  </si>
  <si>
    <t>9,744</t>
  </si>
  <si>
    <t>8,598</t>
  </si>
  <si>
    <t>8,105</t>
  </si>
  <si>
    <t>7,882</t>
  </si>
  <si>
    <t>12,679</t>
  </si>
  <si>
    <t>-</t>
  </si>
  <si>
    <t>Change</t>
  </si>
  <si>
    <t>3.82%</t>
  </si>
  <si>
    <t>-11.76%</t>
  </si>
  <si>
    <t>-5.74%</t>
  </si>
  <si>
    <t>-2.76%</t>
  </si>
  <si>
    <t>60.86%</t>
  </si>
  <si>
    <t>0%</t>
  </si>
  <si>
    <t>Enterprise Value (EV)
                                    1</t>
  </si>
  <si>
    <t>11,134</t>
  </si>
  <si>
    <t>10,498</t>
  </si>
  <si>
    <t>9,538</t>
  </si>
  <si>
    <t>9,166</t>
  </si>
  <si>
    <t>9,328</t>
  </si>
  <si>
    <t>13,338</t>
  </si>
  <si>
    <t>12,461</t>
  </si>
  <si>
    <t>11,844</t>
  </si>
  <si>
    <t>-5.71%</t>
  </si>
  <si>
    <t>-9.14%</t>
  </si>
  <si>
    <t>-3.9%</t>
  </si>
  <si>
    <t>1.76%</t>
  </si>
  <si>
    <t>42.99%</t>
  </si>
  <si>
    <t>-6.58%</t>
  </si>
  <si>
    <t>-4.94%</t>
  </si>
  <si>
    <t>P/E ratio</t>
  </si>
  <si>
    <t>-745x</t>
  </si>
  <si>
    <t>9.96x</t>
  </si>
  <si>
    <t>14.2x</t>
  </si>
  <si>
    <t>27.4x</t>
  </si>
  <si>
    <t>-33.4x</t>
  </si>
  <si>
    <t>11.3x</t>
  </si>
  <si>
    <t>7x</t>
  </si>
  <si>
    <t>6.44x</t>
  </si>
  <si>
    <t>PBR</t>
  </si>
  <si>
    <t>3.51x</t>
  </si>
  <si>
    <t>2.52x</t>
  </si>
  <si>
    <t>2.16x</t>
  </si>
  <si>
    <t>1.97x</t>
  </si>
  <si>
    <t>2.11x</t>
  </si>
  <si>
    <t>2.35x</t>
  </si>
  <si>
    <t>1.94x</t>
  </si>
  <si>
    <t>1.6x</t>
  </si>
  <si>
    <t>PEG</t>
  </si>
  <si>
    <t>-0x</t>
  </si>
  <si>
    <t>-0.4x</t>
  </si>
  <si>
    <t>-0.5x</t>
  </si>
  <si>
    <t>0x</t>
  </si>
  <si>
    <t>0.1x</t>
  </si>
  <si>
    <t>0.74x</t>
  </si>
  <si>
    <t>Capitalization / Revenue</t>
  </si>
  <si>
    <t>2.2x</t>
  </si>
  <si>
    <t>1.85x</t>
  </si>
  <si>
    <t>1.76x</t>
  </si>
  <si>
    <t>2.23x</t>
  </si>
  <si>
    <t>1.88x</t>
  </si>
  <si>
    <t>EV / Revenue</t>
  </si>
  <si>
    <t>2.79x</t>
  </si>
  <si>
    <t>2.37x</t>
  </si>
  <si>
    <t>2.44x</t>
  </si>
  <si>
    <t>2.09x</t>
  </si>
  <si>
    <t>2.08x</t>
  </si>
  <si>
    <t>1.84x</t>
  </si>
  <si>
    <t>1.73x</t>
  </si>
  <si>
    <t>EV / EBITDA</t>
  </si>
  <si>
    <t>6.46x</t>
  </si>
  <si>
    <t>4.05x</t>
  </si>
  <si>
    <t>5.3x</t>
  </si>
  <si>
    <t>5.1x</t>
  </si>
  <si>
    <t>6.57x</t>
  </si>
  <si>
    <t>5.26x</t>
  </si>
  <si>
    <t>3.63x</t>
  </si>
  <si>
    <t>3.69x</t>
  </si>
  <si>
    <t>EV / EBIT</t>
  </si>
  <si>
    <t>17.9x</t>
  </si>
  <si>
    <t>7.2x</t>
  </si>
  <si>
    <t>11.8x</t>
  </si>
  <si>
    <t>11.1x</t>
  </si>
  <si>
    <t>12.3x</t>
  </si>
  <si>
    <t>7.84x</t>
  </si>
  <si>
    <t>5.07x</t>
  </si>
  <si>
    <t>5.79x</t>
  </si>
  <si>
    <t>EV / FCF</t>
  </si>
  <si>
    <t>39.2x</t>
  </si>
  <si>
    <t>11x</t>
  </si>
  <si>
    <t>91.7x</t>
  </si>
  <si>
    <t>14x</t>
  </si>
  <si>
    <t>-131x</t>
  </si>
  <si>
    <t>63.6x</t>
  </si>
  <si>
    <t>9.4x</t>
  </si>
  <si>
    <t>8.37x</t>
  </si>
  <si>
    <t>FCF Yield</t>
  </si>
  <si>
    <t>2.55%</t>
  </si>
  <si>
    <t>9.08%</t>
  </si>
  <si>
    <t>1.09%</t>
  </si>
  <si>
    <t>7.17%</t>
  </si>
  <si>
    <t>-0.76%</t>
  </si>
  <si>
    <t>1.57%</t>
  </si>
  <si>
    <t>10.6%</t>
  </si>
  <si>
    <t>12%</t>
  </si>
  <si>
    <t>Dividend per Share
                                    2</t>
  </si>
  <si>
    <t>0.11</t>
  </si>
  <si>
    <t>0.6011</t>
  </si>
  <si>
    <t>0.7156</t>
  </si>
  <si>
    <t>0.9215</t>
  </si>
  <si>
    <t>Rate of return</t>
  </si>
  <si>
    <t>0.49%</t>
  </si>
  <si>
    <t>2.12%</t>
  </si>
  <si>
    <t>0.95%</t>
  </si>
  <si>
    <t>2.37%</t>
  </si>
  <si>
    <t>1.23%</t>
  </si>
  <si>
    <t>2.39%</t>
  </si>
  <si>
    <t>2.84%</t>
  </si>
  <si>
    <t>3.66%</t>
  </si>
  <si>
    <t>EPS
                                    2</t>
  </si>
  <si>
    <t>2.229</t>
  </si>
  <si>
    <t>3.595</t>
  </si>
  <si>
    <t>3.909</t>
  </si>
  <si>
    <t>Distribution rate</t>
  </si>
  <si>
    <t>-367%</t>
  </si>
  <si>
    <t>21.1%</t>
  </si>
  <si>
    <t>13.5%</t>
  </si>
  <si>
    <t>64.8%</t>
  </si>
  <si>
    <t>-41.1%</t>
  </si>
  <si>
    <t>27%</t>
  </si>
  <si>
    <t>19.9%</t>
  </si>
  <si>
    <t>23.6%</t>
  </si>
  <si>
    <t>Net sales
                                    1</t>
  </si>
  <si>
    <t>3,993</t>
  </si>
  <si>
    <t>4,427</t>
  </si>
  <si>
    <t>3,903</t>
  </si>
  <si>
    <t>4,388</t>
  </si>
  <si>
    <t>4,480</t>
  </si>
  <si>
    <t>5,688</t>
  </si>
  <si>
    <t>6,757</t>
  </si>
  <si>
    <t>6,854</t>
  </si>
  <si>
    <t>EBITDA
                                    1</t>
  </si>
  <si>
    <t>1,723</t>
  </si>
  <si>
    <t>2,593</t>
  </si>
  <si>
    <t>1,801</t>
  </si>
  <si>
    <t>1,797</t>
  </si>
  <si>
    <t>1,420</t>
  </si>
  <si>
    <t>2,538</t>
  </si>
  <si>
    <t>3,428</t>
  </si>
  <si>
    <t>3,212</t>
  </si>
  <si>
    <t>EBIT
                                    1</t>
  </si>
  <si>
    <t>621</t>
  </si>
  <si>
    <t>1,459</t>
  </si>
  <si>
    <t>810</t>
  </si>
  <si>
    <t>823</t>
  </si>
  <si>
    <t>759</t>
  </si>
  <si>
    <t>1,702</t>
  </si>
  <si>
    <t>2,458</t>
  </si>
  <si>
    <t>2,046</t>
  </si>
  <si>
    <t>Net income
                                    1</t>
  </si>
  <si>
    <t>-12</t>
  </si>
  <si>
    <t>953</t>
  </si>
  <si>
    <t>622</t>
  </si>
  <si>
    <t>297</t>
  </si>
  <si>
    <t>-235</t>
  </si>
  <si>
    <t>966.7</t>
  </si>
  <si>
    <t>1,687</t>
  </si>
  <si>
    <t>1,792</t>
  </si>
  <si>
    <t>Net Debt
                                    1</t>
  </si>
  <si>
    <t>1,748</t>
  </si>
  <si>
    <t>754</t>
  </si>
  <si>
    <t>940</t>
  </si>
  <si>
    <t>1,061</t>
  </si>
  <si>
    <t>1,446</t>
  </si>
  <si>
    <t>659.1</t>
  </si>
  <si>
    <t>-217.9</t>
  </si>
  <si>
    <t>-834</t>
  </si>
  <si>
    <t>Reference price
                                    2</t>
  </si>
  <si>
    <t>22.34</t>
  </si>
  <si>
    <t>22.62</t>
  </si>
  <si>
    <t>20.98</t>
  </si>
  <si>
    <t>19.42</t>
  </si>
  <si>
    <t>18.69</t>
  </si>
  <si>
    <t>Nbr of stocks (in thousands)</t>
  </si>
  <si>
    <t>414,960</t>
  </si>
  <si>
    <t>416,884</t>
  </si>
  <si>
    <t>417,501</t>
  </si>
  <si>
    <t>418,548</t>
  </si>
  <si>
    <t>421,704</t>
  </si>
  <si>
    <t>503,515</t>
  </si>
  <si>
    <t>Announcement Date</t>
  </si>
  <si>
    <t>2/21/20</t>
  </si>
  <si>
    <t>2/22/21</t>
  </si>
  <si>
    <t>2/22/22</t>
  </si>
  <si>
    <t>2/22/23</t>
  </si>
  <si>
    <t>2/23/24</t>
  </si>
  <si>
    <t>address1</t>
  </si>
  <si>
    <t>6363 S Fiddlers Green</t>
  </si>
  <si>
    <t>city</t>
  </si>
  <si>
    <t>Greenwood Village</t>
  </si>
  <si>
    <t>state</t>
  </si>
  <si>
    <t>CO</t>
  </si>
  <si>
    <t>zip</t>
  </si>
  <si>
    <t>80111</t>
  </si>
  <si>
    <t>country</t>
  </si>
  <si>
    <t>phone</t>
  </si>
  <si>
    <t>303-889-0700</t>
  </si>
  <si>
    <t>website</t>
  </si>
  <si>
    <t>https://www.anglogoldashanti.com</t>
  </si>
  <si>
    <t>industry</t>
  </si>
  <si>
    <t>industryKey</t>
  </si>
  <si>
    <t>gold</t>
  </si>
  <si>
    <t>industryDisp</t>
  </si>
  <si>
    <t>sector</t>
  </si>
  <si>
    <t>Basic Materials</t>
  </si>
  <si>
    <t>sectorKey</t>
  </si>
  <si>
    <t>basic-materials</t>
  </si>
  <si>
    <t>sectorDisp</t>
  </si>
  <si>
    <t>longBusinessSummary</t>
  </si>
  <si>
    <t>AngloGold Ashanti plc operates as a gold mining company in Africa, Australia, and the Americas. The company primarily explores for gold, as well as produces silver and sulphuric acid as by-products. Its flagship property is a 100% owned Geita mine located in the Lake Victoria goldfields of the Mwanza region in north-western Tanzania. AngloGold Ashanti plc was incorporated in 1944 and is headquartered in Greenwood Village, Colorado.</t>
  </si>
  <si>
    <t>fullTimeEmployees</t>
  </si>
  <si>
    <t>companyOfficers</t>
  </si>
  <si>
    <t>[{'maxAge': 1, 'name': 'Mr. Alberto Calderon Zuleta B.A., BA Econ, Econ, J.D., Law, M Phil Econ, M.A.', 'age': 64, 'title': 'CEO &amp; Executive Director', 'yearBorn': 1960, 'fiscalYear': 2023, 'totalPay': 2688445, 'exercisedValue': 0, 'unexercisedValue': 0}, {'maxAge': 1, 'name': 'Ms. Gillian  Doran FCCA', 'age': 47, 'title': 'Executive Director &amp; CFO', 'yearBorn': 1977, 'fiscalYear': 2023, 'totalPay': 840524, 'exercisedValue': 0, 'unexercisedValue': 0}, {'maxAge': 1, 'name': 'Mr. Richard  Jordinson', 'age': 63, 'title': 'Chief Operating Officer', 'yearBorn': 1961, 'fiscalYear': 2023, 'exercisedValue': 0, 'unexercisedValue': 0}, {'maxAge': 1, 'name': 'Mr. John Edwin Staples', 'title': 'Chief Accounting Officer', 'fiscalYear': 2023, 'exercisedValue': 0, 'unexercisedValue': 0}, {'maxAge': 1, 'name': 'Mr. Marcelo C. Godoy Ph.D.', 'age': 52, 'title': 'Chief Technology Officer', 'yearBorn': 1972, 'fiscalYear': 2023, 'totalPay': 670540, 'exercisedValue': 0, 'unexercisedValue': 0}, {'maxAge': 1, 'name': 'Ms. Lizelle  Marwick L.L.B., L.L.M.', 'age': 46, 'title': 'Chief Legal Officer', 'yearBorn': 1978, 'fiscalYear': 2023, 'totalPay': 463671, 'exercisedValue': 0, 'unexercisedValue': 0}, {'maxAge': 1, 'name': 'Ms. Lisa  Ali B.Sc., M.B.A.', 'age': 56, 'title': 'Chief People Officer', 'yearBorn': 1968, 'fiscalYear': 2023, 'totalPay': 444226, 'exercisedValue': 0, 'unexercisedValue': 0}, {'maxAge': 1, 'name': 'Mr. Stewart D. Bailey', 'age': 50, 'title': 'Chief Sustainability &amp; Corporate Affairs Officer', 'yearBorn': 1974, 'fiscalYear': 2023, 'totalPay': 497541, 'exercisedValue': 0, 'unexercisedValue': 0}, {'maxAge': 1, 'name': 'Mr. Michael  Erickson', 'title': 'Senior Vice President of Australia', 'fiscalYear': 2023, 'exercisedValue': 0, 'unexercisedValue': 0}, {'maxAge': 1, 'name': 'Mr. Massoud  Massoudi', 'title': 'Senior Vice President Capital Projects',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</si>
  <si>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</si>
  <si>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</si>
  <si>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</si>
  <si>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</si>
  <si>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</si>
  <si>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</si>
  <si>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</si>
  <si>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</si>
  <si>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</si>
  <si>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</si>
  <si>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</si>
  <si>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</si>
  <si>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</si>
  <si>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</si>
  <si>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</si>
  <si>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</si>
  <si>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</si>
  <si>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</si>
  <si>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</si>
  <si>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</si>
  <si>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</si>
  <si>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</si>
  <si>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</si>
  <si>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</si>
  <si>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</si>
  <si>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</si>
  <si>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</si>
  <si>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</si>
  <si>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</si>
  <si>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</si>
  <si>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</si>
  <si>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</si>
  <si>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</si>
  <si>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</si>
  <si>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</si>
  <si>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</si>
  <si>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</si>
  <si>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</si>
  <si>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</si>
  <si>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</si>
  <si>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</si>
  <si>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</si>
  <si>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</si>
  <si>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</si>
  <si>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</si>
  <si>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</si>
  <si>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</si>
  <si>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</si>
  <si>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</si>
  <si>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</si>
  <si>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</si>
  <si>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</si>
  <si>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</si>
  <si>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</si>
  <si>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</si>
  <si>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</si>
  <si>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</si>
  <si>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</si>
  <si>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</si>
  <si>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</si>
  <si>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</si>
  <si>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</si>
  <si>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</si>
  <si>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</si>
  <si>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</si>
  <si>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</si>
  <si>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</si>
  <si>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</si>
  <si>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</si>
  <si>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</si>
  <si>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</si>
  <si>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</si>
  <si>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</si>
  <si>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</si>
  <si>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</si>
  <si>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</si>
  <si>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</si>
  <si>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AngloGold Ashanti PLC</t>
  </si>
  <si>
    <t>longName</t>
  </si>
  <si>
    <t>AngloGold Ashanti plc</t>
  </si>
  <si>
    <t>firstTradeDateEpochUtc</t>
  </si>
  <si>
    <t>timeZoneFullName</t>
  </si>
  <si>
    <t>America/New_York</t>
  </si>
  <si>
    <t>timeZoneShortName</t>
  </si>
  <si>
    <t>EST</t>
  </si>
  <si>
    <t>uuid</t>
  </si>
  <si>
    <t>6cc98ba2-045f-3409-8d24-356d14447085</t>
  </si>
  <si>
    <t>messageBoardId</t>
  </si>
  <si>
    <t>finmb_392371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</si>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</sst>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glogoldashant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-30.01974401353275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1.3081319424E10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9.809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7.3369308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-58.0</v>
      </c>
      <c r="C2" s="1">
        <v>-85.0</v>
      </c>
      <c r="D2" s="1">
        <v>63.0</v>
      </c>
      <c r="E2" s="1">
        <v>-191.0</v>
      </c>
      <c r="F2" s="1">
        <v>133.0</v>
      </c>
      <c r="G2" s="1">
        <v>-12.0</v>
      </c>
      <c r="H2" s="1">
        <v>953.0</v>
      </c>
      <c r="I2" s="1">
        <v>622.0</v>
      </c>
      <c r="J2" s="1">
        <v>297.0</v>
      </c>
      <c r="K2" s="1">
        <v>-235.0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750.0</v>
      </c>
      <c r="C3" s="1">
        <v>737.0</v>
      </c>
      <c r="D3" s="1">
        <v>789.0</v>
      </c>
      <c r="E3" s="1">
        <v>817.0</v>
      </c>
      <c r="F3" s="1">
        <v>625.0</v>
      </c>
      <c r="G3" s="1">
        <v>580.0</v>
      </c>
      <c r="H3" s="1">
        <v>568.0</v>
      </c>
      <c r="I3" s="1">
        <v>474.0</v>
      </c>
      <c r="J3" s="1">
        <v>632.0</v>
      </c>
      <c r="K3" s="1">
        <v>657.0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17.0</v>
      </c>
      <c r="C4" s="1">
        <v>3.0</v>
      </c>
      <c r="D4" s="1">
        <v>4.0</v>
      </c>
      <c r="E4" s="1">
        <v>25.0</v>
      </c>
      <c r="F4" s="1">
        <v>26.0</v>
      </c>
      <c r="G4" s="1">
        <v>22.0</v>
      </c>
      <c r="H4" s="1">
        <v>8.0</v>
      </c>
      <c r="I4" s="1">
        <v>12.0</v>
      </c>
      <c r="J4" s="1">
        <v>18.0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767.0</v>
      </c>
      <c r="C5" s="1">
        <v>740.0</v>
      </c>
      <c r="D5" s="1">
        <v>793.0</v>
      </c>
      <c r="E5" s="1">
        <v>842.0</v>
      </c>
      <c r="F5" s="1">
        <v>651.0</v>
      </c>
      <c r="G5" s="1">
        <v>602.0</v>
      </c>
      <c r="H5" s="1">
        <v>576.0</v>
      </c>
      <c r="I5" s="1">
        <v>486.0</v>
      </c>
      <c r="J5" s="1">
        <v>650.0</v>
      </c>
      <c r="K5" s="1">
        <v>681.0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45.0</v>
      </c>
      <c r="C6" s="1">
        <v>42.0</v>
      </c>
      <c r="D6" s="1">
        <v>20.0</v>
      </c>
      <c r="E6" s="1">
        <v>3.0</v>
      </c>
      <c r="F6" s="1">
        <v>3.0</v>
      </c>
      <c r="G6" s="1">
        <v>0.0</v>
      </c>
      <c r="H6" s="1">
        <v>0.0</v>
      </c>
      <c r="I6" s="1">
        <v>0.0</v>
      </c>
      <c r="J6" s="1">
        <v>0.0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-23.0</v>
      </c>
      <c r="C7" s="1">
        <v>-1.0</v>
      </c>
      <c r="D7" s="1">
        <v>-4.0</v>
      </c>
      <c r="E7" s="1">
        <v>-8.0</v>
      </c>
      <c r="F7" s="1">
        <v>20.0</v>
      </c>
      <c r="G7" s="1">
        <v>0.0</v>
      </c>
      <c r="H7" s="1">
        <v>0.0</v>
      </c>
      <c r="I7" s="1">
        <v>-22.0</v>
      </c>
      <c r="J7" s="1">
        <v>-8.0</v>
      </c>
      <c r="K7" s="1">
        <v>-14.0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2.0</v>
      </c>
      <c r="C8" s="1">
        <v>0.0</v>
      </c>
      <c r="D8" s="1">
        <v>0.0</v>
      </c>
      <c r="E8" s="1">
        <v>3.0</v>
      </c>
      <c r="F8" s="1">
        <v>3.0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227.0</v>
      </c>
      <c r="C9" s="1">
        <v>35.0</v>
      </c>
      <c r="D9" s="1">
        <v>16.0</v>
      </c>
      <c r="E9" s="1">
        <v>388.0</v>
      </c>
      <c r="F9" s="1">
        <v>139.0</v>
      </c>
      <c r="G9" s="1">
        <v>6.0</v>
      </c>
      <c r="H9" s="1">
        <v>-1.0</v>
      </c>
      <c r="I9" s="1">
        <v>7.0</v>
      </c>
      <c r="J9" s="1">
        <v>308.0</v>
      </c>
      <c r="K9" s="1">
        <v>234.0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25.0</v>
      </c>
      <c r="C10" s="1">
        <v>-88.0</v>
      </c>
      <c r="D10" s="1">
        <v>-11.0</v>
      </c>
      <c r="E10" s="1">
        <v>-22.0</v>
      </c>
      <c r="F10" s="1">
        <v>-122.0</v>
      </c>
      <c r="G10" s="1">
        <v>-168.0</v>
      </c>
      <c r="H10" s="1">
        <v>-278.0</v>
      </c>
      <c r="I10" s="1">
        <v>-249.0</v>
      </c>
      <c r="J10" s="1">
        <v>-166.0</v>
      </c>
      <c r="K10" s="1">
        <v>-207.0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-5.0</v>
      </c>
      <c r="D11" s="1">
        <v>0.0</v>
      </c>
      <c r="E11" s="1">
        <v>0.0</v>
      </c>
      <c r="F11" s="1">
        <v>0.0</v>
      </c>
      <c r="G11" s="1">
        <v>89.0</v>
      </c>
      <c r="H11" s="1">
        <v>109.0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278.0</v>
      </c>
      <c r="C12" s="1">
        <v>412.0</v>
      </c>
      <c r="D12" s="1">
        <v>385.0</v>
      </c>
      <c r="E12" s="1">
        <v>138.0</v>
      </c>
      <c r="F12" s="1">
        <v>161.0</v>
      </c>
      <c r="G12" s="1">
        <v>695.0</v>
      </c>
      <c r="H12" s="1">
        <v>533.0</v>
      </c>
      <c r="I12" s="1">
        <v>371.0</v>
      </c>
      <c r="J12" s="1">
        <v>860.0</v>
      </c>
      <c r="K12" s="1">
        <v>599.0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52.0</v>
      </c>
      <c r="C13" s="1">
        <v>108.0</v>
      </c>
      <c r="D13" s="1">
        <v>-131.0</v>
      </c>
      <c r="E13" s="1">
        <v>-86.0</v>
      </c>
      <c r="F13" s="1">
        <v>-72.0</v>
      </c>
      <c r="G13" s="1">
        <v>-138.0</v>
      </c>
      <c r="H13" s="1">
        <v>-163.0</v>
      </c>
      <c r="I13" s="1">
        <v>-49.0</v>
      </c>
      <c r="J13" s="1">
        <v>-149.0</v>
      </c>
      <c r="K13" s="1">
        <v>-117.0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64.0</v>
      </c>
      <c r="C14" s="1">
        <v>99.0</v>
      </c>
      <c r="D14" s="1">
        <v>-48.0</v>
      </c>
      <c r="E14" s="1">
        <v>-67.0</v>
      </c>
      <c r="F14" s="1">
        <v>-9.0</v>
      </c>
      <c r="G14" s="1">
        <v>-67.0</v>
      </c>
      <c r="H14" s="1">
        <v>-83.0</v>
      </c>
      <c r="I14" s="1">
        <v>58.0</v>
      </c>
      <c r="J14" s="1">
        <v>-54.0</v>
      </c>
      <c r="K14" s="1">
        <v>-58.0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-159.0</v>
      </c>
      <c r="C15" s="1">
        <v>-118.0</v>
      </c>
      <c r="D15" s="1">
        <v>103.0</v>
      </c>
      <c r="E15" s="1">
        <v>-3.0</v>
      </c>
      <c r="F15" s="1">
        <v>-50.0</v>
      </c>
      <c r="G15" s="1">
        <v>40.0</v>
      </c>
      <c r="H15" s="1">
        <v>8.0</v>
      </c>
      <c r="I15" s="1">
        <v>44.0</v>
      </c>
      <c r="J15" s="1">
        <v>66.0</v>
      </c>
      <c r="K15" s="1">
        <v>82.0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1220.0</v>
      </c>
      <c r="C16" s="1">
        <v>1140.0</v>
      </c>
      <c r="D16" s="1">
        <v>1190.0</v>
      </c>
      <c r="E16" s="1">
        <v>997.0</v>
      </c>
      <c r="F16" s="1">
        <v>857.0</v>
      </c>
      <c r="G16" s="1">
        <v>1050.0</v>
      </c>
      <c r="H16" s="1">
        <v>1650.0</v>
      </c>
      <c r="I16" s="1">
        <v>1270.0</v>
      </c>
      <c r="J16" s="1">
        <v>1800.0</v>
      </c>
      <c r="K16" s="1">
        <v>971.0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-1010.0</v>
      </c>
      <c r="C17" s="1">
        <v>-664.0</v>
      </c>
      <c r="D17" s="1">
        <v>-706.0</v>
      </c>
      <c r="E17" s="1">
        <v>-829.0</v>
      </c>
      <c r="F17" s="1">
        <v>-652.0</v>
      </c>
      <c r="G17" s="1">
        <v>-709.0</v>
      </c>
      <c r="H17" s="1">
        <v>-718.0</v>
      </c>
      <c r="I17" s="1">
        <v>-1040.0</v>
      </c>
      <c r="J17" s="1">
        <v>-1550.0</v>
      </c>
      <c r="K17" s="1">
        <v>-1040.0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31.0</v>
      </c>
      <c r="C18" s="1">
        <v>6.0</v>
      </c>
      <c r="D18" s="1">
        <v>4.0</v>
      </c>
      <c r="E18" s="1">
        <v>7.0</v>
      </c>
      <c r="F18" s="1">
        <v>313.0</v>
      </c>
      <c r="G18" s="1">
        <v>3.0</v>
      </c>
      <c r="H18" s="1">
        <v>3.0</v>
      </c>
      <c r="I18" s="1">
        <v>25.0</v>
      </c>
      <c r="J18" s="1">
        <v>8.0</v>
      </c>
      <c r="K18" s="1">
        <v>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107.0</v>
      </c>
      <c r="C19" s="1">
        <v>817.0</v>
      </c>
      <c r="D19" s="1">
        <v>0.0</v>
      </c>
      <c r="E19" s="1">
        <v>0.0</v>
      </c>
      <c r="F19" s="1">
        <v>0.0</v>
      </c>
      <c r="G19" s="1">
        <v>-6.0</v>
      </c>
      <c r="H19" s="1">
        <v>200.0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-5.0</v>
      </c>
      <c r="C20" s="1">
        <v>-3.0</v>
      </c>
      <c r="D20" s="1">
        <v>-5.0</v>
      </c>
      <c r="E20" s="1">
        <v>-1.0</v>
      </c>
      <c r="F20" s="1">
        <v>0.0</v>
      </c>
      <c r="G20" s="1">
        <v>0.0</v>
      </c>
      <c r="H20" s="1">
        <v>-1.0</v>
      </c>
      <c r="I20" s="1">
        <v>-1.0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-71.0</v>
      </c>
      <c r="C21" s="1">
        <v>-15.0</v>
      </c>
      <c r="D21" s="1">
        <v>-13.0</v>
      </c>
      <c r="E21" s="1">
        <v>-40.0</v>
      </c>
      <c r="F21" s="1">
        <v>9.0</v>
      </c>
      <c r="G21" s="1">
        <v>-11.0</v>
      </c>
      <c r="H21" s="1">
        <v>29.0</v>
      </c>
      <c r="I21" s="1">
        <v>-2.0</v>
      </c>
      <c r="J21" s="1">
        <v>-16.0</v>
      </c>
      <c r="K21" s="1">
        <v>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-15.0</v>
      </c>
      <c r="J22" s="1">
        <v>-1.0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9.0</v>
      </c>
      <c r="C23" s="1">
        <v>-61.0</v>
      </c>
      <c r="D23" s="1">
        <v>18.0</v>
      </c>
      <c r="E23" s="1">
        <v>1.0</v>
      </c>
      <c r="F23" s="1">
        <v>-5.0</v>
      </c>
      <c r="G23" s="1">
        <v>-20.0</v>
      </c>
      <c r="H23" s="1">
        <v>11.0</v>
      </c>
      <c r="I23" s="1">
        <v>94.0</v>
      </c>
      <c r="J23" s="1">
        <v>95.0</v>
      </c>
      <c r="K23" s="1">
        <v>112.0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-943.0</v>
      </c>
      <c r="C24" s="1">
        <v>80.0</v>
      </c>
      <c r="D24" s="1">
        <v>-702.0</v>
      </c>
      <c r="E24" s="1">
        <v>-862.0</v>
      </c>
      <c r="F24" s="1">
        <v>-335.0</v>
      </c>
      <c r="G24" s="1">
        <v>-743.0</v>
      </c>
      <c r="H24" s="1">
        <v>-476.0</v>
      </c>
      <c r="I24" s="1">
        <v>-940.0</v>
      </c>
      <c r="J24" s="1">
        <v>-1460.0</v>
      </c>
      <c r="K24" s="1">
        <v>-897.0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611.0</v>
      </c>
      <c r="C25" s="1">
        <v>421.0</v>
      </c>
      <c r="D25" s="1">
        <v>787.0</v>
      </c>
      <c r="E25" s="1">
        <v>815.0</v>
      </c>
      <c r="F25" s="1">
        <v>753.0</v>
      </c>
      <c r="G25" s="1">
        <v>168.0</v>
      </c>
      <c r="H25" s="1">
        <v>2230.0</v>
      </c>
      <c r="I25" s="1">
        <v>822.0</v>
      </c>
      <c r="J25" s="1">
        <v>266.0</v>
      </c>
      <c r="K25" s="1">
        <v>343.0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611.0</v>
      </c>
      <c r="C26" s="1">
        <v>421.0</v>
      </c>
      <c r="D26" s="1">
        <v>787.0</v>
      </c>
      <c r="E26" s="1">
        <v>815.0</v>
      </c>
      <c r="F26" s="1">
        <v>753.0</v>
      </c>
      <c r="G26" s="1">
        <v>168.0</v>
      </c>
      <c r="H26" s="1">
        <v>2230.0</v>
      </c>
      <c r="I26" s="1">
        <v>822.0</v>
      </c>
      <c r="J26" s="1">
        <v>266.0</v>
      </c>
      <c r="K26" s="1">
        <v>343.0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-761.0</v>
      </c>
      <c r="C27" s="1">
        <v>-1290.0</v>
      </c>
      <c r="D27" s="1">
        <v>-1330.0</v>
      </c>
      <c r="E27" s="1">
        <v>-767.0</v>
      </c>
      <c r="F27" s="1">
        <v>-967.0</v>
      </c>
      <c r="G27" s="1">
        <v>-165.0</v>
      </c>
      <c r="H27" s="1">
        <v>-2360.0</v>
      </c>
      <c r="I27" s="1">
        <v>-883.0</v>
      </c>
      <c r="J27" s="1">
        <v>-266.0</v>
      </c>
      <c r="K27" s="1">
        <v>-181.0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-761.0</v>
      </c>
      <c r="C28" s="1">
        <v>-1290.0</v>
      </c>
      <c r="D28" s="1">
        <v>-1330.0</v>
      </c>
      <c r="E28" s="1">
        <v>-767.0</v>
      </c>
      <c r="F28" s="1">
        <v>-967.0</v>
      </c>
      <c r="G28" s="1">
        <v>-165.0</v>
      </c>
      <c r="H28" s="1">
        <v>-2360.0</v>
      </c>
      <c r="I28" s="1">
        <v>-883.0</v>
      </c>
      <c r="J28" s="1">
        <v>-266.0</v>
      </c>
      <c r="K28" s="1">
        <v>-181.0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-39.0</v>
      </c>
      <c r="F29" s="1">
        <v>-24.0</v>
      </c>
      <c r="G29" s="1">
        <v>-27.0</v>
      </c>
      <c r="H29" s="1">
        <v>-38.0</v>
      </c>
      <c r="I29" s="1">
        <v>-224.0</v>
      </c>
      <c r="J29" s="1">
        <v>-203.0</v>
      </c>
      <c r="K29" s="1">
        <v>-107.0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-39.0</v>
      </c>
      <c r="F30" s="1">
        <v>-24.0</v>
      </c>
      <c r="G30" s="1">
        <v>-27.0</v>
      </c>
      <c r="H30" s="1">
        <v>-38.0</v>
      </c>
      <c r="I30" s="1">
        <v>-224.0</v>
      </c>
      <c r="J30" s="1">
        <v>-203.0</v>
      </c>
      <c r="K30" s="1">
        <v>-107.0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-271.0</v>
      </c>
      <c r="C31" s="1">
        <v>-319.0</v>
      </c>
      <c r="D31" s="1">
        <v>-217.0</v>
      </c>
      <c r="E31" s="1">
        <v>-157.0</v>
      </c>
      <c r="F31" s="1">
        <v>-155.0</v>
      </c>
      <c r="G31" s="1">
        <v>-153.0</v>
      </c>
      <c r="H31" s="1">
        <v>-160.0</v>
      </c>
      <c r="I31" s="1">
        <v>-171.0</v>
      </c>
      <c r="J31" s="1">
        <v>-120.0</v>
      </c>
      <c r="K31" s="1">
        <v>-142.0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-421.0</v>
      </c>
      <c r="C32" s="1">
        <v>-1190.0</v>
      </c>
      <c r="D32" s="1">
        <v>-763.0</v>
      </c>
      <c r="E32" s="1">
        <v>-148.0</v>
      </c>
      <c r="F32" s="1">
        <v>-393.0</v>
      </c>
      <c r="G32" s="1">
        <v>-177.0</v>
      </c>
      <c r="H32" s="1">
        <v>-329.0</v>
      </c>
      <c r="I32" s="1">
        <v>-456.0</v>
      </c>
      <c r="J32" s="1">
        <v>-323.0</v>
      </c>
      <c r="K32" s="1">
        <v>-87.0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-16.0</v>
      </c>
      <c r="C33" s="1">
        <v>-17.0</v>
      </c>
      <c r="D33" s="1">
        <v>10.0</v>
      </c>
      <c r="E33" s="1">
        <v>3.0</v>
      </c>
      <c r="F33" s="1">
        <v>-5.0</v>
      </c>
      <c r="G33" s="1">
        <v>0.0</v>
      </c>
      <c r="H33" s="1">
        <v>25.0</v>
      </c>
      <c r="I33" s="1">
        <v>-48.0</v>
      </c>
      <c r="J33" s="1">
        <v>-68.0</v>
      </c>
      <c r="K33" s="1">
        <v>-138.0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-160.0</v>
      </c>
      <c r="C34" s="1">
        <v>16.0</v>
      </c>
      <c r="D34" s="1">
        <v>-269.0</v>
      </c>
      <c r="E34" s="1">
        <v>-10.0</v>
      </c>
      <c r="F34" s="1">
        <v>124.0</v>
      </c>
      <c r="G34" s="1">
        <v>127.0</v>
      </c>
      <c r="H34" s="1">
        <v>874.0</v>
      </c>
      <c r="I34" s="1">
        <v>-176.0</v>
      </c>
      <c r="J34" s="1">
        <v>-48.0</v>
      </c>
      <c r="K34" s="1">
        <v>-151.0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245.0</v>
      </c>
      <c r="C36" s="1">
        <v>251.0</v>
      </c>
      <c r="D36" s="1">
        <v>172.0</v>
      </c>
      <c r="E36" s="1">
        <v>125.0</v>
      </c>
      <c r="F36" s="1">
        <v>117.0</v>
      </c>
      <c r="G36" s="1">
        <v>116.0</v>
      </c>
      <c r="H36" s="1">
        <v>105.0</v>
      </c>
      <c r="I36" s="1">
        <v>110.0</v>
      </c>
      <c r="J36" s="1">
        <v>98.0</v>
      </c>
      <c r="K36" s="1">
        <v>111.0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153.0</v>
      </c>
      <c r="C37" s="1">
        <v>163.0</v>
      </c>
      <c r="D37" s="1">
        <v>153.0</v>
      </c>
      <c r="E37" s="1">
        <v>160.0</v>
      </c>
      <c r="F37" s="1">
        <v>166.0</v>
      </c>
      <c r="G37" s="1">
        <v>221.0</v>
      </c>
      <c r="H37" s="1">
        <v>431.0</v>
      </c>
      <c r="I37" s="1">
        <v>316.0</v>
      </c>
      <c r="J37" s="1">
        <v>134.0</v>
      </c>
      <c r="K37" s="1">
        <v>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417.0</v>
      </c>
      <c r="C38" s="1">
        <v>428.0</v>
      </c>
      <c r="D38" s="1">
        <v>422.0</v>
      </c>
      <c r="E38" s="1">
        <v>37.0</v>
      </c>
      <c r="F38" s="1">
        <v>477.0</v>
      </c>
      <c r="G38" s="1">
        <v>-117.0</v>
      </c>
      <c r="H38" s="1">
        <v>1060.0</v>
      </c>
      <c r="I38" s="1">
        <v>-117.0</v>
      </c>
      <c r="J38" s="1">
        <v>-431.0</v>
      </c>
      <c r="K38" s="1">
        <v>-117.0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557.0</v>
      </c>
      <c r="C39" s="1">
        <v>558.0</v>
      </c>
      <c r="D39" s="1">
        <v>512.0</v>
      </c>
      <c r="E39" s="1">
        <v>123.0</v>
      </c>
      <c r="F39" s="1">
        <v>560.0</v>
      </c>
      <c r="G39" s="1">
        <v>-30.0</v>
      </c>
      <c r="H39" s="1">
        <v>1130.0</v>
      </c>
      <c r="I39" s="1">
        <v>-51.0</v>
      </c>
      <c r="J39" s="1">
        <v>-362.0</v>
      </c>
      <c r="K39" s="1">
        <v>-41.0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-243.0</v>
      </c>
      <c r="C40" s="1">
        <v>-162.0</v>
      </c>
      <c r="D40" s="1">
        <v>-38.0</v>
      </c>
      <c r="E40" s="1">
        <v>244.0</v>
      </c>
      <c r="F40" s="1">
        <v>-226.0</v>
      </c>
      <c r="G40" s="1">
        <v>348.0</v>
      </c>
      <c r="H40" s="1">
        <v>-362.0</v>
      </c>
      <c r="I40" s="1">
        <v>79.0</v>
      </c>
      <c r="J40" s="1">
        <v>-21.0</v>
      </c>
      <c r="K40" s="1">
        <v>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-150.0</v>
      </c>
      <c r="C41" s="1">
        <v>-867.0</v>
      </c>
      <c r="D41" s="1">
        <v>-546.0</v>
      </c>
      <c r="E41" s="1">
        <v>48.0</v>
      </c>
      <c r="F41" s="1">
        <v>-214.0</v>
      </c>
      <c r="G41" s="1">
        <v>3.0</v>
      </c>
      <c r="H41" s="1">
        <v>-131.0</v>
      </c>
      <c r="I41" s="1">
        <v>-61.0</v>
      </c>
      <c r="J41" s="1" t="s">
        <v>57</v>
      </c>
      <c r="K41" s="1">
        <v>162.0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468.0</v>
      </c>
      <c r="C3" s="1">
        <v>484.0</v>
      </c>
      <c r="D3" s="1">
        <v>215.0</v>
      </c>
      <c r="E3" s="1">
        <v>205.0</v>
      </c>
      <c r="F3" s="1">
        <v>329.0</v>
      </c>
      <c r="G3" s="1">
        <v>456.0</v>
      </c>
      <c r="H3" s="1">
        <v>1330.0</v>
      </c>
      <c r="I3" s="1">
        <v>1150.0</v>
      </c>
      <c r="J3" s="1">
        <v>1110.0</v>
      </c>
      <c r="K3" s="1">
        <v>964.0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1.0</v>
      </c>
      <c r="D4" s="1">
        <v>5.0</v>
      </c>
      <c r="E4" s="1">
        <v>7.0</v>
      </c>
      <c r="F4" s="1">
        <v>0.0</v>
      </c>
      <c r="G4" s="1">
        <v>10.0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0.0</v>
      </c>
      <c r="D5" s="1">
        <v>0.0</v>
      </c>
      <c r="E5" s="1">
        <v>0.0</v>
      </c>
      <c r="F5" s="1">
        <v>6.0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468.0</v>
      </c>
      <c r="C6" s="1">
        <v>485.0</v>
      </c>
      <c r="D6" s="1">
        <v>220.0</v>
      </c>
      <c r="E6" s="1">
        <v>212.0</v>
      </c>
      <c r="F6" s="1">
        <v>335.0</v>
      </c>
      <c r="G6" s="1">
        <v>466.0</v>
      </c>
      <c r="H6" s="1">
        <v>1330.0</v>
      </c>
      <c r="I6" s="1">
        <v>1150.0</v>
      </c>
      <c r="J6" s="1">
        <v>1110.0</v>
      </c>
      <c r="K6" s="1">
        <v>964.0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66.0</v>
      </c>
      <c r="C7" s="1">
        <v>34.0</v>
      </c>
      <c r="D7" s="1">
        <v>35.0</v>
      </c>
      <c r="E7" s="1">
        <v>27.0</v>
      </c>
      <c r="F7" s="1">
        <v>33.0</v>
      </c>
      <c r="G7" s="1">
        <v>47.0</v>
      </c>
      <c r="H7" s="1">
        <v>56.0</v>
      </c>
      <c r="I7" s="1">
        <v>50.0</v>
      </c>
      <c r="J7" s="1">
        <v>20.0</v>
      </c>
      <c r="K7" s="1">
        <v>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173.0</v>
      </c>
      <c r="C8" s="1">
        <v>125.0</v>
      </c>
      <c r="D8" s="1">
        <v>135.0</v>
      </c>
      <c r="E8" s="1">
        <v>133.0</v>
      </c>
      <c r="F8" s="1">
        <v>134.0</v>
      </c>
      <c r="G8" s="1">
        <v>142.0</v>
      </c>
      <c r="H8" s="1">
        <v>117.0</v>
      </c>
      <c r="I8" s="1">
        <v>169.0</v>
      </c>
      <c r="J8" s="1">
        <v>159.0</v>
      </c>
      <c r="K8" s="1">
        <v>127.0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148.0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239.0</v>
      </c>
      <c r="C10" s="1">
        <v>159.0</v>
      </c>
      <c r="D10" s="1">
        <v>170.0</v>
      </c>
      <c r="E10" s="1">
        <v>160.0</v>
      </c>
      <c r="F10" s="1">
        <v>167.0</v>
      </c>
      <c r="G10" s="1">
        <v>189.0</v>
      </c>
      <c r="H10" s="1">
        <v>173.0</v>
      </c>
      <c r="I10" s="1">
        <v>219.0</v>
      </c>
      <c r="J10" s="1">
        <v>179.0</v>
      </c>
      <c r="K10" s="1">
        <v>300.0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888.0</v>
      </c>
      <c r="C11" s="1">
        <v>646.0</v>
      </c>
      <c r="D11" s="1">
        <v>672.0</v>
      </c>
      <c r="E11" s="1">
        <v>683.0</v>
      </c>
      <c r="F11" s="1">
        <v>652.0</v>
      </c>
      <c r="G11" s="1">
        <v>632.0</v>
      </c>
      <c r="H11" s="1">
        <v>733.0</v>
      </c>
      <c r="I11" s="1">
        <v>703.0</v>
      </c>
      <c r="J11" s="1">
        <v>773.0</v>
      </c>
      <c r="K11" s="1">
        <v>829.0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39.0</v>
      </c>
      <c r="C12" s="1">
        <v>37.0</v>
      </c>
      <c r="D12" s="1">
        <v>85.0</v>
      </c>
      <c r="E12" s="1">
        <v>62.0</v>
      </c>
      <c r="F12" s="1">
        <v>42.0</v>
      </c>
      <c r="G12" s="1">
        <v>61.0</v>
      </c>
      <c r="H12" s="1">
        <v>56.0</v>
      </c>
      <c r="I12" s="1">
        <v>41.0</v>
      </c>
      <c r="J12" s="1">
        <v>58.0</v>
      </c>
      <c r="K12" s="1">
        <v>41.0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15.0</v>
      </c>
      <c r="C13" s="1">
        <v>23.0</v>
      </c>
      <c r="D13" s="1">
        <v>19.0</v>
      </c>
      <c r="E13" s="1">
        <v>28.0</v>
      </c>
      <c r="F13" s="1">
        <v>31.0</v>
      </c>
      <c r="G13" s="1">
        <v>33.0</v>
      </c>
      <c r="H13" s="1">
        <v>42.0</v>
      </c>
      <c r="I13" s="1">
        <v>26.0</v>
      </c>
      <c r="J13" s="1">
        <v>27.0</v>
      </c>
      <c r="K13" s="1">
        <v>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0.0</v>
      </c>
      <c r="E14" s="1">
        <v>348.0</v>
      </c>
      <c r="F14" s="1">
        <v>0.0</v>
      </c>
      <c r="G14" s="1">
        <v>601.0</v>
      </c>
      <c r="H14" s="1">
        <v>0.0</v>
      </c>
      <c r="I14" s="1">
        <v>0.0</v>
      </c>
      <c r="J14" s="1">
        <v>0.0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1650.0</v>
      </c>
      <c r="C15" s="1">
        <v>1350.0</v>
      </c>
      <c r="D15" s="1">
        <v>1170.0</v>
      </c>
      <c r="E15" s="1">
        <v>1490.0</v>
      </c>
      <c r="F15" s="1">
        <v>1230.0</v>
      </c>
      <c r="G15" s="1">
        <v>1980.0</v>
      </c>
      <c r="H15" s="1">
        <v>2330.0</v>
      </c>
      <c r="I15" s="1">
        <v>2140.0</v>
      </c>
      <c r="J15" s="1">
        <v>2140.0</v>
      </c>
      <c r="K15" s="1">
        <v>2170.0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14440.0</v>
      </c>
      <c r="C16" s="1">
        <v>12070.0</v>
      </c>
      <c r="D16" s="1">
        <v>11980.0</v>
      </c>
      <c r="E16" s="1">
        <v>11410.0</v>
      </c>
      <c r="F16" s="1">
        <v>11370.0</v>
      </c>
      <c r="G16" s="1">
        <v>10370.0</v>
      </c>
      <c r="H16" s="1">
        <v>9380.0</v>
      </c>
      <c r="I16" s="1">
        <v>9930.0</v>
      </c>
      <c r="J16" s="1">
        <v>11420.0</v>
      </c>
      <c r="K16" s="1">
        <v>12240.0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-9580.0</v>
      </c>
      <c r="C17" s="1">
        <v>-8010.0</v>
      </c>
      <c r="D17" s="1">
        <v>-7860.0</v>
      </c>
      <c r="E17" s="1">
        <v>-7670.0</v>
      </c>
      <c r="F17" s="1">
        <v>-7990.0</v>
      </c>
      <c r="G17" s="1">
        <v>-7620.0</v>
      </c>
      <c r="H17" s="1">
        <v>-6350.0</v>
      </c>
      <c r="I17" s="1">
        <v>-6300.0</v>
      </c>
      <c r="J17" s="1">
        <v>-7060.0</v>
      </c>
      <c r="K17" s="1">
        <v>-7680.0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4860.0</v>
      </c>
      <c r="C18" s="1">
        <v>4059.0</v>
      </c>
      <c r="D18" s="1">
        <v>4110.0</v>
      </c>
      <c r="E18" s="1">
        <v>3740.0</v>
      </c>
      <c r="F18" s="1">
        <v>3380.0</v>
      </c>
      <c r="G18" s="1">
        <v>2750.0</v>
      </c>
      <c r="H18" s="1">
        <v>3030.0</v>
      </c>
      <c r="I18" s="1">
        <v>3640.0</v>
      </c>
      <c r="J18" s="1">
        <v>4360.0</v>
      </c>
      <c r="K18" s="1">
        <v>4560.0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1550.0</v>
      </c>
      <c r="C19" s="1">
        <v>1560.0</v>
      </c>
      <c r="D19" s="1">
        <v>1570.0</v>
      </c>
      <c r="E19" s="1">
        <v>1640.0</v>
      </c>
      <c r="F19" s="1">
        <v>1620.0</v>
      </c>
      <c r="G19" s="1">
        <v>1660.0</v>
      </c>
      <c r="H19" s="1">
        <v>1840.0</v>
      </c>
      <c r="I19" s="1">
        <v>1760.0</v>
      </c>
      <c r="J19" s="1">
        <v>1100.0</v>
      </c>
      <c r="K19" s="1">
        <v>600.0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142.0</v>
      </c>
      <c r="C20" s="1">
        <v>126.0</v>
      </c>
      <c r="D20" s="1">
        <v>126.0</v>
      </c>
      <c r="E20" s="1">
        <v>127.0</v>
      </c>
      <c r="F20" s="1">
        <v>116.0</v>
      </c>
      <c r="G20" s="1">
        <v>116.0</v>
      </c>
      <c r="H20" s="1">
        <v>126.0</v>
      </c>
      <c r="I20" s="1">
        <v>119.0</v>
      </c>
      <c r="J20" s="1">
        <v>105.0</v>
      </c>
      <c r="K20" s="1">
        <v>105.0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83.0</v>
      </c>
      <c r="C21" s="1">
        <v>35.0</v>
      </c>
      <c r="D21" s="1">
        <v>19.0</v>
      </c>
      <c r="E21" s="1">
        <v>11.0</v>
      </c>
      <c r="F21" s="1">
        <v>7.0</v>
      </c>
      <c r="G21" s="1">
        <v>7.0</v>
      </c>
      <c r="H21" s="1">
        <v>5.0</v>
      </c>
      <c r="I21" s="1">
        <v>3.0</v>
      </c>
      <c r="J21" s="1">
        <v>1.0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34.0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358.0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127.0</v>
      </c>
      <c r="C24" s="1">
        <v>1.0</v>
      </c>
      <c r="D24" s="1">
        <v>4.0</v>
      </c>
      <c r="E24" s="1">
        <v>4.0</v>
      </c>
      <c r="F24" s="1">
        <v>0.0</v>
      </c>
      <c r="G24" s="1">
        <v>105.0</v>
      </c>
      <c r="H24" s="1">
        <v>7.0</v>
      </c>
      <c r="I24" s="1">
        <v>7.0</v>
      </c>
      <c r="J24" s="1">
        <v>72.0</v>
      </c>
      <c r="K24" s="1">
        <v>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717.0</v>
      </c>
      <c r="C25" s="1">
        <v>158.0</v>
      </c>
      <c r="D25" s="1">
        <v>120.0</v>
      </c>
      <c r="E25" s="1">
        <v>204.0</v>
      </c>
      <c r="F25" s="1">
        <v>289.0</v>
      </c>
      <c r="G25" s="1">
        <v>246.0</v>
      </c>
      <c r="H25" s="1">
        <v>335.0</v>
      </c>
      <c r="I25" s="1">
        <v>296.0</v>
      </c>
      <c r="J25" s="1">
        <v>281.0</v>
      </c>
      <c r="K25" s="1">
        <v>325.0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9130.0</v>
      </c>
      <c r="C26" s="1">
        <v>7280.0</v>
      </c>
      <c r="D26" s="1">
        <v>7150.0</v>
      </c>
      <c r="E26" s="1">
        <v>7220.0</v>
      </c>
      <c r="F26" s="1">
        <v>6640.0</v>
      </c>
      <c r="G26" s="1">
        <v>6860.0</v>
      </c>
      <c r="H26" s="1">
        <v>7670.0</v>
      </c>
      <c r="I26" s="1">
        <v>7970.0</v>
      </c>
      <c r="J26" s="1">
        <v>8070.0</v>
      </c>
      <c r="K26" s="1">
        <v>8180.0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397.0</v>
      </c>
      <c r="C28" s="1">
        <v>306.0</v>
      </c>
      <c r="D28" s="1">
        <v>381.0</v>
      </c>
      <c r="E28" s="1">
        <v>358.0</v>
      </c>
      <c r="F28" s="1">
        <v>350.0</v>
      </c>
      <c r="G28" s="1">
        <v>363.0</v>
      </c>
      <c r="H28" s="1">
        <v>403.0</v>
      </c>
      <c r="I28" s="1">
        <v>406.0</v>
      </c>
      <c r="J28" s="1">
        <v>391.0</v>
      </c>
      <c r="K28" s="1">
        <v>464.0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261.0</v>
      </c>
      <c r="C29" s="1">
        <v>187.0</v>
      </c>
      <c r="D29" s="1">
        <v>206.0</v>
      </c>
      <c r="E29" s="1">
        <v>228.0</v>
      </c>
      <c r="F29" s="1">
        <v>186.0</v>
      </c>
      <c r="G29" s="1">
        <v>167.0</v>
      </c>
      <c r="H29" s="1">
        <v>191.0</v>
      </c>
      <c r="I29" s="1">
        <v>205.0</v>
      </c>
      <c r="J29" s="1">
        <v>279.0</v>
      </c>
      <c r="K29" s="1">
        <v>322.0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142.0</v>
      </c>
      <c r="C30" s="1">
        <v>49.0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2.0</v>
      </c>
      <c r="K30" s="1">
        <v>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76.0</v>
      </c>
      <c r="C31" s="1">
        <v>51.0</v>
      </c>
      <c r="D31" s="1">
        <v>34.0</v>
      </c>
      <c r="E31" s="1">
        <v>38.0</v>
      </c>
      <c r="F31" s="1">
        <v>132.0</v>
      </c>
      <c r="G31" s="1">
        <v>734.0</v>
      </c>
      <c r="H31" s="1">
        <v>142.0</v>
      </c>
      <c r="I31" s="1">
        <v>51.0</v>
      </c>
      <c r="J31" s="1">
        <v>18.0</v>
      </c>
      <c r="K31" s="1">
        <v>207.0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5.0</v>
      </c>
      <c r="C32" s="1">
        <v>0.0</v>
      </c>
      <c r="D32" s="1">
        <v>0.0</v>
      </c>
      <c r="E32" s="1">
        <v>0.0</v>
      </c>
      <c r="F32" s="1">
        <v>7.0</v>
      </c>
      <c r="G32" s="1">
        <v>45.0</v>
      </c>
      <c r="H32" s="1">
        <v>37.0</v>
      </c>
      <c r="I32" s="1">
        <v>61.0</v>
      </c>
      <c r="J32" s="1">
        <v>84.0</v>
      </c>
      <c r="K32" s="1">
        <v>73.0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66.0</v>
      </c>
      <c r="C33" s="1">
        <v>91.0</v>
      </c>
      <c r="D33" s="1">
        <v>111.0</v>
      </c>
      <c r="E33" s="1">
        <v>53.0</v>
      </c>
      <c r="F33" s="1">
        <v>60.0</v>
      </c>
      <c r="G33" s="1">
        <v>72.0</v>
      </c>
      <c r="H33" s="1">
        <v>153.0</v>
      </c>
      <c r="I33" s="1">
        <v>39.0</v>
      </c>
      <c r="J33" s="1">
        <v>45.0</v>
      </c>
      <c r="K33" s="1">
        <v>64.0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37.0</v>
      </c>
      <c r="C34" s="1">
        <v>23.0</v>
      </c>
      <c r="D34" s="1">
        <v>28.0</v>
      </c>
      <c r="E34" s="1">
        <v>178.0</v>
      </c>
      <c r="F34" s="1">
        <v>58.0</v>
      </c>
      <c r="G34" s="1">
        <v>328.0</v>
      </c>
      <c r="H34" s="1">
        <v>33.0</v>
      </c>
      <c r="I34" s="1">
        <v>36.0</v>
      </c>
      <c r="J34" s="1">
        <v>40.0</v>
      </c>
      <c r="K34" s="1">
        <v>66.0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984.0</v>
      </c>
      <c r="C35" s="1">
        <v>707.0</v>
      </c>
      <c r="D35" s="1">
        <v>760.0</v>
      </c>
      <c r="E35" s="1">
        <v>855.0</v>
      </c>
      <c r="F35" s="1">
        <v>793.0</v>
      </c>
      <c r="G35" s="1">
        <v>1710.0</v>
      </c>
      <c r="H35" s="1">
        <v>959.0</v>
      </c>
      <c r="I35" s="1">
        <v>798.0</v>
      </c>
      <c r="J35" s="1">
        <v>859.0</v>
      </c>
      <c r="K35" s="1">
        <v>1200.0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3460.0</v>
      </c>
      <c r="C36" s="1">
        <v>2640.0</v>
      </c>
      <c r="D36" s="1">
        <v>2140.0</v>
      </c>
      <c r="E36" s="1">
        <v>2230.0</v>
      </c>
      <c r="F36" s="1">
        <v>1860.0</v>
      </c>
      <c r="G36" s="1">
        <v>1300.0</v>
      </c>
      <c r="H36" s="1">
        <v>1790.0</v>
      </c>
      <c r="I36" s="1">
        <v>1860.0</v>
      </c>
      <c r="J36" s="1">
        <v>1960.0</v>
      </c>
      <c r="K36" s="1">
        <v>2029.0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34.0</v>
      </c>
      <c r="C37" s="1">
        <v>0.0</v>
      </c>
      <c r="D37" s="1">
        <v>0.0</v>
      </c>
      <c r="E37" s="1">
        <v>0.0</v>
      </c>
      <c r="F37" s="1">
        <v>54.0</v>
      </c>
      <c r="G37" s="1">
        <v>126.0</v>
      </c>
      <c r="H37" s="1">
        <v>116.0</v>
      </c>
      <c r="I37" s="1">
        <v>124.0</v>
      </c>
      <c r="J37" s="1">
        <v>102.0</v>
      </c>
      <c r="K37" s="1">
        <v>98.0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147.0</v>
      </c>
      <c r="C38" s="1">
        <v>107.0</v>
      </c>
      <c r="D38" s="1">
        <v>118.0</v>
      </c>
      <c r="E38" s="1">
        <v>122.0</v>
      </c>
      <c r="F38" s="1">
        <v>100.0</v>
      </c>
      <c r="G38" s="1">
        <v>100.0</v>
      </c>
      <c r="H38" s="1">
        <v>83.0</v>
      </c>
      <c r="I38" s="1">
        <v>77.0</v>
      </c>
      <c r="J38" s="1">
        <v>71.0</v>
      </c>
      <c r="K38" s="1">
        <v>64.0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567.0</v>
      </c>
      <c r="C39" s="1">
        <v>514.0</v>
      </c>
      <c r="D39" s="1">
        <v>496.0</v>
      </c>
      <c r="E39" s="1">
        <v>363.0</v>
      </c>
      <c r="F39" s="1">
        <v>315.0</v>
      </c>
      <c r="G39" s="1">
        <v>241.0</v>
      </c>
      <c r="H39" s="1">
        <v>246.0</v>
      </c>
      <c r="I39" s="1">
        <v>313.0</v>
      </c>
      <c r="J39" s="1">
        <v>300.0</v>
      </c>
      <c r="K39" s="1">
        <v>395.0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1070.0</v>
      </c>
      <c r="C40" s="1">
        <v>852.0</v>
      </c>
      <c r="D40" s="1">
        <v>881.0</v>
      </c>
      <c r="E40" s="1">
        <v>945.0</v>
      </c>
      <c r="F40" s="1">
        <v>830.0</v>
      </c>
      <c r="G40" s="1">
        <v>712.0</v>
      </c>
      <c r="H40" s="1">
        <v>739.0</v>
      </c>
      <c r="I40" s="1">
        <v>736.0</v>
      </c>
      <c r="J40" s="1">
        <v>641.0</v>
      </c>
      <c r="K40" s="1">
        <v>641.0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6260.0</v>
      </c>
      <c r="C41" s="1">
        <v>4820.0</v>
      </c>
      <c r="D41" s="1">
        <v>4400.0</v>
      </c>
      <c r="E41" s="1">
        <v>4520.0</v>
      </c>
      <c r="F41" s="1">
        <v>3950.0</v>
      </c>
      <c r="G41" s="1">
        <v>4190.0</v>
      </c>
      <c r="H41" s="1">
        <v>3930.0</v>
      </c>
      <c r="I41" s="1">
        <v>3910.0</v>
      </c>
      <c r="J41" s="1">
        <v>3940.0</v>
      </c>
      <c r="K41" s="1">
        <v>4440.0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16.0</v>
      </c>
      <c r="C42" s="1">
        <v>16.0</v>
      </c>
      <c r="D42" s="1">
        <v>16.0</v>
      </c>
      <c r="E42" s="1">
        <v>16.0</v>
      </c>
      <c r="F42" s="1">
        <v>16.0</v>
      </c>
      <c r="G42" s="1">
        <v>17.0</v>
      </c>
      <c r="H42" s="1">
        <v>17.0</v>
      </c>
      <c r="I42" s="1">
        <v>17.0</v>
      </c>
      <c r="J42" s="1">
        <v>17.0</v>
      </c>
      <c r="K42" s="1">
        <v>420.0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7040.0</v>
      </c>
      <c r="C43" s="1">
        <v>7060.0</v>
      </c>
      <c r="D43" s="1">
        <v>7100.0</v>
      </c>
      <c r="E43" s="1">
        <v>7130.0</v>
      </c>
      <c r="F43" s="1">
        <v>7160.0</v>
      </c>
      <c r="G43" s="1">
        <v>7190.0</v>
      </c>
      <c r="H43" s="1">
        <v>7210.0</v>
      </c>
      <c r="I43" s="1">
        <v>7220.0</v>
      </c>
      <c r="J43" s="1">
        <v>7230.0</v>
      </c>
      <c r="K43" s="1">
        <v>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-3110.0</v>
      </c>
      <c r="C44" s="1">
        <v>-3170.0</v>
      </c>
      <c r="D44" s="1">
        <v>-3120.0</v>
      </c>
      <c r="E44" s="1">
        <v>-3360.0</v>
      </c>
      <c r="F44" s="1">
        <v>-3230.0</v>
      </c>
      <c r="G44" s="1">
        <v>-3270.0</v>
      </c>
      <c r="H44" s="1">
        <v>-2340.0</v>
      </c>
      <c r="I44" s="1">
        <v>-1940.0</v>
      </c>
      <c r="J44" s="1">
        <v>-1720.0</v>
      </c>
      <c r="K44" s="1">
        <v>-2150.0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-1100.0</v>
      </c>
      <c r="C45" s="1">
        <v>-1470.0</v>
      </c>
      <c r="D45" s="1">
        <v>-1280.0</v>
      </c>
      <c r="E45" s="1">
        <v>-1120.0</v>
      </c>
      <c r="F45" s="1">
        <v>-1300.0</v>
      </c>
      <c r="G45" s="1">
        <v>-1300.0</v>
      </c>
      <c r="H45" s="1">
        <v>-1190.0</v>
      </c>
      <c r="I45" s="1">
        <v>-1290.0</v>
      </c>
      <c r="J45" s="1">
        <v>-1430.0</v>
      </c>
      <c r="K45" s="1">
        <v>5430.0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2840.0</v>
      </c>
      <c r="C46" s="1">
        <v>2430.0</v>
      </c>
      <c r="D46" s="1">
        <v>2720.0</v>
      </c>
      <c r="E46" s="1">
        <v>2660.0</v>
      </c>
      <c r="F46" s="1">
        <v>2650.0</v>
      </c>
      <c r="G46" s="1">
        <v>2640.0</v>
      </c>
      <c r="H46" s="1">
        <v>3700.0</v>
      </c>
      <c r="I46" s="1">
        <v>4010.0</v>
      </c>
      <c r="J46" s="1">
        <v>4100.0</v>
      </c>
      <c r="K46" s="1">
        <v>3710.0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26.0</v>
      </c>
      <c r="C47" s="1">
        <v>37.0</v>
      </c>
      <c r="D47" s="1">
        <v>39.0</v>
      </c>
      <c r="E47" s="1">
        <v>41.0</v>
      </c>
      <c r="F47" s="1">
        <v>42.0</v>
      </c>
      <c r="G47" s="1">
        <v>36.0</v>
      </c>
      <c r="H47" s="1">
        <v>45.0</v>
      </c>
      <c r="I47" s="1">
        <v>52.0</v>
      </c>
      <c r="J47" s="1">
        <v>34.0</v>
      </c>
      <c r="K47" s="1">
        <v>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2870.0</v>
      </c>
      <c r="C48" s="1">
        <v>2470.0</v>
      </c>
      <c r="D48" s="1">
        <v>2750.0</v>
      </c>
      <c r="E48" s="1">
        <v>2700.0</v>
      </c>
      <c r="F48" s="1">
        <v>2690.0</v>
      </c>
      <c r="G48" s="1">
        <v>2680.0</v>
      </c>
      <c r="H48" s="1">
        <v>3740.0</v>
      </c>
      <c r="I48" s="1">
        <v>4059.0</v>
      </c>
      <c r="J48" s="1">
        <v>4130.0</v>
      </c>
      <c r="K48" s="1">
        <v>3740.0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9130.0</v>
      </c>
      <c r="C49" s="1">
        <v>7280.0</v>
      </c>
      <c r="D49" s="1">
        <v>7150.0</v>
      </c>
      <c r="E49" s="1">
        <v>7220.0</v>
      </c>
      <c r="F49" s="1">
        <v>6640.0</v>
      </c>
      <c r="G49" s="1">
        <v>6860.0</v>
      </c>
      <c r="H49" s="1">
        <v>7670.0</v>
      </c>
      <c r="I49" s="1">
        <v>7970.0</v>
      </c>
      <c r="J49" s="1">
        <v>8070.0</v>
      </c>
      <c r="K49" s="1">
        <v>8180.0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404.0</v>
      </c>
      <c r="C51" s="1">
        <v>407.0</v>
      </c>
      <c r="D51" s="1">
        <v>409.0</v>
      </c>
      <c r="E51" s="1">
        <v>411.0</v>
      </c>
      <c r="F51" s="1">
        <v>414.0</v>
      </c>
      <c r="G51" s="1">
        <v>416.0</v>
      </c>
      <c r="H51" s="1">
        <v>417.0</v>
      </c>
      <c r="I51" s="1">
        <v>418.0</v>
      </c>
      <c r="J51" s="1">
        <v>419.0</v>
      </c>
      <c r="K51" s="1">
        <v>420.0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404.0</v>
      </c>
      <c r="C52" s="1">
        <v>405.0</v>
      </c>
      <c r="D52" s="1">
        <v>408.0</v>
      </c>
      <c r="E52" s="1">
        <v>410.0</v>
      </c>
      <c r="F52" s="1">
        <v>413.0</v>
      </c>
      <c r="G52" s="1">
        <v>415.0</v>
      </c>
      <c r="H52" s="1">
        <v>417.0</v>
      </c>
      <c r="I52" s="1">
        <v>418.0</v>
      </c>
      <c r="J52" s="1">
        <v>419.0</v>
      </c>
      <c r="K52" s="1">
        <v>420.0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108</v>
      </c>
      <c r="B53" s="1" t="s">
        <v>109</v>
      </c>
      <c r="C53" s="1">
        <v>6.0</v>
      </c>
      <c r="D53" s="1" t="s">
        <v>110</v>
      </c>
      <c r="E53" s="1" t="s">
        <v>111</v>
      </c>
      <c r="F53" s="1" t="s">
        <v>112</v>
      </c>
      <c r="G53" s="1" t="s">
        <v>113</v>
      </c>
      <c r="H53" s="1" t="s">
        <v>114</v>
      </c>
      <c r="I53" s="1" t="s">
        <v>115</v>
      </c>
      <c r="J53" s="1" t="s">
        <v>116</v>
      </c>
      <c r="K53" s="1" t="s">
        <v>117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2620.0</v>
      </c>
      <c r="C54" s="1">
        <v>2270.0</v>
      </c>
      <c r="D54" s="1">
        <v>2570.0</v>
      </c>
      <c r="E54" s="1">
        <v>2520.0</v>
      </c>
      <c r="F54" s="1">
        <v>2530.0</v>
      </c>
      <c r="G54" s="1">
        <v>2520.0</v>
      </c>
      <c r="H54" s="1">
        <v>3560.0</v>
      </c>
      <c r="I54" s="1">
        <v>3890.0</v>
      </c>
      <c r="J54" s="1">
        <v>3990.0</v>
      </c>
      <c r="K54" s="1">
        <v>3600.0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119</v>
      </c>
      <c r="B55" s="1" t="s">
        <v>120</v>
      </c>
      <c r="C55" s="1" t="s">
        <v>121</v>
      </c>
      <c r="D55" s="1" t="s">
        <v>122</v>
      </c>
      <c r="E55" s="1" t="s">
        <v>123</v>
      </c>
      <c r="F55" s="1" t="s">
        <v>124</v>
      </c>
      <c r="G55" s="1" t="s">
        <v>125</v>
      </c>
      <c r="H55" s="1" t="s">
        <v>126</v>
      </c>
      <c r="I55" s="1" t="s">
        <v>127</v>
      </c>
      <c r="J55" s="1" t="s">
        <v>128</v>
      </c>
      <c r="K55" s="1" t="s">
        <v>129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3720.0</v>
      </c>
      <c r="C56" s="1">
        <v>2740.0</v>
      </c>
      <c r="D56" s="1">
        <v>2180.0</v>
      </c>
      <c r="E56" s="1">
        <v>2270.0</v>
      </c>
      <c r="F56" s="1">
        <v>2050.0</v>
      </c>
      <c r="G56" s="1">
        <v>2200.0</v>
      </c>
      <c r="H56" s="1">
        <v>2080.0</v>
      </c>
      <c r="I56" s="1">
        <v>2090.0</v>
      </c>
      <c r="J56" s="1">
        <v>2170.0</v>
      </c>
      <c r="K56" s="1">
        <v>2420.0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3250.0</v>
      </c>
      <c r="C57" s="1">
        <v>2250.0</v>
      </c>
      <c r="D57" s="1">
        <v>1960.0</v>
      </c>
      <c r="E57" s="1">
        <v>2060.0</v>
      </c>
      <c r="F57" s="1">
        <v>1720.0</v>
      </c>
      <c r="G57" s="1">
        <v>1740.0</v>
      </c>
      <c r="H57" s="1">
        <v>754.0</v>
      </c>
      <c r="I57" s="1">
        <v>940.0</v>
      </c>
      <c r="J57" s="1">
        <v>1060.0</v>
      </c>
      <c r="K57" s="1">
        <v>1460.0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-13.0</v>
      </c>
      <c r="C58" s="1">
        <v>-18.0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133</v>
      </c>
      <c r="B59" s="1">
        <v>152.0</v>
      </c>
      <c r="C59" s="1">
        <v>48.0</v>
      </c>
      <c r="D59" s="1">
        <v>376.0</v>
      </c>
      <c r="E59" s="1">
        <v>1980.0</v>
      </c>
      <c r="F59" s="1">
        <v>2820.0</v>
      </c>
      <c r="G59" s="1">
        <v>2440.0</v>
      </c>
      <c r="H59" s="1">
        <v>2920.0</v>
      </c>
      <c r="I59" s="1">
        <v>3060.0</v>
      </c>
      <c r="J59" s="1">
        <v>6260.0</v>
      </c>
      <c r="K59" s="1">
        <v>6670.0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134</v>
      </c>
      <c r="B60" s="1">
        <v>26.0</v>
      </c>
      <c r="C60" s="1">
        <v>37.0</v>
      </c>
      <c r="D60" s="1">
        <v>39.0</v>
      </c>
      <c r="E60" s="1">
        <v>41.0</v>
      </c>
      <c r="F60" s="1">
        <v>42.0</v>
      </c>
      <c r="G60" s="1">
        <v>36.0</v>
      </c>
      <c r="H60" s="1">
        <v>45.0</v>
      </c>
      <c r="I60" s="1">
        <v>52.0</v>
      </c>
      <c r="J60" s="1">
        <v>34.0</v>
      </c>
      <c r="K60" s="1">
        <v>29.0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135</v>
      </c>
      <c r="B61" s="1">
        <v>1430.0</v>
      </c>
      <c r="C61" s="1">
        <v>1460.0</v>
      </c>
      <c r="D61" s="1">
        <v>1450.0</v>
      </c>
      <c r="E61" s="1">
        <v>1510.0</v>
      </c>
      <c r="F61" s="1">
        <v>1530.0</v>
      </c>
      <c r="G61" s="1">
        <v>1580.0</v>
      </c>
      <c r="H61" s="1">
        <v>1650.0</v>
      </c>
      <c r="I61" s="1">
        <v>1650.0</v>
      </c>
      <c r="J61" s="1">
        <v>1100.0</v>
      </c>
      <c r="K61" s="1">
        <v>599.0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136</v>
      </c>
      <c r="B62" s="1">
        <v>6.0</v>
      </c>
      <c r="C62" s="1">
        <v>6.0</v>
      </c>
      <c r="D62" s="1">
        <v>6.0</v>
      </c>
      <c r="E62" s="1">
        <v>6.0</v>
      </c>
      <c r="F62" s="1">
        <v>6.0</v>
      </c>
      <c r="G62" s="1">
        <v>6.0</v>
      </c>
      <c r="H62" s="1">
        <v>6.0</v>
      </c>
      <c r="I62" s="1">
        <v>6.0</v>
      </c>
      <c r="J62" s="1">
        <v>6.0</v>
      </c>
      <c r="K62" s="1">
        <v>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137</v>
      </c>
      <c r="B63" s="1">
        <v>392.0</v>
      </c>
      <c r="C63" s="1">
        <v>238.0</v>
      </c>
      <c r="D63" s="1">
        <v>236.0</v>
      </c>
      <c r="E63" s="1">
        <v>266.0</v>
      </c>
      <c r="F63" s="1">
        <v>254.0</v>
      </c>
      <c r="G63" s="1">
        <v>233.0</v>
      </c>
      <c r="H63" s="1">
        <v>267.0</v>
      </c>
      <c r="I63" s="1">
        <v>223.0</v>
      </c>
      <c r="J63" s="1">
        <v>235.0</v>
      </c>
      <c r="K63" s="1">
        <v>252.0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138</v>
      </c>
      <c r="B64" s="1">
        <v>78.0</v>
      </c>
      <c r="C64" s="1">
        <v>65.0</v>
      </c>
      <c r="D64" s="1">
        <v>77.0</v>
      </c>
      <c r="E64" s="1">
        <v>58.0</v>
      </c>
      <c r="F64" s="1">
        <v>44.0</v>
      </c>
      <c r="G64" s="1">
        <v>51.0</v>
      </c>
      <c r="H64" s="1">
        <v>46.0</v>
      </c>
      <c r="I64" s="1">
        <v>49.0</v>
      </c>
      <c r="J64" s="1">
        <v>66.0</v>
      </c>
      <c r="K64" s="1">
        <v>52.0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139</v>
      </c>
      <c r="B65" s="1">
        <v>63.0</v>
      </c>
      <c r="C65" s="1">
        <v>33.0</v>
      </c>
      <c r="D65" s="1">
        <v>64.0</v>
      </c>
      <c r="E65" s="1">
        <v>64.0</v>
      </c>
      <c r="F65" s="1">
        <v>57.0</v>
      </c>
      <c r="G65" s="1">
        <v>43.0</v>
      </c>
      <c r="H65" s="1">
        <v>42.0</v>
      </c>
      <c r="I65" s="1">
        <v>30.0</v>
      </c>
      <c r="J65" s="1">
        <v>53.0</v>
      </c>
      <c r="K65" s="1">
        <v>69.0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140</v>
      </c>
      <c r="B66" s="1">
        <v>355.0</v>
      </c>
      <c r="C66" s="1">
        <v>310.0</v>
      </c>
      <c r="D66" s="1">
        <v>295.0</v>
      </c>
      <c r="E66" s="1">
        <v>295.0</v>
      </c>
      <c r="F66" s="1">
        <v>297.0</v>
      </c>
      <c r="G66" s="1">
        <v>305.0</v>
      </c>
      <c r="H66" s="1">
        <v>378.0</v>
      </c>
      <c r="I66" s="1">
        <v>401.0</v>
      </c>
      <c r="J66" s="1">
        <v>419.0</v>
      </c>
      <c r="K66" s="1">
        <v>456.0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141</v>
      </c>
      <c r="B67" s="1">
        <v>88.0</v>
      </c>
      <c r="C67" s="1">
        <v>78.0</v>
      </c>
      <c r="D67" s="1">
        <v>82.0</v>
      </c>
      <c r="E67" s="1">
        <v>83.0</v>
      </c>
      <c r="F67" s="1">
        <v>77.0</v>
      </c>
      <c r="G67" s="1">
        <v>66.0</v>
      </c>
      <c r="H67" s="1">
        <v>112.0</v>
      </c>
      <c r="I67" s="1">
        <v>126.0</v>
      </c>
      <c r="J67" s="1">
        <v>129.0</v>
      </c>
      <c r="K67" s="1">
        <v>116.0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142</v>
      </c>
      <c r="B68" s="1">
        <v>5.0</v>
      </c>
      <c r="C68" s="1">
        <v>5.0</v>
      </c>
      <c r="D68" s="1">
        <v>5.0</v>
      </c>
      <c r="E68" s="1">
        <v>5.0</v>
      </c>
      <c r="F68" s="1">
        <v>4.0</v>
      </c>
      <c r="G68" s="1">
        <v>2.0</v>
      </c>
      <c r="H68" s="1">
        <v>0.0</v>
      </c>
      <c r="I68" s="1">
        <v>0.0</v>
      </c>
      <c r="J68" s="1">
        <v>0.0</v>
      </c>
      <c r="K68" s="1">
        <v>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5220.0</v>
      </c>
      <c r="C2" s="1">
        <v>4019.0</v>
      </c>
      <c r="D2" s="1">
        <v>4080.0</v>
      </c>
      <c r="E2" s="1">
        <v>4360.0</v>
      </c>
      <c r="F2" s="1">
        <v>3940.0</v>
      </c>
      <c r="G2" s="1">
        <v>3520.0</v>
      </c>
      <c r="H2" s="1">
        <v>4430.0</v>
      </c>
      <c r="I2" s="1">
        <v>4030.0</v>
      </c>
      <c r="J2" s="1">
        <v>4500.0</v>
      </c>
      <c r="K2" s="1">
        <v>4580.0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5220.0</v>
      </c>
      <c r="C3" s="1">
        <v>4019.0</v>
      </c>
      <c r="D3" s="1">
        <v>4080.0</v>
      </c>
      <c r="E3" s="1">
        <v>4360.0</v>
      </c>
      <c r="F3" s="1">
        <v>3940.0</v>
      </c>
      <c r="G3" s="1">
        <v>3520.0</v>
      </c>
      <c r="H3" s="1">
        <v>4430.0</v>
      </c>
      <c r="I3" s="1">
        <v>4030.0</v>
      </c>
      <c r="J3" s="1">
        <v>4500.0</v>
      </c>
      <c r="K3" s="1">
        <v>4580.0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4170.0</v>
      </c>
      <c r="C4" s="1">
        <v>3280.0</v>
      </c>
      <c r="D4" s="1">
        <v>3250.0</v>
      </c>
      <c r="E4" s="1">
        <v>3580.0</v>
      </c>
      <c r="F4" s="1">
        <v>3170.0</v>
      </c>
      <c r="G4" s="1">
        <v>2620.0</v>
      </c>
      <c r="H4" s="1">
        <v>2700.0</v>
      </c>
      <c r="I4" s="1">
        <v>2860.0</v>
      </c>
      <c r="J4" s="1">
        <v>3360.0</v>
      </c>
      <c r="K4" s="1">
        <v>3540.0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1050.0</v>
      </c>
      <c r="C5" s="1">
        <v>732.0</v>
      </c>
      <c r="D5" s="1">
        <v>836.0</v>
      </c>
      <c r="E5" s="1">
        <v>780.0</v>
      </c>
      <c r="F5" s="1">
        <v>774.0</v>
      </c>
      <c r="G5" s="1">
        <v>903.0</v>
      </c>
      <c r="H5" s="1">
        <v>1730.0</v>
      </c>
      <c r="I5" s="1">
        <v>1170.0</v>
      </c>
      <c r="J5" s="1">
        <v>1140.0</v>
      </c>
      <c r="K5" s="1">
        <v>1040.0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92.0</v>
      </c>
      <c r="C6" s="1">
        <v>78.0</v>
      </c>
      <c r="D6" s="1">
        <v>61.0</v>
      </c>
      <c r="E6" s="1">
        <v>64.0</v>
      </c>
      <c r="F6" s="1">
        <v>76.0</v>
      </c>
      <c r="G6" s="1">
        <v>82.0</v>
      </c>
      <c r="H6" s="1">
        <v>68.0</v>
      </c>
      <c r="I6" s="1">
        <v>73.0</v>
      </c>
      <c r="J6" s="1">
        <v>79.0</v>
      </c>
      <c r="K6" s="1">
        <v>94.0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144.0</v>
      </c>
      <c r="C7" s="1">
        <v>132.0</v>
      </c>
      <c r="D7" s="1">
        <v>133.0</v>
      </c>
      <c r="E7" s="1">
        <v>114.0</v>
      </c>
      <c r="F7" s="1">
        <v>102.0</v>
      </c>
      <c r="G7" s="1">
        <v>112.0</v>
      </c>
      <c r="H7" s="1">
        <v>124.0</v>
      </c>
      <c r="I7" s="1">
        <v>164.0</v>
      </c>
      <c r="J7" s="1">
        <v>205.0</v>
      </c>
      <c r="K7" s="1">
        <v>254.0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23.0</v>
      </c>
      <c r="C8" s="1">
        <v>117.0</v>
      </c>
      <c r="D8" s="1">
        <v>99.0</v>
      </c>
      <c r="E8" s="1">
        <v>91.0</v>
      </c>
      <c r="F8" s="1">
        <v>120.0</v>
      </c>
      <c r="G8" s="1">
        <v>97.0</v>
      </c>
      <c r="H8" s="1">
        <v>100.0</v>
      </c>
      <c r="I8" s="1">
        <v>39.0</v>
      </c>
      <c r="J8" s="1">
        <v>67.0</v>
      </c>
      <c r="K8" s="1">
        <v>129.0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259.0</v>
      </c>
      <c r="C9" s="1">
        <v>327.0</v>
      </c>
      <c r="D9" s="1">
        <v>293.0</v>
      </c>
      <c r="E9" s="1">
        <v>269.0</v>
      </c>
      <c r="F9" s="1">
        <v>298.0</v>
      </c>
      <c r="G9" s="1">
        <v>291.0</v>
      </c>
      <c r="H9" s="1">
        <v>292.0</v>
      </c>
      <c r="I9" s="1">
        <v>276.0</v>
      </c>
      <c r="J9" s="1">
        <v>351.0</v>
      </c>
      <c r="K9" s="1">
        <v>477.0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793.0</v>
      </c>
      <c r="C10" s="1">
        <v>405.0</v>
      </c>
      <c r="D10" s="1">
        <v>543.0</v>
      </c>
      <c r="E10" s="1">
        <v>511.0</v>
      </c>
      <c r="F10" s="1">
        <v>476.0</v>
      </c>
      <c r="G10" s="1">
        <v>612.0</v>
      </c>
      <c r="H10" s="1">
        <v>1440.0</v>
      </c>
      <c r="I10" s="1">
        <v>898.0</v>
      </c>
      <c r="J10" s="1">
        <v>794.0</v>
      </c>
      <c r="K10" s="1">
        <v>568.0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-246.0</v>
      </c>
      <c r="C11" s="1">
        <v>-217.0</v>
      </c>
      <c r="D11" s="1">
        <v>-151.0</v>
      </c>
      <c r="E11" s="1">
        <v>-138.0</v>
      </c>
      <c r="F11" s="1">
        <v>-133.0</v>
      </c>
      <c r="G11" s="1">
        <v>-139.0</v>
      </c>
      <c r="H11" s="1">
        <v>-115.0</v>
      </c>
      <c r="I11" s="1">
        <v>-104.0</v>
      </c>
      <c r="J11" s="1">
        <v>-111.0</v>
      </c>
      <c r="K11" s="1">
        <v>-131.0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24.0</v>
      </c>
      <c r="C12" s="1">
        <v>28.0</v>
      </c>
      <c r="D12" s="1">
        <v>22.0</v>
      </c>
      <c r="E12" s="1">
        <v>15.0</v>
      </c>
      <c r="F12" s="1">
        <v>19.0</v>
      </c>
      <c r="G12" s="1">
        <v>14.0</v>
      </c>
      <c r="H12" s="1">
        <v>29.0</v>
      </c>
      <c r="I12" s="1">
        <v>58.0</v>
      </c>
      <c r="J12" s="1">
        <v>81.0</v>
      </c>
      <c r="K12" s="1">
        <v>127.0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-222.0</v>
      </c>
      <c r="C13" s="1">
        <v>-189.0</v>
      </c>
      <c r="D13" s="1">
        <v>-129.0</v>
      </c>
      <c r="E13" s="1">
        <v>-123.0</v>
      </c>
      <c r="F13" s="1">
        <v>-114.0</v>
      </c>
      <c r="G13" s="1">
        <v>-125.0</v>
      </c>
      <c r="H13" s="1">
        <v>-86.0</v>
      </c>
      <c r="I13" s="1">
        <v>-46.0</v>
      </c>
      <c r="J13" s="1">
        <v>-30.0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-25.0</v>
      </c>
      <c r="C14" s="1">
        <v>88.0</v>
      </c>
      <c r="D14" s="1">
        <v>11.0</v>
      </c>
      <c r="E14" s="1">
        <v>22.0</v>
      </c>
      <c r="F14" s="1">
        <v>122.0</v>
      </c>
      <c r="G14" s="1">
        <v>168.0</v>
      </c>
      <c r="H14" s="1">
        <v>278.0</v>
      </c>
      <c r="I14" s="1">
        <v>249.0</v>
      </c>
      <c r="J14" s="1">
        <v>166.0</v>
      </c>
      <c r="K14" s="1">
        <v>207.0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-7.0</v>
      </c>
      <c r="C15" s="1">
        <v>-17.0</v>
      </c>
      <c r="D15" s="1">
        <v>-88.0</v>
      </c>
      <c r="E15" s="1">
        <v>-11.0</v>
      </c>
      <c r="F15" s="1">
        <v>0.0</v>
      </c>
      <c r="G15" s="1">
        <v>-12.0</v>
      </c>
      <c r="H15" s="1">
        <v>0.0</v>
      </c>
      <c r="I15" s="1">
        <v>-43.0</v>
      </c>
      <c r="J15" s="1">
        <v>-128.0</v>
      </c>
      <c r="K15" s="1">
        <v>-154.0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-7.0</v>
      </c>
      <c r="C16" s="1">
        <v>-7.0</v>
      </c>
      <c r="D16" s="1">
        <v>-7.0</v>
      </c>
      <c r="E16" s="1">
        <v>-4.0</v>
      </c>
      <c r="F16" s="1">
        <v>-19.0</v>
      </c>
      <c r="G16" s="1">
        <v>-4.0</v>
      </c>
      <c r="H16" s="1">
        <v>-23.0</v>
      </c>
      <c r="I16" s="1">
        <v>-6.0</v>
      </c>
      <c r="J16" s="1">
        <v>-8.0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532.0</v>
      </c>
      <c r="C17" s="1">
        <v>280.0</v>
      </c>
      <c r="D17" s="1">
        <v>330.0</v>
      </c>
      <c r="E17" s="1">
        <v>395.0</v>
      </c>
      <c r="F17" s="1">
        <v>465.0</v>
      </c>
      <c r="G17" s="1">
        <v>639.0</v>
      </c>
      <c r="H17" s="1">
        <v>1610.0</v>
      </c>
      <c r="I17" s="1">
        <v>1050.0</v>
      </c>
      <c r="J17" s="1">
        <v>794.0</v>
      </c>
      <c r="K17" s="1">
        <v>617.0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-234.0</v>
      </c>
      <c r="C18" s="1">
        <v>-15.0</v>
      </c>
      <c r="D18" s="1">
        <v>-15.0</v>
      </c>
      <c r="E18" s="1">
        <v>-94.0</v>
      </c>
      <c r="F18" s="1">
        <v>-38.0</v>
      </c>
      <c r="G18" s="1">
        <v>-7.0</v>
      </c>
      <c r="H18" s="1">
        <v>-2.0</v>
      </c>
      <c r="I18" s="1">
        <v>-20.0</v>
      </c>
      <c r="J18" s="1">
        <v>-6.0</v>
      </c>
      <c r="K18" s="1">
        <v>-333.0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0.0</v>
      </c>
      <c r="D19" s="1">
        <v>0.0</v>
      </c>
      <c r="E19" s="1">
        <v>-9.0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18.0</v>
      </c>
      <c r="J20" s="1">
        <v>4.0</v>
      </c>
      <c r="K20" s="1">
        <v>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-17.0</v>
      </c>
      <c r="C21" s="1">
        <v>-31.0</v>
      </c>
      <c r="D21" s="1">
        <v>-15.0</v>
      </c>
      <c r="E21" s="1">
        <v>-291.0</v>
      </c>
      <c r="F21" s="1">
        <v>-105.0</v>
      </c>
      <c r="G21" s="1">
        <v>-6.0</v>
      </c>
      <c r="H21" s="1">
        <v>-1.0</v>
      </c>
      <c r="I21" s="1">
        <v>-7.0</v>
      </c>
      <c r="J21" s="1">
        <v>-308.0</v>
      </c>
      <c r="K21" s="1">
        <v>-234.0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0.0</v>
      </c>
      <c r="C23" s="1">
        <v>0.0</v>
      </c>
      <c r="D23" s="1">
        <v>0.0</v>
      </c>
      <c r="E23" s="1">
        <v>-63.0</v>
      </c>
      <c r="F23" s="1">
        <v>0.0</v>
      </c>
      <c r="G23" s="1">
        <v>14.0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-65.0</v>
      </c>
      <c r="C24" s="1">
        <v>23.0</v>
      </c>
      <c r="D24" s="1">
        <v>-31.0</v>
      </c>
      <c r="E24" s="1">
        <v>-1.0</v>
      </c>
      <c r="F24" s="1">
        <v>-44.0</v>
      </c>
      <c r="G24" s="1">
        <v>-21.0</v>
      </c>
      <c r="H24" s="1">
        <v>-20.0</v>
      </c>
      <c r="I24" s="1">
        <v>-85.0</v>
      </c>
      <c r="J24" s="1">
        <v>5.0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216.0</v>
      </c>
      <c r="C25" s="1">
        <v>257.0</v>
      </c>
      <c r="D25" s="1">
        <v>269.0</v>
      </c>
      <c r="E25" s="1">
        <v>-63.0</v>
      </c>
      <c r="F25" s="1">
        <v>278.0</v>
      </c>
      <c r="G25" s="1">
        <v>619.0</v>
      </c>
      <c r="H25" s="1">
        <v>1590.0</v>
      </c>
      <c r="I25" s="1">
        <v>958.0</v>
      </c>
      <c r="J25" s="1">
        <v>489.0</v>
      </c>
      <c r="K25" s="1">
        <v>63.0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255.0</v>
      </c>
      <c r="C26" s="1">
        <v>211.0</v>
      </c>
      <c r="D26" s="1">
        <v>189.0</v>
      </c>
      <c r="E26" s="1">
        <v>108.0</v>
      </c>
      <c r="F26" s="1">
        <v>128.0</v>
      </c>
      <c r="G26" s="1">
        <v>250.0</v>
      </c>
      <c r="H26" s="1">
        <v>625.0</v>
      </c>
      <c r="I26" s="1">
        <v>312.0</v>
      </c>
      <c r="J26" s="1">
        <v>173.0</v>
      </c>
      <c r="K26" s="1">
        <v>285.0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-39.0</v>
      </c>
      <c r="C27" s="1">
        <v>46.0</v>
      </c>
      <c r="D27" s="1">
        <v>80.0</v>
      </c>
      <c r="E27" s="1">
        <v>-171.0</v>
      </c>
      <c r="F27" s="1">
        <v>150.0</v>
      </c>
      <c r="G27" s="1">
        <v>369.0</v>
      </c>
      <c r="H27" s="1">
        <v>964.0</v>
      </c>
      <c r="I27" s="1">
        <v>646.0</v>
      </c>
      <c r="J27" s="1">
        <v>316.0</v>
      </c>
      <c r="K27" s="1">
        <v>-222.0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0.0</v>
      </c>
      <c r="C28" s="1">
        <v>-116.0</v>
      </c>
      <c r="D28" s="1">
        <v>0.0</v>
      </c>
      <c r="E28" s="1">
        <v>0.0</v>
      </c>
      <c r="F28" s="1">
        <v>0.0</v>
      </c>
      <c r="G28" s="1">
        <v>-376.0</v>
      </c>
      <c r="H28" s="1">
        <v>7.0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-39.0</v>
      </c>
      <c r="C29" s="1">
        <v>-70.0</v>
      </c>
      <c r="D29" s="1">
        <v>80.0</v>
      </c>
      <c r="E29" s="1">
        <v>-171.0</v>
      </c>
      <c r="F29" s="1">
        <v>150.0</v>
      </c>
      <c r="G29" s="1">
        <v>-7.0</v>
      </c>
      <c r="H29" s="1">
        <v>971.0</v>
      </c>
      <c r="I29" s="1">
        <v>646.0</v>
      </c>
      <c r="J29" s="1">
        <v>316.0</v>
      </c>
      <c r="K29" s="1">
        <v>-222.0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103</v>
      </c>
      <c r="B30" s="1">
        <v>-19.0</v>
      </c>
      <c r="C30" s="1">
        <v>-15.0</v>
      </c>
      <c r="D30" s="1">
        <v>-17.0</v>
      </c>
      <c r="E30" s="1">
        <v>-20.0</v>
      </c>
      <c r="F30" s="1">
        <v>-17.0</v>
      </c>
      <c r="G30" s="1">
        <v>-5.0</v>
      </c>
      <c r="H30" s="1">
        <v>-18.0</v>
      </c>
      <c r="I30" s="1">
        <v>-24.0</v>
      </c>
      <c r="J30" s="1">
        <v>-19.0</v>
      </c>
      <c r="K30" s="1">
        <v>-13.0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>
        <v>-58.0</v>
      </c>
      <c r="C31" s="1">
        <v>-85.0</v>
      </c>
      <c r="D31" s="1">
        <v>63.0</v>
      </c>
      <c r="E31" s="1">
        <v>-191.0</v>
      </c>
      <c r="F31" s="1">
        <v>133.0</v>
      </c>
      <c r="G31" s="1">
        <v>-12.0</v>
      </c>
      <c r="H31" s="1">
        <v>953.0</v>
      </c>
      <c r="I31" s="1">
        <v>622.0</v>
      </c>
      <c r="J31" s="1">
        <v>297.0</v>
      </c>
      <c r="K31" s="1">
        <v>-235.0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>
        <v>-58.0</v>
      </c>
      <c r="C32" s="1">
        <v>-85.0</v>
      </c>
      <c r="D32" s="1">
        <v>63.0</v>
      </c>
      <c r="E32" s="1">
        <v>-191.0</v>
      </c>
      <c r="F32" s="1">
        <v>133.0</v>
      </c>
      <c r="G32" s="1">
        <v>-12.0</v>
      </c>
      <c r="H32" s="1">
        <v>953.0</v>
      </c>
      <c r="I32" s="1">
        <v>622.0</v>
      </c>
      <c r="J32" s="1">
        <v>297.0</v>
      </c>
      <c r="K32" s="1">
        <v>-235.0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>
        <v>-58.0</v>
      </c>
      <c r="C33" s="1">
        <v>31.0</v>
      </c>
      <c r="D33" s="1">
        <v>63.0</v>
      </c>
      <c r="E33" s="1">
        <v>-191.0</v>
      </c>
      <c r="F33" s="1">
        <v>133.0</v>
      </c>
      <c r="G33" s="1">
        <v>364.0</v>
      </c>
      <c r="H33" s="1">
        <v>946.0</v>
      </c>
      <c r="I33" s="1">
        <v>622.0</v>
      </c>
      <c r="J33" s="1">
        <v>297.0</v>
      </c>
      <c r="K33" s="1">
        <v>-235.0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176</v>
      </c>
      <c r="C35" s="1" t="s">
        <v>177</v>
      </c>
      <c r="D35" s="1" t="s">
        <v>178</v>
      </c>
      <c r="E35" s="1" t="s">
        <v>179</v>
      </c>
      <c r="F35" s="1" t="s">
        <v>180</v>
      </c>
      <c r="G35" s="1" t="s">
        <v>181</v>
      </c>
      <c r="H35" s="1" t="s">
        <v>182</v>
      </c>
      <c r="I35" s="1" t="s">
        <v>183</v>
      </c>
      <c r="J35" s="1" t="s">
        <v>184</v>
      </c>
      <c r="K35" s="1" t="s">
        <v>185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 t="s">
        <v>176</v>
      </c>
      <c r="C36" s="1" t="s">
        <v>187</v>
      </c>
      <c r="D36" s="1" t="s">
        <v>178</v>
      </c>
      <c r="E36" s="1" t="s">
        <v>179</v>
      </c>
      <c r="F36" s="1" t="s">
        <v>180</v>
      </c>
      <c r="G36" s="1" t="s">
        <v>188</v>
      </c>
      <c r="H36" s="1" t="s">
        <v>189</v>
      </c>
      <c r="I36" s="1" t="s">
        <v>183</v>
      </c>
      <c r="J36" s="1" t="s">
        <v>184</v>
      </c>
      <c r="K36" s="1" t="s">
        <v>185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>
        <v>408.0</v>
      </c>
      <c r="C37" s="1">
        <v>410.0</v>
      </c>
      <c r="D37" s="1">
        <v>413.0</v>
      </c>
      <c r="E37" s="1">
        <v>415.0</v>
      </c>
      <c r="F37" s="1">
        <v>417.0</v>
      </c>
      <c r="G37" s="1">
        <v>418.0</v>
      </c>
      <c r="H37" s="1">
        <v>419.0</v>
      </c>
      <c r="I37" s="1">
        <v>420.0</v>
      </c>
      <c r="J37" s="1">
        <v>420.0</v>
      </c>
      <c r="K37" s="1">
        <v>421.0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176</v>
      </c>
      <c r="C38" s="1" t="s">
        <v>177</v>
      </c>
      <c r="D38" s="1" t="s">
        <v>178</v>
      </c>
      <c r="E38" s="1" t="s">
        <v>179</v>
      </c>
      <c r="F38" s="1" t="s">
        <v>180</v>
      </c>
      <c r="G38" s="1" t="s">
        <v>181</v>
      </c>
      <c r="H38" s="1" t="s">
        <v>182</v>
      </c>
      <c r="I38" s="1" t="s">
        <v>183</v>
      </c>
      <c r="J38" s="1" t="s">
        <v>184</v>
      </c>
      <c r="K38" s="1" t="s">
        <v>185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 t="s">
        <v>176</v>
      </c>
      <c r="C39" s="1" t="s">
        <v>187</v>
      </c>
      <c r="D39" s="1" t="s">
        <v>178</v>
      </c>
      <c r="E39" s="1" t="s">
        <v>179</v>
      </c>
      <c r="F39" s="1" t="s">
        <v>180</v>
      </c>
      <c r="G39" s="1" t="s">
        <v>188</v>
      </c>
      <c r="H39" s="1" t="s">
        <v>193</v>
      </c>
      <c r="I39" s="1" t="s">
        <v>183</v>
      </c>
      <c r="J39" s="1" t="s">
        <v>184</v>
      </c>
      <c r="K39" s="1" t="s">
        <v>185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408.0</v>
      </c>
      <c r="C40" s="1">
        <v>410.0</v>
      </c>
      <c r="D40" s="1">
        <v>415.0</v>
      </c>
      <c r="E40" s="1">
        <v>415.0</v>
      </c>
      <c r="F40" s="1">
        <v>417.0</v>
      </c>
      <c r="G40" s="1">
        <v>418.0</v>
      </c>
      <c r="H40" s="1">
        <v>419.0</v>
      </c>
      <c r="I40" s="1">
        <v>420.0</v>
      </c>
      <c r="J40" s="1">
        <v>421.0</v>
      </c>
      <c r="K40" s="1">
        <v>421.0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 t="s">
        <v>196</v>
      </c>
      <c r="C41" s="1" t="s">
        <v>197</v>
      </c>
      <c r="D41" s="1" t="s">
        <v>198</v>
      </c>
      <c r="E41" s="1" t="s">
        <v>199</v>
      </c>
      <c r="F41" s="1" t="s">
        <v>200</v>
      </c>
      <c r="G41" s="1" t="s">
        <v>201</v>
      </c>
      <c r="H41" s="1" t="s">
        <v>202</v>
      </c>
      <c r="I41" s="1" t="s">
        <v>203</v>
      </c>
      <c r="J41" s="1" t="s">
        <v>204</v>
      </c>
      <c r="K41" s="1" t="s">
        <v>205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 t="s">
        <v>196</v>
      </c>
      <c r="C42" s="1" t="s">
        <v>197</v>
      </c>
      <c r="D42" s="1" t="s">
        <v>198</v>
      </c>
      <c r="E42" s="1" t="s">
        <v>199</v>
      </c>
      <c r="F42" s="1" t="s">
        <v>200</v>
      </c>
      <c r="G42" s="1" t="s">
        <v>201</v>
      </c>
      <c r="H42" s="1" t="s">
        <v>202</v>
      </c>
      <c r="I42" s="1" t="s">
        <v>203</v>
      </c>
      <c r="J42" s="1" t="s">
        <v>207</v>
      </c>
      <c r="K42" s="1" t="s">
        <v>205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>
        <v>0.0</v>
      </c>
      <c r="C43" s="1">
        <v>0.0</v>
      </c>
      <c r="D43" s="1" t="s">
        <v>209</v>
      </c>
      <c r="E43" s="1" t="s">
        <v>210</v>
      </c>
      <c r="F43" s="1" t="s">
        <v>211</v>
      </c>
      <c r="G43" s="1" t="s">
        <v>212</v>
      </c>
      <c r="H43" s="1" t="s">
        <v>213</v>
      </c>
      <c r="I43" s="1" t="s">
        <v>214</v>
      </c>
      <c r="J43" s="1" t="s">
        <v>215</v>
      </c>
      <c r="K43" s="1" t="s">
        <v>216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0.0</v>
      </c>
      <c r="C44" s="1">
        <v>0.0</v>
      </c>
      <c r="D44" s="1">
        <v>0.0</v>
      </c>
      <c r="E44" s="1" t="s">
        <v>218</v>
      </c>
      <c r="F44" s="1" t="s">
        <v>219</v>
      </c>
      <c r="G44" s="1">
        <v>-225.0</v>
      </c>
      <c r="H44" s="1" t="s">
        <v>220</v>
      </c>
      <c r="I44" s="1" t="s">
        <v>221</v>
      </c>
      <c r="J44" s="1" t="s">
        <v>222</v>
      </c>
      <c r="K44" s="1" t="s">
        <v>223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 t="s">
        <v>225</v>
      </c>
      <c r="C45" s="1" t="s">
        <v>225</v>
      </c>
      <c r="D45" s="1" t="s">
        <v>225</v>
      </c>
      <c r="E45" s="1" t="s">
        <v>225</v>
      </c>
      <c r="F45" s="1" t="s">
        <v>225</v>
      </c>
      <c r="G45" s="1" t="s">
        <v>225</v>
      </c>
      <c r="H45" s="1" t="s">
        <v>225</v>
      </c>
      <c r="I45" s="1" t="s">
        <v>225</v>
      </c>
      <c r="J45" s="1" t="s">
        <v>225</v>
      </c>
      <c r="K45" s="1" t="s">
        <v>225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1560.0</v>
      </c>
      <c r="C47" s="1">
        <v>1140.0</v>
      </c>
      <c r="D47" s="1">
        <v>1340.0</v>
      </c>
      <c r="E47" s="1">
        <v>1350.0</v>
      </c>
      <c r="F47" s="1">
        <v>1130.0</v>
      </c>
      <c r="G47" s="1">
        <v>1170.0</v>
      </c>
      <c r="H47" s="1">
        <v>1970.0</v>
      </c>
      <c r="I47" s="1">
        <v>1320.0</v>
      </c>
      <c r="J47" s="1">
        <v>1360.0</v>
      </c>
      <c r="K47" s="1">
        <v>1170.0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810.0</v>
      </c>
      <c r="C48" s="1">
        <v>408.0</v>
      </c>
      <c r="D48" s="1">
        <v>547.0</v>
      </c>
      <c r="E48" s="1">
        <v>536.0</v>
      </c>
      <c r="F48" s="1">
        <v>502.0</v>
      </c>
      <c r="G48" s="1">
        <v>634.0</v>
      </c>
      <c r="H48" s="1">
        <v>1450.0</v>
      </c>
      <c r="I48" s="1">
        <v>910.0</v>
      </c>
      <c r="J48" s="1">
        <v>812.0</v>
      </c>
      <c r="K48" s="1">
        <v>592.0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793.0</v>
      </c>
      <c r="C49" s="1">
        <v>405.0</v>
      </c>
      <c r="D49" s="1">
        <v>543.0</v>
      </c>
      <c r="E49" s="1">
        <v>511.0</v>
      </c>
      <c r="F49" s="1">
        <v>476.0</v>
      </c>
      <c r="G49" s="1">
        <v>612.0</v>
      </c>
      <c r="H49" s="1">
        <v>1440.0</v>
      </c>
      <c r="I49" s="1">
        <v>898.0</v>
      </c>
      <c r="J49" s="1">
        <v>794.0</v>
      </c>
      <c r="K49" s="1">
        <v>568.0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1580.0</v>
      </c>
      <c r="C50" s="1">
        <v>1150.0</v>
      </c>
      <c r="D50" s="1">
        <v>1380.0</v>
      </c>
      <c r="E50" s="1">
        <v>1600.0</v>
      </c>
      <c r="F50" s="1">
        <v>1480.0</v>
      </c>
      <c r="G50" s="1">
        <v>1480.0</v>
      </c>
      <c r="H50" s="1">
        <v>2330.0</v>
      </c>
      <c r="I50" s="1">
        <v>1700.0</v>
      </c>
      <c r="J50" s="1">
        <v>2150.0</v>
      </c>
      <c r="K50" s="1">
        <v>2000.0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 t="s">
        <v>231</v>
      </c>
      <c r="C51" s="1" t="s">
        <v>232</v>
      </c>
      <c r="D51" s="1" t="s">
        <v>233</v>
      </c>
      <c r="E51" s="1" t="s">
        <v>234</v>
      </c>
      <c r="F51" s="1" t="s">
        <v>235</v>
      </c>
      <c r="G51" s="1" t="s">
        <v>236</v>
      </c>
      <c r="H51" s="1" t="s">
        <v>237</v>
      </c>
      <c r="I51" s="1" t="s">
        <v>238</v>
      </c>
      <c r="J51" s="1" t="s">
        <v>239</v>
      </c>
      <c r="K51" s="1" t="s">
        <v>240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241</v>
      </c>
      <c r="B52" s="1">
        <v>9.0</v>
      </c>
      <c r="C52" s="1">
        <v>-13.0</v>
      </c>
      <c r="D52" s="1">
        <v>-2.0</v>
      </c>
      <c r="E52" s="1">
        <v>1.0</v>
      </c>
      <c r="F52" s="1">
        <v>-2.0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242</v>
      </c>
      <c r="B53" s="1">
        <v>135.0</v>
      </c>
      <c r="C53" s="1">
        <v>205.0</v>
      </c>
      <c r="D53" s="1">
        <v>236.0</v>
      </c>
      <c r="E53" s="1">
        <v>175.0</v>
      </c>
      <c r="F53" s="1">
        <v>244.0</v>
      </c>
      <c r="G53" s="1">
        <v>298.0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243</v>
      </c>
      <c r="B54" s="1">
        <v>144.0</v>
      </c>
      <c r="C54" s="1">
        <v>192.0</v>
      </c>
      <c r="D54" s="1">
        <v>234.0</v>
      </c>
      <c r="E54" s="1">
        <v>176.0</v>
      </c>
      <c r="F54" s="1">
        <v>242.0</v>
      </c>
      <c r="G54" s="1">
        <v>298.0</v>
      </c>
      <c r="H54" s="1">
        <v>562.0</v>
      </c>
      <c r="I54" s="1">
        <v>248.0</v>
      </c>
      <c r="J54" s="1">
        <v>231.0</v>
      </c>
      <c r="K54" s="1">
        <v>217.0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244</v>
      </c>
      <c r="B55" s="1">
        <v>-40.0</v>
      </c>
      <c r="C55" s="1">
        <v>-59.0</v>
      </c>
      <c r="D55" s="1">
        <v>37.0</v>
      </c>
      <c r="E55" s="1">
        <v>-88.0</v>
      </c>
      <c r="F55" s="1">
        <v>-106.0</v>
      </c>
      <c r="G55" s="1">
        <v>-32.0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245</v>
      </c>
      <c r="B56" s="1">
        <v>130.0</v>
      </c>
      <c r="C56" s="1">
        <v>78.0</v>
      </c>
      <c r="D56" s="1">
        <v>-82.0</v>
      </c>
      <c r="E56" s="1">
        <v>20.0</v>
      </c>
      <c r="F56" s="1">
        <v>-8.0</v>
      </c>
      <c r="G56" s="1">
        <v>-16.0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246</v>
      </c>
      <c r="B57" s="1">
        <v>90.0</v>
      </c>
      <c r="C57" s="1">
        <v>19.0</v>
      </c>
      <c r="D57" s="1">
        <v>-45.0</v>
      </c>
      <c r="E57" s="1">
        <v>-68.0</v>
      </c>
      <c r="F57" s="1">
        <v>-114.0</v>
      </c>
      <c r="G57" s="1">
        <v>-48.0</v>
      </c>
      <c r="H57" s="1">
        <v>63.0</v>
      </c>
      <c r="I57" s="1">
        <v>64.0</v>
      </c>
      <c r="J57" s="1">
        <v>-58.0</v>
      </c>
      <c r="K57" s="1">
        <v>68.0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247</v>
      </c>
      <c r="B58" s="1">
        <v>314.0</v>
      </c>
      <c r="C58" s="1">
        <v>160.0</v>
      </c>
      <c r="D58" s="1">
        <v>189.0</v>
      </c>
      <c r="E58" s="1">
        <v>227.0</v>
      </c>
      <c r="F58" s="1">
        <v>274.0</v>
      </c>
      <c r="G58" s="1">
        <v>394.0</v>
      </c>
      <c r="H58" s="1">
        <v>986.0</v>
      </c>
      <c r="I58" s="1">
        <v>634.0</v>
      </c>
      <c r="J58" s="1">
        <v>477.0</v>
      </c>
      <c r="K58" s="1">
        <v>373.0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248</v>
      </c>
      <c r="B59" s="1">
        <v>1.0</v>
      </c>
      <c r="C59" s="1">
        <v>0.0</v>
      </c>
      <c r="D59" s="1">
        <v>0.0</v>
      </c>
      <c r="E59" s="1">
        <v>0.0</v>
      </c>
      <c r="F59" s="1">
        <v>0.0</v>
      </c>
      <c r="G59" s="1">
        <v>6.0</v>
      </c>
      <c r="H59" s="1">
        <v>17.0</v>
      </c>
      <c r="I59" s="1">
        <v>14.0</v>
      </c>
      <c r="J59" s="1">
        <v>2.0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249</v>
      </c>
      <c r="B60" s="1">
        <v>11.0</v>
      </c>
      <c r="C60" s="1">
        <v>9.0</v>
      </c>
      <c r="D60" s="1">
        <v>158.0</v>
      </c>
      <c r="E60" s="1">
        <v>142.0</v>
      </c>
      <c r="F60" s="1">
        <v>140.0</v>
      </c>
      <c r="G60" s="1">
        <v>155.0</v>
      </c>
      <c r="H60" s="1">
        <v>155.0</v>
      </c>
      <c r="I60" s="1">
        <v>124.0</v>
      </c>
      <c r="J60" s="1">
        <v>121.0</v>
      </c>
      <c r="K60" s="1">
        <v>126.0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250</v>
      </c>
      <c r="B61" s="1">
        <v>-3.0</v>
      </c>
      <c r="C61" s="1">
        <v>10.0</v>
      </c>
      <c r="D61" s="1">
        <v>15.0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252</v>
      </c>
      <c r="B63" s="1">
        <v>1.0</v>
      </c>
      <c r="C63" s="1">
        <v>1.0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253</v>
      </c>
      <c r="B64" s="1">
        <v>1.0</v>
      </c>
      <c r="C64" s="1">
        <v>1.0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254</v>
      </c>
      <c r="B65" s="1">
        <v>0.0</v>
      </c>
      <c r="C65" s="1">
        <v>18.0</v>
      </c>
      <c r="D65" s="1">
        <v>15.0</v>
      </c>
      <c r="E65" s="1">
        <v>11.0</v>
      </c>
      <c r="F65" s="1">
        <v>1.0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255</v>
      </c>
      <c r="B66" s="1">
        <v>144.0</v>
      </c>
      <c r="C66" s="1">
        <v>132.0</v>
      </c>
      <c r="D66" s="1">
        <v>133.0</v>
      </c>
      <c r="E66" s="1">
        <v>114.0</v>
      </c>
      <c r="F66" s="1">
        <v>102.0</v>
      </c>
      <c r="G66" s="1">
        <v>112.0</v>
      </c>
      <c r="H66" s="1">
        <v>124.0</v>
      </c>
      <c r="I66" s="1">
        <v>164.0</v>
      </c>
      <c r="J66" s="1">
        <v>205.0</v>
      </c>
      <c r="K66" s="1">
        <v>254.0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256</v>
      </c>
      <c r="B67" s="1">
        <v>19.0</v>
      </c>
      <c r="C67" s="1">
        <v>6.0</v>
      </c>
      <c r="D67" s="1">
        <v>47.0</v>
      </c>
      <c r="E67" s="1">
        <v>247.0</v>
      </c>
      <c r="F67" s="1">
        <v>353.0</v>
      </c>
      <c r="G67" s="1">
        <v>305.0</v>
      </c>
      <c r="H67" s="1">
        <v>365.0</v>
      </c>
      <c r="I67" s="1">
        <v>383.0</v>
      </c>
      <c r="J67" s="1">
        <v>783.0</v>
      </c>
      <c r="K67" s="1">
        <v>834.0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257</v>
      </c>
      <c r="B68" s="1">
        <v>9.0</v>
      </c>
      <c r="C68" s="1">
        <v>3.0</v>
      </c>
      <c r="D68" s="1">
        <v>23.0</v>
      </c>
      <c r="E68" s="1">
        <v>123.0</v>
      </c>
      <c r="F68" s="1">
        <v>174.0</v>
      </c>
      <c r="G68" s="1">
        <v>166.0</v>
      </c>
      <c r="H68" s="1">
        <v>180.0</v>
      </c>
      <c r="I68" s="1">
        <v>173.0</v>
      </c>
      <c r="J68" s="1">
        <v>332.0</v>
      </c>
      <c r="K68" s="1">
        <v>381.0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258</v>
      </c>
      <c r="B69" s="1">
        <v>9.0</v>
      </c>
      <c r="C69" s="1">
        <v>2.0</v>
      </c>
      <c r="D69" s="1">
        <v>23.0</v>
      </c>
      <c r="E69" s="1">
        <v>124.0</v>
      </c>
      <c r="F69" s="1">
        <v>179.0</v>
      </c>
      <c r="G69" s="1">
        <v>139.0</v>
      </c>
      <c r="H69" s="1">
        <v>185.0</v>
      </c>
      <c r="I69" s="1">
        <v>210.0</v>
      </c>
      <c r="J69" s="1">
        <v>451.0</v>
      </c>
      <c r="K69" s="1">
        <v>453.0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259</v>
      </c>
      <c r="B70" s="1">
        <v>20.0</v>
      </c>
      <c r="C70" s="1">
        <v>0.0</v>
      </c>
      <c r="D70" s="1">
        <v>0.0</v>
      </c>
      <c r="E70" s="1">
        <v>0.0</v>
      </c>
      <c r="F70" s="1">
        <v>0.0</v>
      </c>
      <c r="G70" s="1">
        <v>0.0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260</v>
      </c>
      <c r="B71" s="1">
        <v>11.0</v>
      </c>
      <c r="C71" s="1">
        <v>8.0</v>
      </c>
      <c r="D71" s="1">
        <v>0.0</v>
      </c>
      <c r="E71" s="1">
        <v>0.0</v>
      </c>
      <c r="F71" s="1">
        <v>0.0</v>
      </c>
      <c r="G71" s="1">
        <v>0.0</v>
      </c>
      <c r="H71" s="1">
        <v>9.0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261</v>
      </c>
      <c r="B72" s="1">
        <v>8.0</v>
      </c>
      <c r="C72" s="1">
        <v>25.0</v>
      </c>
      <c r="D72" s="1">
        <v>37.0</v>
      </c>
      <c r="E72" s="1">
        <v>33.0</v>
      </c>
      <c r="F72" s="1">
        <v>35.0</v>
      </c>
      <c r="G72" s="1">
        <v>42.0</v>
      </c>
      <c r="H72" s="1">
        <v>7.0</v>
      </c>
      <c r="I72" s="1">
        <v>22.0</v>
      </c>
      <c r="J72" s="1">
        <v>18.0</v>
      </c>
      <c r="K72" s="1">
        <v>15.0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262</v>
      </c>
      <c r="B73" s="1">
        <v>39.0</v>
      </c>
      <c r="C73" s="1">
        <v>33.0</v>
      </c>
      <c r="D73" s="1">
        <v>37.0</v>
      </c>
      <c r="E73" s="1">
        <v>33.0</v>
      </c>
      <c r="F73" s="1">
        <v>35.0</v>
      </c>
      <c r="G73" s="1">
        <v>42.0</v>
      </c>
      <c r="H73" s="1">
        <v>16.0</v>
      </c>
      <c r="I73" s="1">
        <v>22.0</v>
      </c>
      <c r="J73" s="1">
        <v>18.0</v>
      </c>
      <c r="K73" s="1">
        <v>15.0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271</v>
      </c>
      <c r="I3" s="1" t="s">
        <v>272</v>
      </c>
      <c r="J3" s="1" t="s">
        <v>273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269</v>
      </c>
      <c r="D4" s="1" t="s">
        <v>277</v>
      </c>
      <c r="E4" s="1" t="s">
        <v>278</v>
      </c>
      <c r="F4" s="1" t="s">
        <v>279</v>
      </c>
      <c r="G4" s="1" t="s">
        <v>280</v>
      </c>
      <c r="H4" s="1" t="s">
        <v>281</v>
      </c>
      <c r="I4" s="1" t="s">
        <v>282</v>
      </c>
      <c r="J4" s="1" t="s">
        <v>283</v>
      </c>
      <c r="K4" s="1" t="s">
        <v>284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285</v>
      </c>
      <c r="B5" s="1" t="s">
        <v>286</v>
      </c>
      <c r="C5" s="1" t="s">
        <v>287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297</v>
      </c>
      <c r="C6" s="1" t="s">
        <v>298</v>
      </c>
      <c r="D6" s="1" t="s">
        <v>299</v>
      </c>
      <c r="E6" s="1" t="s">
        <v>300</v>
      </c>
      <c r="F6" s="1">
        <v>5.0</v>
      </c>
      <c r="G6" s="1" t="s">
        <v>301</v>
      </c>
      <c r="H6" s="1" t="s">
        <v>302</v>
      </c>
      <c r="I6" s="1" t="s">
        <v>303</v>
      </c>
      <c r="J6" s="1" t="s">
        <v>304</v>
      </c>
      <c r="K6" s="1" t="s">
        <v>305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307</v>
      </c>
      <c r="B8" s="1" t="s">
        <v>308</v>
      </c>
      <c r="C8" s="1" t="s">
        <v>309</v>
      </c>
      <c r="D8" s="1" t="s">
        <v>310</v>
      </c>
      <c r="E8" s="1" t="s">
        <v>311</v>
      </c>
      <c r="F8" s="1" t="s">
        <v>312</v>
      </c>
      <c r="G8" s="1" t="s">
        <v>313</v>
      </c>
      <c r="H8" s="1" t="s">
        <v>314</v>
      </c>
      <c r="I8" s="1" t="s">
        <v>315</v>
      </c>
      <c r="J8" s="1" t="s">
        <v>316</v>
      </c>
      <c r="K8" s="1" t="s">
        <v>317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318</v>
      </c>
      <c r="B9" s="1" t="s">
        <v>319</v>
      </c>
      <c r="C9" s="1" t="s">
        <v>320</v>
      </c>
      <c r="D9" s="1" t="s">
        <v>321</v>
      </c>
      <c r="E9" s="1" t="s">
        <v>322</v>
      </c>
      <c r="F9" s="1" t="s">
        <v>323</v>
      </c>
      <c r="G9" s="1" t="s">
        <v>324</v>
      </c>
      <c r="H9" s="1" t="s">
        <v>325</v>
      </c>
      <c r="I9" s="1" t="s">
        <v>326</v>
      </c>
      <c r="J9" s="1" t="s">
        <v>319</v>
      </c>
      <c r="K9" s="1" t="s">
        <v>327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328</v>
      </c>
      <c r="B10" s="1" t="s">
        <v>329</v>
      </c>
      <c r="C10" s="1" t="s">
        <v>330</v>
      </c>
      <c r="D10" s="1" t="s">
        <v>331</v>
      </c>
      <c r="E10" s="1" t="s">
        <v>332</v>
      </c>
      <c r="F10" s="1" t="s">
        <v>333</v>
      </c>
      <c r="G10" s="1" t="s">
        <v>334</v>
      </c>
      <c r="H10" s="1" t="s">
        <v>335</v>
      </c>
      <c r="I10" s="1" t="s">
        <v>336</v>
      </c>
      <c r="J10" s="1" t="s">
        <v>337</v>
      </c>
      <c r="K10" s="1" t="s">
        <v>338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339</v>
      </c>
      <c r="B11" s="1" t="s">
        <v>340</v>
      </c>
      <c r="C11" s="1" t="s">
        <v>341</v>
      </c>
      <c r="D11" s="1" t="s">
        <v>342</v>
      </c>
      <c r="E11" s="1" t="s">
        <v>343</v>
      </c>
      <c r="F11" s="1" t="s">
        <v>344</v>
      </c>
      <c r="G11" s="1" t="s">
        <v>345</v>
      </c>
      <c r="H11" s="1" t="s">
        <v>346</v>
      </c>
      <c r="I11" s="1" t="s">
        <v>347</v>
      </c>
      <c r="J11" s="1" t="s">
        <v>348</v>
      </c>
      <c r="K11" s="1" t="s">
        <v>349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350</v>
      </c>
      <c r="B12" s="1" t="s">
        <v>351</v>
      </c>
      <c r="C12" s="1" t="s">
        <v>352</v>
      </c>
      <c r="D12" s="1" t="s">
        <v>353</v>
      </c>
      <c r="E12" s="1" t="s">
        <v>354</v>
      </c>
      <c r="F12" s="1" t="s">
        <v>355</v>
      </c>
      <c r="G12" s="1" t="s">
        <v>356</v>
      </c>
      <c r="H12" s="1" t="s">
        <v>357</v>
      </c>
      <c r="I12" s="1" t="s">
        <v>358</v>
      </c>
      <c r="J12" s="1" t="s">
        <v>359</v>
      </c>
      <c r="K12" s="1" t="s">
        <v>360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361</v>
      </c>
      <c r="B13" s="1" t="s">
        <v>362</v>
      </c>
      <c r="C13" s="1" t="s">
        <v>363</v>
      </c>
      <c r="D13" s="1" t="s">
        <v>364</v>
      </c>
      <c r="E13" s="1" t="s">
        <v>365</v>
      </c>
      <c r="F13" s="1" t="s">
        <v>366</v>
      </c>
      <c r="G13" s="1" t="s">
        <v>367</v>
      </c>
      <c r="H13" s="1" t="s">
        <v>368</v>
      </c>
      <c r="I13" s="1" t="s">
        <v>369</v>
      </c>
      <c r="J13" s="1" t="s">
        <v>370</v>
      </c>
      <c r="K13" s="1" t="s">
        <v>371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372</v>
      </c>
      <c r="B14" s="1" t="s">
        <v>373</v>
      </c>
      <c r="C14" s="1" t="s">
        <v>374</v>
      </c>
      <c r="D14" s="1" t="s">
        <v>325</v>
      </c>
      <c r="E14" s="1" t="s">
        <v>375</v>
      </c>
      <c r="F14" s="1" t="s">
        <v>376</v>
      </c>
      <c r="G14" s="1" t="s">
        <v>377</v>
      </c>
      <c r="H14" s="1" t="s">
        <v>378</v>
      </c>
      <c r="I14" s="1" t="s">
        <v>379</v>
      </c>
      <c r="J14" s="1" t="s">
        <v>380</v>
      </c>
      <c r="K14" s="1" t="s">
        <v>381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382</v>
      </c>
      <c r="B15" s="1" t="s">
        <v>373</v>
      </c>
      <c r="C15" s="1" t="s">
        <v>196</v>
      </c>
      <c r="D15" s="1" t="s">
        <v>325</v>
      </c>
      <c r="E15" s="1" t="s">
        <v>375</v>
      </c>
      <c r="F15" s="1" t="s">
        <v>376</v>
      </c>
      <c r="G15" s="1" t="s">
        <v>383</v>
      </c>
      <c r="H15" s="1" t="s">
        <v>384</v>
      </c>
      <c r="I15" s="1" t="s">
        <v>379</v>
      </c>
      <c r="J15" s="1" t="s">
        <v>380</v>
      </c>
      <c r="K15" s="1" t="s">
        <v>381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385</v>
      </c>
      <c r="B16" s="1" t="s">
        <v>386</v>
      </c>
      <c r="C16" s="1" t="s">
        <v>387</v>
      </c>
      <c r="D16" s="1" t="s">
        <v>388</v>
      </c>
      <c r="E16" s="1" t="s">
        <v>389</v>
      </c>
      <c r="F16" s="1" t="s">
        <v>390</v>
      </c>
      <c r="G16" s="1" t="s">
        <v>391</v>
      </c>
      <c r="H16" s="1" t="s">
        <v>392</v>
      </c>
      <c r="I16" s="1" t="s">
        <v>393</v>
      </c>
      <c r="J16" s="1" t="s">
        <v>394</v>
      </c>
      <c r="K16" s="1" t="s">
        <v>395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396</v>
      </c>
      <c r="B17" s="1" t="s">
        <v>397</v>
      </c>
      <c r="C17" s="1" t="s">
        <v>398</v>
      </c>
      <c r="D17" s="1" t="s">
        <v>383</v>
      </c>
      <c r="E17" s="1" t="s">
        <v>399</v>
      </c>
      <c r="F17" s="1" t="s">
        <v>400</v>
      </c>
      <c r="G17" s="1" t="s">
        <v>401</v>
      </c>
      <c r="H17" s="1" t="s">
        <v>402</v>
      </c>
      <c r="I17" s="1" t="s">
        <v>403</v>
      </c>
      <c r="J17" s="1" t="s">
        <v>404</v>
      </c>
      <c r="K17" s="1" t="s">
        <v>405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406</v>
      </c>
      <c r="B18" s="1" t="s">
        <v>407</v>
      </c>
      <c r="C18" s="1" t="s">
        <v>408</v>
      </c>
      <c r="D18" s="1" t="s">
        <v>409</v>
      </c>
      <c r="E18" s="1" t="s">
        <v>410</v>
      </c>
      <c r="F18" s="1" t="s">
        <v>411</v>
      </c>
      <c r="G18" s="1" t="s">
        <v>412</v>
      </c>
      <c r="H18" s="1" t="s">
        <v>413</v>
      </c>
      <c r="I18" s="1" t="s">
        <v>414</v>
      </c>
      <c r="J18" s="1" t="s">
        <v>415</v>
      </c>
      <c r="K18" s="1" t="s">
        <v>416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417</v>
      </c>
      <c r="B20" s="1" t="s">
        <v>199</v>
      </c>
      <c r="C20" s="1" t="s">
        <v>418</v>
      </c>
      <c r="D20" s="1" t="s">
        <v>419</v>
      </c>
      <c r="E20" s="1" t="s">
        <v>420</v>
      </c>
      <c r="F20" s="1" t="s">
        <v>419</v>
      </c>
      <c r="G20" s="1" t="s">
        <v>421</v>
      </c>
      <c r="H20" s="1" t="s">
        <v>420</v>
      </c>
      <c r="I20" s="1" t="s">
        <v>421</v>
      </c>
      <c r="J20" s="1" t="s">
        <v>422</v>
      </c>
      <c r="K20" s="1" t="s">
        <v>419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423</v>
      </c>
      <c r="B21" s="1" t="s">
        <v>424</v>
      </c>
      <c r="C21" s="1" t="s">
        <v>425</v>
      </c>
      <c r="D21" s="1">
        <v>1.0</v>
      </c>
      <c r="E21" s="1" t="s">
        <v>426</v>
      </c>
      <c r="F21" s="1" t="s">
        <v>426</v>
      </c>
      <c r="G21" s="1" t="s">
        <v>363</v>
      </c>
      <c r="H21" s="1" t="s">
        <v>427</v>
      </c>
      <c r="I21" s="1" t="s">
        <v>428</v>
      </c>
      <c r="J21" s="1" t="s">
        <v>429</v>
      </c>
      <c r="K21" s="1" t="s">
        <v>430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431</v>
      </c>
      <c r="B22" s="1" t="s">
        <v>432</v>
      </c>
      <c r="C22" s="1" t="s">
        <v>433</v>
      </c>
      <c r="D22" s="1" t="s">
        <v>434</v>
      </c>
      <c r="E22" s="1" t="s">
        <v>435</v>
      </c>
      <c r="F22" s="1" t="s">
        <v>436</v>
      </c>
      <c r="G22" s="1" t="s">
        <v>437</v>
      </c>
      <c r="H22" s="1" t="s">
        <v>438</v>
      </c>
      <c r="I22" s="1" t="s">
        <v>439</v>
      </c>
      <c r="J22" s="1" t="s">
        <v>440</v>
      </c>
      <c r="K22" s="1" t="s">
        <v>441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442</v>
      </c>
      <c r="B23" s="1" t="s">
        <v>269</v>
      </c>
      <c r="C23" s="1" t="s">
        <v>443</v>
      </c>
      <c r="D23" s="1" t="s">
        <v>444</v>
      </c>
      <c r="E23" s="1" t="s">
        <v>445</v>
      </c>
      <c r="F23" s="1" t="s">
        <v>446</v>
      </c>
      <c r="G23" s="1" t="s">
        <v>447</v>
      </c>
      <c r="H23" s="1" t="s">
        <v>448</v>
      </c>
      <c r="I23" s="1" t="s">
        <v>387</v>
      </c>
      <c r="J23" s="1" t="s">
        <v>449</v>
      </c>
      <c r="K23" s="1" t="s">
        <v>450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452</v>
      </c>
      <c r="B25" s="1" t="s">
        <v>453</v>
      </c>
      <c r="C25" s="1" t="s">
        <v>454</v>
      </c>
      <c r="D25" s="1" t="s">
        <v>427</v>
      </c>
      <c r="E25" s="1" t="s">
        <v>455</v>
      </c>
      <c r="F25" s="1" t="s">
        <v>456</v>
      </c>
      <c r="G25" s="1" t="s">
        <v>457</v>
      </c>
      <c r="H25" s="1" t="s">
        <v>458</v>
      </c>
      <c r="I25" s="1" t="s">
        <v>459</v>
      </c>
      <c r="J25" s="1" t="s">
        <v>460</v>
      </c>
      <c r="K25" s="1" t="s">
        <v>461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462</v>
      </c>
      <c r="B26" s="1" t="s">
        <v>463</v>
      </c>
      <c r="C26" s="1" t="s">
        <v>464</v>
      </c>
      <c r="D26" s="1" t="s">
        <v>465</v>
      </c>
      <c r="E26" s="1" t="s">
        <v>466</v>
      </c>
      <c r="F26" s="1" t="s">
        <v>467</v>
      </c>
      <c r="G26" s="1" t="s">
        <v>468</v>
      </c>
      <c r="H26" s="1" t="s">
        <v>469</v>
      </c>
      <c r="I26" s="1" t="s">
        <v>287</v>
      </c>
      <c r="J26" s="1" t="s">
        <v>470</v>
      </c>
      <c r="K26" s="1" t="s">
        <v>471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472</v>
      </c>
      <c r="B27" s="1" t="s">
        <v>473</v>
      </c>
      <c r="C27" s="1" t="s">
        <v>474</v>
      </c>
      <c r="D27" s="1" t="s">
        <v>475</v>
      </c>
      <c r="E27" s="1" t="s">
        <v>476</v>
      </c>
      <c r="F27" s="1" t="s">
        <v>424</v>
      </c>
      <c r="G27" s="1" t="s">
        <v>420</v>
      </c>
      <c r="H27" s="1" t="s">
        <v>287</v>
      </c>
      <c r="I27" s="1" t="s">
        <v>477</v>
      </c>
      <c r="J27" s="1" t="s">
        <v>478</v>
      </c>
      <c r="K27" s="1" t="s">
        <v>479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480</v>
      </c>
      <c r="B28" s="1" t="s">
        <v>481</v>
      </c>
      <c r="C28" s="1" t="s">
        <v>482</v>
      </c>
      <c r="D28" s="1" t="s">
        <v>483</v>
      </c>
      <c r="E28" s="1" t="s">
        <v>484</v>
      </c>
      <c r="F28" s="1" t="s">
        <v>485</v>
      </c>
      <c r="G28" s="1" t="s">
        <v>486</v>
      </c>
      <c r="H28" s="1" t="s">
        <v>487</v>
      </c>
      <c r="I28" s="1" t="s">
        <v>488</v>
      </c>
      <c r="J28" s="1" t="s">
        <v>489</v>
      </c>
      <c r="K28" s="1" t="s">
        <v>490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491</v>
      </c>
      <c r="B29" s="1" t="s">
        <v>492</v>
      </c>
      <c r="C29" s="1" t="s">
        <v>493</v>
      </c>
      <c r="D29" s="1" t="s">
        <v>494</v>
      </c>
      <c r="E29" s="1" t="s">
        <v>495</v>
      </c>
      <c r="F29" s="1" t="s">
        <v>496</v>
      </c>
      <c r="G29" s="1" t="s">
        <v>497</v>
      </c>
      <c r="H29" s="1" t="s">
        <v>498</v>
      </c>
      <c r="I29" s="1" t="s">
        <v>499</v>
      </c>
      <c r="J29" s="1" t="s">
        <v>500</v>
      </c>
      <c r="K29" s="1" t="s">
        <v>501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502</v>
      </c>
      <c r="B30" s="1" t="s">
        <v>503</v>
      </c>
      <c r="C30" s="1" t="s">
        <v>504</v>
      </c>
      <c r="D30" s="1" t="s">
        <v>505</v>
      </c>
      <c r="E30" s="1" t="s">
        <v>506</v>
      </c>
      <c r="F30" s="1" t="s">
        <v>507</v>
      </c>
      <c r="G30" s="1" t="s">
        <v>508</v>
      </c>
      <c r="H30" s="1" t="s">
        <v>509</v>
      </c>
      <c r="I30" s="1" t="s">
        <v>510</v>
      </c>
      <c r="J30" s="1" t="s">
        <v>511</v>
      </c>
      <c r="K30" s="1" t="s">
        <v>512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513</v>
      </c>
      <c r="B31" s="1" t="s">
        <v>514</v>
      </c>
      <c r="C31" s="1" t="s">
        <v>515</v>
      </c>
      <c r="D31" s="1" t="s">
        <v>516</v>
      </c>
      <c r="E31" s="1" t="s">
        <v>517</v>
      </c>
      <c r="F31" s="1" t="s">
        <v>518</v>
      </c>
      <c r="G31" s="1" t="s">
        <v>519</v>
      </c>
      <c r="H31" s="1" t="s">
        <v>520</v>
      </c>
      <c r="I31" s="1" t="s">
        <v>521</v>
      </c>
      <c r="J31" s="1" t="s">
        <v>522</v>
      </c>
      <c r="K31" s="1" t="s">
        <v>523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525</v>
      </c>
      <c r="B33" s="1" t="s">
        <v>526</v>
      </c>
      <c r="C33" s="1" t="s">
        <v>527</v>
      </c>
      <c r="D33" s="1" t="s">
        <v>528</v>
      </c>
      <c r="E33" s="1" t="s">
        <v>529</v>
      </c>
      <c r="F33" s="1" t="s">
        <v>530</v>
      </c>
      <c r="G33" s="1" t="s">
        <v>531</v>
      </c>
      <c r="H33" s="1" t="s">
        <v>532</v>
      </c>
      <c r="I33" s="1" t="s">
        <v>533</v>
      </c>
      <c r="J33" s="1" t="s">
        <v>534</v>
      </c>
      <c r="K33" s="1" t="s">
        <v>535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536</v>
      </c>
      <c r="B34" s="1" t="s">
        <v>537</v>
      </c>
      <c r="C34" s="1" t="s">
        <v>538</v>
      </c>
      <c r="D34" s="1" t="s">
        <v>539</v>
      </c>
      <c r="E34" s="1" t="s">
        <v>540</v>
      </c>
      <c r="F34" s="1" t="s">
        <v>541</v>
      </c>
      <c r="G34" s="1" t="s">
        <v>542</v>
      </c>
      <c r="H34" s="1" t="s">
        <v>543</v>
      </c>
      <c r="I34" s="1" t="s">
        <v>544</v>
      </c>
      <c r="J34" s="1" t="s">
        <v>545</v>
      </c>
      <c r="K34" s="1" t="s">
        <v>546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547</v>
      </c>
      <c r="B35" s="1" t="s">
        <v>548</v>
      </c>
      <c r="C35" s="1" t="s">
        <v>549</v>
      </c>
      <c r="D35" s="1" t="s">
        <v>550</v>
      </c>
      <c r="E35" s="1" t="s">
        <v>551</v>
      </c>
      <c r="F35" s="1" t="s">
        <v>552</v>
      </c>
      <c r="G35" s="1" t="s">
        <v>553</v>
      </c>
      <c r="H35" s="1" t="s">
        <v>554</v>
      </c>
      <c r="I35" s="1" t="s">
        <v>555</v>
      </c>
      <c r="J35" s="1">
        <v>50.0</v>
      </c>
      <c r="K35" s="1" t="s">
        <v>556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557</v>
      </c>
      <c r="B36" s="1" t="s">
        <v>558</v>
      </c>
      <c r="C36" s="1" t="s">
        <v>559</v>
      </c>
      <c r="D36" s="1" t="s">
        <v>560</v>
      </c>
      <c r="E36" s="1" t="s">
        <v>561</v>
      </c>
      <c r="F36" s="1" t="s">
        <v>562</v>
      </c>
      <c r="G36" s="1" t="s">
        <v>563</v>
      </c>
      <c r="H36" s="1" t="s">
        <v>564</v>
      </c>
      <c r="I36" s="1" t="s">
        <v>565</v>
      </c>
      <c r="J36" s="1" t="s">
        <v>566</v>
      </c>
      <c r="K36" s="1" t="s">
        <v>567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568</v>
      </c>
      <c r="B37" s="1" t="s">
        <v>569</v>
      </c>
      <c r="C37" s="1" t="s">
        <v>570</v>
      </c>
      <c r="D37" s="1" t="s">
        <v>571</v>
      </c>
      <c r="E37" s="1" t="s">
        <v>572</v>
      </c>
      <c r="F37" s="1" t="s">
        <v>573</v>
      </c>
      <c r="G37" s="1" t="s">
        <v>574</v>
      </c>
      <c r="H37" s="1" t="s">
        <v>575</v>
      </c>
      <c r="I37" s="1" t="s">
        <v>576</v>
      </c>
      <c r="J37" s="1" t="s">
        <v>577</v>
      </c>
      <c r="K37" s="1" t="s">
        <v>578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579</v>
      </c>
      <c r="B38" s="1" t="s">
        <v>580</v>
      </c>
      <c r="C38" s="1" t="s">
        <v>581</v>
      </c>
      <c r="D38" s="1" t="s">
        <v>582</v>
      </c>
      <c r="E38" s="1" t="s">
        <v>583</v>
      </c>
      <c r="F38" s="1" t="s">
        <v>584</v>
      </c>
      <c r="G38" s="1" t="s">
        <v>585</v>
      </c>
      <c r="H38" s="1" t="s">
        <v>586</v>
      </c>
      <c r="I38" s="1" t="s">
        <v>587</v>
      </c>
      <c r="J38" s="1" t="s">
        <v>588</v>
      </c>
      <c r="K38" s="1" t="s">
        <v>589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590</v>
      </c>
      <c r="B39" s="1" t="s">
        <v>591</v>
      </c>
      <c r="C39" s="1" t="s">
        <v>445</v>
      </c>
      <c r="D39" s="1" t="s">
        <v>592</v>
      </c>
      <c r="E39" s="1" t="s">
        <v>593</v>
      </c>
      <c r="F39" s="1" t="s">
        <v>594</v>
      </c>
      <c r="G39" s="1" t="s">
        <v>595</v>
      </c>
      <c r="H39" s="1" t="s">
        <v>596</v>
      </c>
      <c r="I39" s="1" t="s">
        <v>597</v>
      </c>
      <c r="J39" s="1" t="s">
        <v>598</v>
      </c>
      <c r="K39" s="1" t="s">
        <v>599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600</v>
      </c>
      <c r="B40" s="1" t="s">
        <v>601</v>
      </c>
      <c r="C40" s="1" t="s">
        <v>601</v>
      </c>
      <c r="D40" s="1" t="s">
        <v>602</v>
      </c>
      <c r="E40" s="1" t="s">
        <v>366</v>
      </c>
      <c r="F40" s="1" t="s">
        <v>603</v>
      </c>
      <c r="G40" s="1" t="s">
        <v>604</v>
      </c>
      <c r="H40" s="1" t="s">
        <v>605</v>
      </c>
      <c r="I40" s="1" t="s">
        <v>606</v>
      </c>
      <c r="J40" s="1" t="s">
        <v>607</v>
      </c>
      <c r="K40" s="1" t="s">
        <v>608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609</v>
      </c>
      <c r="B41" s="1" t="s">
        <v>610</v>
      </c>
      <c r="C41" s="1" t="s">
        <v>610</v>
      </c>
      <c r="D41" s="1" t="s">
        <v>611</v>
      </c>
      <c r="E41" s="1" t="s">
        <v>453</v>
      </c>
      <c r="F41" s="1" t="s">
        <v>612</v>
      </c>
      <c r="G41" s="1" t="s">
        <v>612</v>
      </c>
      <c r="H41" s="1" t="s">
        <v>430</v>
      </c>
      <c r="I41" s="1" t="s">
        <v>203</v>
      </c>
      <c r="J41" s="1" t="s">
        <v>470</v>
      </c>
      <c r="K41" s="1" t="s">
        <v>320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613</v>
      </c>
      <c r="B42" s="1" t="s">
        <v>614</v>
      </c>
      <c r="C42" s="1" t="s">
        <v>615</v>
      </c>
      <c r="D42" s="1" t="s">
        <v>322</v>
      </c>
      <c r="E42" s="1" t="s">
        <v>616</v>
      </c>
      <c r="F42" s="1" t="s">
        <v>616</v>
      </c>
      <c r="G42" s="1" t="s">
        <v>617</v>
      </c>
      <c r="H42" s="1" t="s">
        <v>618</v>
      </c>
      <c r="I42" s="1" t="s">
        <v>619</v>
      </c>
      <c r="J42" s="1" t="s">
        <v>620</v>
      </c>
      <c r="K42" s="1" t="s">
        <v>457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621</v>
      </c>
      <c r="B43" s="1" t="s">
        <v>622</v>
      </c>
      <c r="C43" s="1" t="s">
        <v>623</v>
      </c>
      <c r="D43" s="1" t="s">
        <v>624</v>
      </c>
      <c r="E43" s="1" t="s">
        <v>625</v>
      </c>
      <c r="F43" s="1" t="s">
        <v>626</v>
      </c>
      <c r="G43" s="1" t="s">
        <v>627</v>
      </c>
      <c r="H43" s="1" t="s">
        <v>474</v>
      </c>
      <c r="I43" s="1" t="s">
        <v>628</v>
      </c>
      <c r="J43" s="1" t="s">
        <v>629</v>
      </c>
      <c r="K43" s="1" t="s">
        <v>630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631</v>
      </c>
      <c r="B44" s="1" t="s">
        <v>632</v>
      </c>
      <c r="C44" s="1" t="s">
        <v>633</v>
      </c>
      <c r="D44" s="1" t="s">
        <v>634</v>
      </c>
      <c r="E44" s="1" t="s">
        <v>635</v>
      </c>
      <c r="F44" s="1" t="s">
        <v>636</v>
      </c>
      <c r="G44" s="1" t="s">
        <v>637</v>
      </c>
      <c r="H44" s="1" t="s">
        <v>638</v>
      </c>
      <c r="I44" s="1" t="s">
        <v>639</v>
      </c>
      <c r="J44" s="1" t="s">
        <v>640</v>
      </c>
      <c r="K44" s="1" t="s">
        <v>641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643</v>
      </c>
      <c r="B46" s="1" t="s">
        <v>644</v>
      </c>
      <c r="C46" s="1" t="s">
        <v>645</v>
      </c>
      <c r="D46" s="1" t="s">
        <v>646</v>
      </c>
      <c r="E46" s="1" t="s">
        <v>647</v>
      </c>
      <c r="F46" s="1" t="s">
        <v>648</v>
      </c>
      <c r="G46" s="1" t="s">
        <v>649</v>
      </c>
      <c r="H46" s="1" t="s">
        <v>650</v>
      </c>
      <c r="I46" s="1" t="s">
        <v>651</v>
      </c>
      <c r="J46" s="1" t="s">
        <v>652</v>
      </c>
      <c r="K46" s="1" t="s">
        <v>461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653</v>
      </c>
      <c r="B47" s="1" t="s">
        <v>654</v>
      </c>
      <c r="C47" s="1" t="s">
        <v>655</v>
      </c>
      <c r="D47" s="1" t="s">
        <v>656</v>
      </c>
      <c r="E47" s="1" t="s">
        <v>657</v>
      </c>
      <c r="F47" s="1" t="s">
        <v>658</v>
      </c>
      <c r="G47" s="1" t="s">
        <v>659</v>
      </c>
      <c r="H47" s="1" t="s">
        <v>660</v>
      </c>
      <c r="I47" s="1" t="s">
        <v>661</v>
      </c>
      <c r="J47" s="1" t="s">
        <v>662</v>
      </c>
      <c r="K47" s="1" t="s">
        <v>663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664</v>
      </c>
      <c r="B48" s="1" t="s">
        <v>665</v>
      </c>
      <c r="C48" s="1" t="s">
        <v>666</v>
      </c>
      <c r="D48" s="1" t="s">
        <v>667</v>
      </c>
      <c r="E48" s="1" t="s">
        <v>668</v>
      </c>
      <c r="F48" s="1" t="s">
        <v>669</v>
      </c>
      <c r="G48" s="1" t="s">
        <v>670</v>
      </c>
      <c r="H48" s="1" t="s">
        <v>671</v>
      </c>
      <c r="I48" s="1" t="s">
        <v>672</v>
      </c>
      <c r="J48" s="1" t="s">
        <v>673</v>
      </c>
      <c r="K48" s="1" t="s">
        <v>674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675</v>
      </c>
      <c r="B49" s="1" t="s">
        <v>676</v>
      </c>
      <c r="C49" s="1" t="s">
        <v>223</v>
      </c>
      <c r="D49" s="1" t="s">
        <v>677</v>
      </c>
      <c r="E49" s="1" t="s">
        <v>678</v>
      </c>
      <c r="F49" s="1" t="s">
        <v>679</v>
      </c>
      <c r="G49" s="1" t="s">
        <v>680</v>
      </c>
      <c r="H49" s="1" t="s">
        <v>681</v>
      </c>
      <c r="I49" s="1" t="s">
        <v>682</v>
      </c>
      <c r="J49" s="1" t="s">
        <v>683</v>
      </c>
      <c r="K49" s="1" t="s">
        <v>684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685</v>
      </c>
      <c r="B50" s="1" t="s">
        <v>686</v>
      </c>
      <c r="C50" s="1" t="s">
        <v>687</v>
      </c>
      <c r="D50" s="1" t="s">
        <v>688</v>
      </c>
      <c r="E50" s="1" t="s">
        <v>689</v>
      </c>
      <c r="F50" s="1" t="s">
        <v>690</v>
      </c>
      <c r="G50" s="1" t="s">
        <v>691</v>
      </c>
      <c r="H50" s="1" t="s">
        <v>692</v>
      </c>
      <c r="I50" s="1" t="s">
        <v>693</v>
      </c>
      <c r="J50" s="1" t="s">
        <v>694</v>
      </c>
      <c r="K50" s="1" t="s">
        <v>695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696</v>
      </c>
      <c r="B51" s="1" t="s">
        <v>697</v>
      </c>
      <c r="C51" s="1" t="s">
        <v>698</v>
      </c>
      <c r="D51" s="1" t="s">
        <v>699</v>
      </c>
      <c r="E51" s="1" t="s">
        <v>700</v>
      </c>
      <c r="F51" s="1" t="s">
        <v>701</v>
      </c>
      <c r="G51" s="1" t="s">
        <v>702</v>
      </c>
      <c r="H51" s="1" t="s">
        <v>703</v>
      </c>
      <c r="I51" s="1" t="s">
        <v>704</v>
      </c>
      <c r="J51" s="1" t="s">
        <v>705</v>
      </c>
      <c r="K51" s="1" t="s">
        <v>706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707</v>
      </c>
      <c r="B52" s="1" t="s">
        <v>708</v>
      </c>
      <c r="C52" s="1" t="s">
        <v>709</v>
      </c>
      <c r="D52" s="1" t="s">
        <v>710</v>
      </c>
      <c r="E52" s="1" t="s">
        <v>711</v>
      </c>
      <c r="F52" s="1" t="s">
        <v>712</v>
      </c>
      <c r="G52" s="1" t="s">
        <v>713</v>
      </c>
      <c r="H52" s="1">
        <v>0.0</v>
      </c>
      <c r="I52" s="1" t="s">
        <v>714</v>
      </c>
      <c r="J52" s="1" t="s">
        <v>715</v>
      </c>
      <c r="K52" s="1" t="s">
        <v>716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717</v>
      </c>
      <c r="B53" s="1" t="s">
        <v>718</v>
      </c>
      <c r="C53" s="1" t="s">
        <v>719</v>
      </c>
      <c r="D53" s="1" t="s">
        <v>720</v>
      </c>
      <c r="E53" s="1" t="s">
        <v>721</v>
      </c>
      <c r="F53" s="1" t="s">
        <v>722</v>
      </c>
      <c r="G53" s="1" t="s">
        <v>723</v>
      </c>
      <c r="H53" s="1" t="s">
        <v>724</v>
      </c>
      <c r="I53" s="1" t="s">
        <v>725</v>
      </c>
      <c r="J53" s="1" t="s">
        <v>726</v>
      </c>
      <c r="K53" s="1" t="s">
        <v>727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728</v>
      </c>
      <c r="B54" s="1" t="s">
        <v>729</v>
      </c>
      <c r="C54" s="1" t="s">
        <v>730</v>
      </c>
      <c r="D54" s="1" t="s">
        <v>731</v>
      </c>
      <c r="E54" s="1" t="s">
        <v>732</v>
      </c>
      <c r="F54" s="1" t="s">
        <v>733</v>
      </c>
      <c r="G54" s="1" t="s">
        <v>734</v>
      </c>
      <c r="H54" s="1" t="s">
        <v>735</v>
      </c>
      <c r="I54" s="1" t="s">
        <v>736</v>
      </c>
      <c r="J54" s="1" t="s">
        <v>737</v>
      </c>
      <c r="K54" s="1" t="s">
        <v>738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739</v>
      </c>
      <c r="B55" s="1" t="s">
        <v>740</v>
      </c>
      <c r="C55" s="1" t="s">
        <v>741</v>
      </c>
      <c r="D55" s="1" t="s">
        <v>742</v>
      </c>
      <c r="E55" s="1" t="s">
        <v>743</v>
      </c>
      <c r="F55" s="1" t="s">
        <v>744</v>
      </c>
      <c r="G55" s="1" t="s">
        <v>745</v>
      </c>
      <c r="H55" s="1" t="s">
        <v>746</v>
      </c>
      <c r="I55" s="1" t="s">
        <v>747</v>
      </c>
      <c r="J55" s="1">
        <v>-60.0</v>
      </c>
      <c r="K55" s="1">
        <v>25.0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748</v>
      </c>
      <c r="B56" s="1" t="s">
        <v>749</v>
      </c>
      <c r="C56" s="1" t="s">
        <v>750</v>
      </c>
      <c r="D56" s="1" t="s">
        <v>751</v>
      </c>
      <c r="E56" s="1" t="s">
        <v>752</v>
      </c>
      <c r="F56" s="1" t="s">
        <v>753</v>
      </c>
      <c r="G56" s="1" t="s">
        <v>754</v>
      </c>
      <c r="H56" s="1" t="s">
        <v>755</v>
      </c>
      <c r="I56" s="1" t="s">
        <v>756</v>
      </c>
      <c r="J56" s="1" t="s">
        <v>757</v>
      </c>
      <c r="K56" s="1" t="s">
        <v>758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759</v>
      </c>
      <c r="B57" s="1">
        <v>1.0</v>
      </c>
      <c r="C57" s="1" t="s">
        <v>760</v>
      </c>
      <c r="D57" s="1" t="s">
        <v>761</v>
      </c>
      <c r="E57" s="1" t="s">
        <v>762</v>
      </c>
      <c r="F57" s="1" t="s">
        <v>763</v>
      </c>
      <c r="G57" s="1" t="s">
        <v>764</v>
      </c>
      <c r="H57" s="1" t="s">
        <v>765</v>
      </c>
      <c r="I57" s="1" t="s">
        <v>766</v>
      </c>
      <c r="J57" s="1">
        <v>19.0</v>
      </c>
      <c r="K57" s="1" t="s">
        <v>767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768</v>
      </c>
      <c r="B58" s="1" t="s">
        <v>769</v>
      </c>
      <c r="C58" s="1" t="s">
        <v>770</v>
      </c>
      <c r="D58" s="1" t="s">
        <v>771</v>
      </c>
      <c r="E58" s="1" t="s">
        <v>772</v>
      </c>
      <c r="F58" s="1" t="s">
        <v>773</v>
      </c>
      <c r="G58" s="1" t="s">
        <v>774</v>
      </c>
      <c r="H58" s="1" t="s">
        <v>775</v>
      </c>
      <c r="I58" s="1" t="s">
        <v>776</v>
      </c>
      <c r="J58" s="1" t="s">
        <v>425</v>
      </c>
      <c r="K58" s="1" t="s">
        <v>777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778</v>
      </c>
      <c r="B59" s="1" t="s">
        <v>779</v>
      </c>
      <c r="C59" s="1" t="s">
        <v>780</v>
      </c>
      <c r="D59" s="1" t="s">
        <v>781</v>
      </c>
      <c r="E59" s="1" t="s">
        <v>782</v>
      </c>
      <c r="F59" s="1" t="s">
        <v>783</v>
      </c>
      <c r="G59" s="1" t="s">
        <v>784</v>
      </c>
      <c r="H59" s="1" t="s">
        <v>785</v>
      </c>
      <c r="I59" s="1" t="s">
        <v>786</v>
      </c>
      <c r="J59" s="1" t="s">
        <v>787</v>
      </c>
      <c r="K59" s="1" t="s">
        <v>788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789</v>
      </c>
      <c r="B60" s="1" t="s">
        <v>790</v>
      </c>
      <c r="C60" s="1" t="s">
        <v>791</v>
      </c>
      <c r="D60" s="1" t="s">
        <v>354</v>
      </c>
      <c r="E60" s="1" t="s">
        <v>792</v>
      </c>
      <c r="F60" s="1" t="s">
        <v>793</v>
      </c>
      <c r="G60" s="1" t="s">
        <v>794</v>
      </c>
      <c r="H60" s="1" t="s">
        <v>795</v>
      </c>
      <c r="I60" s="1" t="s">
        <v>796</v>
      </c>
      <c r="J60" s="1" t="s">
        <v>617</v>
      </c>
      <c r="K60" s="1" t="s">
        <v>797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798</v>
      </c>
      <c r="B61" s="1" t="s">
        <v>799</v>
      </c>
      <c r="C61" s="1" t="s">
        <v>800</v>
      </c>
      <c r="D61" s="1" t="s">
        <v>801</v>
      </c>
      <c r="E61" s="1" t="s">
        <v>802</v>
      </c>
      <c r="F61" s="1" t="s">
        <v>803</v>
      </c>
      <c r="G61" s="1" t="s">
        <v>804</v>
      </c>
      <c r="H61" s="1" t="s">
        <v>805</v>
      </c>
      <c r="I61" s="1" t="s">
        <v>806</v>
      </c>
      <c r="J61" s="1" t="s">
        <v>807</v>
      </c>
      <c r="K61" s="1" t="s">
        <v>808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809</v>
      </c>
      <c r="B62" s="1" t="s">
        <v>810</v>
      </c>
      <c r="C62" s="1" t="s">
        <v>811</v>
      </c>
      <c r="D62" s="1" t="s">
        <v>812</v>
      </c>
      <c r="E62" s="1" t="s">
        <v>813</v>
      </c>
      <c r="F62" s="1" t="s">
        <v>814</v>
      </c>
      <c r="G62" s="1" t="s">
        <v>815</v>
      </c>
      <c r="H62" s="1" t="s">
        <v>816</v>
      </c>
      <c r="I62" s="1" t="s">
        <v>817</v>
      </c>
      <c r="J62" s="1" t="s">
        <v>818</v>
      </c>
      <c r="K62" s="1" t="s">
        <v>819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820</v>
      </c>
      <c r="B63" s="1" t="s">
        <v>821</v>
      </c>
      <c r="C63" s="1" t="s">
        <v>822</v>
      </c>
      <c r="D63" s="1" t="s">
        <v>823</v>
      </c>
      <c r="E63" s="1" t="s">
        <v>824</v>
      </c>
      <c r="F63" s="1">
        <v>0.0</v>
      </c>
      <c r="G63" s="1" t="s">
        <v>825</v>
      </c>
      <c r="H63" s="1" t="s">
        <v>826</v>
      </c>
      <c r="I63" s="1" t="s">
        <v>827</v>
      </c>
      <c r="J63" s="1" t="s">
        <v>828</v>
      </c>
      <c r="K63" s="1" t="s">
        <v>829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830</v>
      </c>
      <c r="B64" s="1" t="s">
        <v>831</v>
      </c>
      <c r="C64" s="1" t="s">
        <v>832</v>
      </c>
      <c r="D64" s="1" t="s">
        <v>833</v>
      </c>
      <c r="E64" s="1" t="s">
        <v>834</v>
      </c>
      <c r="F64" s="1" t="s">
        <v>835</v>
      </c>
      <c r="G64" s="1" t="s">
        <v>836</v>
      </c>
      <c r="H64" s="1">
        <v>0.0</v>
      </c>
      <c r="I64" s="1" t="s">
        <v>837</v>
      </c>
      <c r="J64" s="1" t="s">
        <v>838</v>
      </c>
      <c r="K64" s="1" t="s">
        <v>839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840</v>
      </c>
      <c r="B65" s="1">
        <v>0.0</v>
      </c>
      <c r="C65" s="1">
        <v>0.0</v>
      </c>
      <c r="D65" s="1">
        <v>0.0</v>
      </c>
      <c r="E65" s="1">
        <v>-40.0</v>
      </c>
      <c r="F65" s="1" t="s">
        <v>841</v>
      </c>
      <c r="G65" s="1" t="s">
        <v>842</v>
      </c>
      <c r="H65" s="1" t="s">
        <v>843</v>
      </c>
      <c r="I65" s="1" t="s">
        <v>844</v>
      </c>
      <c r="J65" s="1" t="s">
        <v>845</v>
      </c>
      <c r="K65" s="1" t="s">
        <v>846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848</v>
      </c>
      <c r="B67" s="1" t="s">
        <v>849</v>
      </c>
      <c r="C67" s="1" t="s">
        <v>850</v>
      </c>
      <c r="D67" s="1" t="s">
        <v>851</v>
      </c>
      <c r="E67" s="1" t="s">
        <v>852</v>
      </c>
      <c r="F67" s="1" t="s">
        <v>853</v>
      </c>
      <c r="G67" s="1" t="s">
        <v>454</v>
      </c>
      <c r="H67" s="1" t="s">
        <v>351</v>
      </c>
      <c r="I67" s="1" t="s">
        <v>854</v>
      </c>
      <c r="J67" s="1" t="s">
        <v>855</v>
      </c>
      <c r="K67" s="1" t="s">
        <v>856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857</v>
      </c>
      <c r="B68" s="1" t="s">
        <v>858</v>
      </c>
      <c r="C68" s="1" t="s">
        <v>859</v>
      </c>
      <c r="D68" s="1" t="s">
        <v>860</v>
      </c>
      <c r="E68" s="1" t="s">
        <v>861</v>
      </c>
      <c r="F68" s="1" t="s">
        <v>862</v>
      </c>
      <c r="G68" s="1" t="s">
        <v>863</v>
      </c>
      <c r="H68" s="1" t="s">
        <v>864</v>
      </c>
      <c r="I68" s="1" t="s">
        <v>865</v>
      </c>
      <c r="J68" s="1" t="s">
        <v>866</v>
      </c>
      <c r="K68" s="1" t="s">
        <v>867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868</v>
      </c>
      <c r="B69" s="1" t="s">
        <v>869</v>
      </c>
      <c r="C69" s="1" t="s">
        <v>870</v>
      </c>
      <c r="D69" s="1" t="s">
        <v>871</v>
      </c>
      <c r="E69" s="1" t="s">
        <v>872</v>
      </c>
      <c r="F69" s="1" t="s">
        <v>873</v>
      </c>
      <c r="G69" s="1" t="s">
        <v>874</v>
      </c>
      <c r="H69" s="1" t="s">
        <v>875</v>
      </c>
      <c r="I69" s="1" t="s">
        <v>876</v>
      </c>
      <c r="J69" s="1" t="s">
        <v>877</v>
      </c>
      <c r="K69" s="1" t="s">
        <v>878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879</v>
      </c>
      <c r="B70" s="1" t="s">
        <v>880</v>
      </c>
      <c r="C70" s="1" t="s">
        <v>881</v>
      </c>
      <c r="D70" s="1" t="s">
        <v>882</v>
      </c>
      <c r="E70" s="1" t="s">
        <v>883</v>
      </c>
      <c r="F70" s="1" t="s">
        <v>884</v>
      </c>
      <c r="G70" s="1" t="s">
        <v>290</v>
      </c>
      <c r="H70" s="1" t="s">
        <v>885</v>
      </c>
      <c r="I70" s="1" t="s">
        <v>886</v>
      </c>
      <c r="J70" s="1" t="s">
        <v>887</v>
      </c>
      <c r="K70" s="1" t="s">
        <v>888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889</v>
      </c>
      <c r="B71" s="1" t="s">
        <v>890</v>
      </c>
      <c r="C71" s="1" t="s">
        <v>891</v>
      </c>
      <c r="D71" s="1" t="s">
        <v>892</v>
      </c>
      <c r="E71" s="1" t="s">
        <v>893</v>
      </c>
      <c r="F71" s="1" t="s">
        <v>894</v>
      </c>
      <c r="G71" s="1" t="s">
        <v>876</v>
      </c>
      <c r="H71" s="1" t="s">
        <v>895</v>
      </c>
      <c r="I71" s="1" t="s">
        <v>896</v>
      </c>
      <c r="J71" s="1" t="s">
        <v>897</v>
      </c>
      <c r="K71" s="1" t="s">
        <v>898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899</v>
      </c>
      <c r="B72" s="1" t="s">
        <v>900</v>
      </c>
      <c r="C72" s="1" t="s">
        <v>901</v>
      </c>
      <c r="D72" s="1" t="s">
        <v>902</v>
      </c>
      <c r="E72" s="1" t="s">
        <v>903</v>
      </c>
      <c r="F72" s="1" t="s">
        <v>904</v>
      </c>
      <c r="G72" s="1" t="s">
        <v>905</v>
      </c>
      <c r="H72" s="1" t="s">
        <v>906</v>
      </c>
      <c r="I72" s="1" t="s">
        <v>907</v>
      </c>
      <c r="J72" s="1" t="s">
        <v>908</v>
      </c>
      <c r="K72" s="1" t="s">
        <v>909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910</v>
      </c>
      <c r="B73" s="1" t="s">
        <v>911</v>
      </c>
      <c r="C73" s="1" t="s">
        <v>912</v>
      </c>
      <c r="D73" s="1" t="s">
        <v>913</v>
      </c>
      <c r="E73" s="1" t="s">
        <v>914</v>
      </c>
      <c r="F73" s="1" t="s">
        <v>915</v>
      </c>
      <c r="G73" s="1" t="s">
        <v>916</v>
      </c>
      <c r="H73" s="1" t="s">
        <v>917</v>
      </c>
      <c r="I73" s="1" t="s">
        <v>918</v>
      </c>
      <c r="J73" s="1" t="s">
        <v>919</v>
      </c>
      <c r="K73" s="1" t="s">
        <v>920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921</v>
      </c>
      <c r="B74" s="1" t="s">
        <v>922</v>
      </c>
      <c r="C74" s="1" t="s">
        <v>923</v>
      </c>
      <c r="D74" s="1" t="s">
        <v>924</v>
      </c>
      <c r="E74" s="1" t="s">
        <v>925</v>
      </c>
      <c r="F74" s="1" t="s">
        <v>926</v>
      </c>
      <c r="G74" s="1" t="s">
        <v>927</v>
      </c>
      <c r="H74" s="1" t="s">
        <v>928</v>
      </c>
      <c r="I74" s="1" t="s">
        <v>929</v>
      </c>
      <c r="J74" s="1" t="s">
        <v>930</v>
      </c>
      <c r="K74" s="1" t="s">
        <v>931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932</v>
      </c>
      <c r="B75" s="1" t="s">
        <v>933</v>
      </c>
      <c r="C75" s="1" t="s">
        <v>934</v>
      </c>
      <c r="D75" s="1" t="s">
        <v>935</v>
      </c>
      <c r="E75" s="1" t="s">
        <v>936</v>
      </c>
      <c r="F75" s="1" t="s">
        <v>937</v>
      </c>
      <c r="G75" s="1" t="s">
        <v>938</v>
      </c>
      <c r="H75" s="1" t="s">
        <v>939</v>
      </c>
      <c r="I75" s="1" t="s">
        <v>940</v>
      </c>
      <c r="J75" s="1" t="s">
        <v>941</v>
      </c>
      <c r="K75" s="1" t="s">
        <v>942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943</v>
      </c>
      <c r="B76" s="1" t="s">
        <v>944</v>
      </c>
      <c r="C76" s="1" t="s">
        <v>945</v>
      </c>
      <c r="D76" s="1" t="s">
        <v>946</v>
      </c>
      <c r="E76" s="1" t="s">
        <v>947</v>
      </c>
      <c r="F76" s="1" t="s">
        <v>403</v>
      </c>
      <c r="G76" s="1" t="s">
        <v>948</v>
      </c>
      <c r="H76" s="1" t="s">
        <v>949</v>
      </c>
      <c r="I76" s="1" t="s">
        <v>950</v>
      </c>
      <c r="J76" s="1" t="s">
        <v>951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952</v>
      </c>
      <c r="B77" s="1" t="s">
        <v>953</v>
      </c>
      <c r="C77" s="1" t="s">
        <v>954</v>
      </c>
      <c r="D77" s="1" t="s">
        <v>955</v>
      </c>
      <c r="E77" s="1" t="s">
        <v>956</v>
      </c>
      <c r="F77" s="1" t="s">
        <v>957</v>
      </c>
      <c r="G77" s="1" t="s">
        <v>958</v>
      </c>
      <c r="H77" s="1" t="s">
        <v>959</v>
      </c>
      <c r="I77" s="1" t="s">
        <v>960</v>
      </c>
      <c r="J77" s="1" t="s">
        <v>459</v>
      </c>
      <c r="K77" s="1" t="s">
        <v>129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961</v>
      </c>
      <c r="B78" s="1" t="s">
        <v>962</v>
      </c>
      <c r="C78" s="1" t="s">
        <v>963</v>
      </c>
      <c r="D78" s="1" t="s">
        <v>964</v>
      </c>
      <c r="E78" s="1" t="s">
        <v>965</v>
      </c>
      <c r="F78" s="1" t="s">
        <v>966</v>
      </c>
      <c r="G78" s="1" t="s">
        <v>967</v>
      </c>
      <c r="H78" s="1" t="s">
        <v>968</v>
      </c>
      <c r="I78" s="1" t="s">
        <v>969</v>
      </c>
      <c r="J78" s="1" t="s">
        <v>970</v>
      </c>
      <c r="K78" s="1" t="s">
        <v>971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972</v>
      </c>
      <c r="B79" s="1" t="s">
        <v>973</v>
      </c>
      <c r="C79" s="1" t="s">
        <v>974</v>
      </c>
      <c r="D79" s="1" t="s">
        <v>975</v>
      </c>
      <c r="E79" s="1" t="s">
        <v>794</v>
      </c>
      <c r="F79" s="1" t="s">
        <v>976</v>
      </c>
      <c r="G79" s="1" t="s">
        <v>977</v>
      </c>
      <c r="H79" s="1" t="s">
        <v>978</v>
      </c>
      <c r="I79" s="1" t="s">
        <v>979</v>
      </c>
      <c r="J79" s="1" t="s">
        <v>202</v>
      </c>
      <c r="K79" s="1" t="s">
        <v>980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981</v>
      </c>
      <c r="B80" s="1" t="s">
        <v>982</v>
      </c>
      <c r="C80" s="1" t="s">
        <v>983</v>
      </c>
      <c r="D80" s="1" t="s">
        <v>984</v>
      </c>
      <c r="E80" s="1" t="s">
        <v>985</v>
      </c>
      <c r="F80" s="1" t="s">
        <v>986</v>
      </c>
      <c r="G80" s="1" t="s">
        <v>987</v>
      </c>
      <c r="H80" s="1" t="s">
        <v>988</v>
      </c>
      <c r="I80" s="1" t="s">
        <v>989</v>
      </c>
      <c r="J80" s="1" t="s">
        <v>990</v>
      </c>
      <c r="K80" s="1" t="s">
        <v>991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992</v>
      </c>
      <c r="B81" s="1" t="s">
        <v>993</v>
      </c>
      <c r="C81" s="1" t="s">
        <v>994</v>
      </c>
      <c r="D81" s="1" t="s">
        <v>995</v>
      </c>
      <c r="E81" s="1" t="s">
        <v>633</v>
      </c>
      <c r="F81" s="1" t="s">
        <v>996</v>
      </c>
      <c r="G81" s="1" t="s">
        <v>997</v>
      </c>
      <c r="H81" s="1" t="s">
        <v>348</v>
      </c>
      <c r="I81" s="1" t="s">
        <v>998</v>
      </c>
      <c r="J81" s="1" t="s">
        <v>999</v>
      </c>
      <c r="K81" s="1" t="s">
        <v>1000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1001</v>
      </c>
      <c r="B82" s="1" t="s">
        <v>1002</v>
      </c>
      <c r="C82" s="1" t="s">
        <v>1003</v>
      </c>
      <c r="D82" s="1" t="s">
        <v>1004</v>
      </c>
      <c r="E82" s="1" t="s">
        <v>1005</v>
      </c>
      <c r="F82" s="1" t="s">
        <v>1006</v>
      </c>
      <c r="G82" s="1" t="s">
        <v>1007</v>
      </c>
      <c r="H82" s="1" t="s">
        <v>1008</v>
      </c>
      <c r="I82" s="1" t="s">
        <v>1009</v>
      </c>
      <c r="J82" s="1" t="s">
        <v>1010</v>
      </c>
      <c r="K82" s="1" t="s">
        <v>1011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1012</v>
      </c>
      <c r="B83" s="1" t="s">
        <v>1013</v>
      </c>
      <c r="C83" s="1" t="s">
        <v>1014</v>
      </c>
      <c r="D83" s="1" t="s">
        <v>1015</v>
      </c>
      <c r="E83" s="1" t="s">
        <v>1016</v>
      </c>
      <c r="F83" s="1" t="s">
        <v>1000</v>
      </c>
      <c r="G83" s="1" t="s">
        <v>1017</v>
      </c>
      <c r="H83" s="1" t="s">
        <v>1016</v>
      </c>
      <c r="I83" s="1" t="s">
        <v>1018</v>
      </c>
      <c r="J83" s="1" t="s">
        <v>1019</v>
      </c>
      <c r="K83" s="1" t="s">
        <v>1020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1021</v>
      </c>
      <c r="B84" s="1" t="s">
        <v>1022</v>
      </c>
      <c r="C84" s="1" t="s">
        <v>1023</v>
      </c>
      <c r="D84" s="1" t="s">
        <v>1024</v>
      </c>
      <c r="E84" s="1" t="s">
        <v>1025</v>
      </c>
      <c r="F84" s="1" t="s">
        <v>449</v>
      </c>
      <c r="G84" s="1" t="s">
        <v>1026</v>
      </c>
      <c r="H84" s="1" t="s">
        <v>1027</v>
      </c>
      <c r="I84" s="1" t="s">
        <v>1028</v>
      </c>
      <c r="J84" s="1">
        <v>-36.0</v>
      </c>
      <c r="K84" s="1" t="s">
        <v>1029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1030</v>
      </c>
      <c r="B85" s="1" t="s">
        <v>1031</v>
      </c>
      <c r="C85" s="1" t="s">
        <v>1032</v>
      </c>
      <c r="D85" s="1" t="s">
        <v>1033</v>
      </c>
      <c r="E85" s="1" t="s">
        <v>1034</v>
      </c>
      <c r="F85" s="1" t="s">
        <v>1035</v>
      </c>
      <c r="G85" s="1" t="s">
        <v>1036</v>
      </c>
      <c r="H85" s="1" t="s">
        <v>562</v>
      </c>
      <c r="I85" s="1" t="s">
        <v>1037</v>
      </c>
      <c r="J85" s="1" t="s">
        <v>1038</v>
      </c>
      <c r="K85" s="1" t="s">
        <v>1039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1040</v>
      </c>
      <c r="B86" s="1">
        <v>0.0</v>
      </c>
      <c r="C86" s="1">
        <v>0.0</v>
      </c>
      <c r="D86" s="1">
        <v>0.0</v>
      </c>
      <c r="E86" s="1">
        <v>0.0</v>
      </c>
      <c r="F86" s="1" t="s">
        <v>1041</v>
      </c>
      <c r="G86" s="1" t="s">
        <v>1042</v>
      </c>
      <c r="H86" s="1" t="s">
        <v>1043</v>
      </c>
      <c r="I86" s="1" t="s">
        <v>1044</v>
      </c>
      <c r="J86" s="1" t="s">
        <v>1045</v>
      </c>
      <c r="K86" s="1" t="s">
        <v>758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1047</v>
      </c>
      <c r="B88" s="1" t="s">
        <v>690</v>
      </c>
      <c r="C88" s="1" t="s">
        <v>1048</v>
      </c>
      <c r="D88" s="1" t="s">
        <v>1049</v>
      </c>
      <c r="E88" s="1" t="s">
        <v>991</v>
      </c>
      <c r="F88" s="1" t="s">
        <v>1050</v>
      </c>
      <c r="G88" s="1" t="s">
        <v>1051</v>
      </c>
      <c r="H88" s="1" t="s">
        <v>1052</v>
      </c>
      <c r="I88" s="1" t="s">
        <v>111</v>
      </c>
      <c r="J88" s="1" t="s">
        <v>1053</v>
      </c>
      <c r="K88" s="1" t="s">
        <v>1054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1055</v>
      </c>
      <c r="B89" s="1" t="s">
        <v>1056</v>
      </c>
      <c r="C89" s="1" t="s">
        <v>1057</v>
      </c>
      <c r="D89" s="1" t="s">
        <v>1058</v>
      </c>
      <c r="E89" s="1" t="s">
        <v>1059</v>
      </c>
      <c r="F89" s="1" t="s">
        <v>1060</v>
      </c>
      <c r="G89" s="1" t="s">
        <v>484</v>
      </c>
      <c r="H89" s="1" t="s">
        <v>1061</v>
      </c>
      <c r="I89" s="1" t="s">
        <v>1062</v>
      </c>
      <c r="J89" s="1" t="s">
        <v>1063</v>
      </c>
      <c r="K89" s="1" t="s">
        <v>1064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1065</v>
      </c>
      <c r="B90" s="1" t="s">
        <v>1066</v>
      </c>
      <c r="C90" s="1" t="s">
        <v>1067</v>
      </c>
      <c r="D90" s="1" t="s">
        <v>1068</v>
      </c>
      <c r="E90" s="1" t="s">
        <v>874</v>
      </c>
      <c r="F90" s="1" t="s">
        <v>1069</v>
      </c>
      <c r="G90" s="1" t="s">
        <v>1070</v>
      </c>
      <c r="H90" s="1" t="s">
        <v>1071</v>
      </c>
      <c r="I90" s="1" t="s">
        <v>1072</v>
      </c>
      <c r="J90" s="1" t="s">
        <v>1073</v>
      </c>
      <c r="K90" s="1" t="s">
        <v>1074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1075</v>
      </c>
      <c r="B91" s="1" t="s">
        <v>1076</v>
      </c>
      <c r="C91" s="1" t="s">
        <v>1077</v>
      </c>
      <c r="D91" s="1" t="s">
        <v>1078</v>
      </c>
      <c r="E91" s="1" t="s">
        <v>1079</v>
      </c>
      <c r="F91" s="1" t="s">
        <v>1080</v>
      </c>
      <c r="G91" s="1" t="s">
        <v>1081</v>
      </c>
      <c r="H91" s="1" t="s">
        <v>1082</v>
      </c>
      <c r="I91" s="1" t="s">
        <v>1083</v>
      </c>
      <c r="J91" s="1" t="s">
        <v>1084</v>
      </c>
      <c r="K91" s="1" t="s">
        <v>1085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1086</v>
      </c>
      <c r="B92" s="1" t="s">
        <v>1087</v>
      </c>
      <c r="C92" s="1" t="s">
        <v>1088</v>
      </c>
      <c r="D92" s="1" t="s">
        <v>1089</v>
      </c>
      <c r="E92" s="1" t="s">
        <v>1090</v>
      </c>
      <c r="F92" s="1" t="s">
        <v>1091</v>
      </c>
      <c r="G92" s="1">
        <v>4.0</v>
      </c>
      <c r="H92" s="1" t="s">
        <v>1092</v>
      </c>
      <c r="I92" s="1" t="s">
        <v>1093</v>
      </c>
      <c r="J92" s="1" t="s">
        <v>1094</v>
      </c>
      <c r="K92" s="1" t="s">
        <v>1095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1096</v>
      </c>
      <c r="B93" s="1" t="s">
        <v>1097</v>
      </c>
      <c r="C93" s="1" t="s">
        <v>1098</v>
      </c>
      <c r="D93" s="1" t="s">
        <v>1099</v>
      </c>
      <c r="E93" s="1" t="s">
        <v>1100</v>
      </c>
      <c r="F93" s="1" t="s">
        <v>1101</v>
      </c>
      <c r="G93" s="1" t="s">
        <v>1102</v>
      </c>
      <c r="H93" s="1" t="s">
        <v>1103</v>
      </c>
      <c r="I93" s="1" t="s">
        <v>1104</v>
      </c>
      <c r="J93" s="1" t="s">
        <v>1105</v>
      </c>
      <c r="K93" s="1" t="s">
        <v>1106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1107</v>
      </c>
      <c r="B94" s="1" t="s">
        <v>1108</v>
      </c>
      <c r="C94" s="1" t="s">
        <v>1109</v>
      </c>
      <c r="D94" s="1" t="s">
        <v>1110</v>
      </c>
      <c r="E94" s="1" t="s">
        <v>1111</v>
      </c>
      <c r="F94" s="1" t="s">
        <v>1112</v>
      </c>
      <c r="G94" s="1" t="s">
        <v>1113</v>
      </c>
      <c r="H94" s="1" t="s">
        <v>1114</v>
      </c>
      <c r="I94" s="1" t="s">
        <v>1115</v>
      </c>
      <c r="J94" s="1" t="s">
        <v>1116</v>
      </c>
      <c r="K94" s="1" t="s">
        <v>1117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1118</v>
      </c>
      <c r="B95" s="1" t="s">
        <v>1119</v>
      </c>
      <c r="C95" s="1">
        <v>-43.0</v>
      </c>
      <c r="D95" s="1" t="s">
        <v>1120</v>
      </c>
      <c r="E95" s="1" t="s">
        <v>1121</v>
      </c>
      <c r="F95" s="1" t="s">
        <v>1122</v>
      </c>
      <c r="G95" s="1" t="s">
        <v>1123</v>
      </c>
      <c r="H95" s="1" t="s">
        <v>1124</v>
      </c>
      <c r="I95" s="1" t="s">
        <v>1125</v>
      </c>
      <c r="J95" s="1" t="s">
        <v>1126</v>
      </c>
      <c r="K95" s="1" t="s">
        <v>1127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1128</v>
      </c>
      <c r="B96" s="1" t="s">
        <v>1129</v>
      </c>
      <c r="C96" s="1" t="s">
        <v>1130</v>
      </c>
      <c r="D96" s="1" t="s">
        <v>1131</v>
      </c>
      <c r="E96" s="1" t="s">
        <v>1132</v>
      </c>
      <c r="F96" s="1" t="s">
        <v>1133</v>
      </c>
      <c r="G96" s="1" t="s">
        <v>1134</v>
      </c>
      <c r="H96" s="1" t="s">
        <v>1135</v>
      </c>
      <c r="I96" s="1" t="s">
        <v>1136</v>
      </c>
      <c r="J96" s="1" t="s">
        <v>1137</v>
      </c>
      <c r="K96" s="1" t="s">
        <v>1138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1139</v>
      </c>
      <c r="B97" s="1" t="s">
        <v>1140</v>
      </c>
      <c r="C97" s="1" t="s">
        <v>1141</v>
      </c>
      <c r="D97" s="1" t="s">
        <v>1142</v>
      </c>
      <c r="E97" s="1" t="s">
        <v>1143</v>
      </c>
      <c r="F97" s="1" t="s">
        <v>1144</v>
      </c>
      <c r="G97" s="1" t="s">
        <v>383</v>
      </c>
      <c r="H97" s="1" t="s">
        <v>927</v>
      </c>
      <c r="I97" s="1" t="s">
        <v>1145</v>
      </c>
      <c r="J97" s="1" t="s">
        <v>1146</v>
      </c>
      <c r="K97" s="1" t="s">
        <v>1147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1148</v>
      </c>
      <c r="B98" s="1" t="s">
        <v>1149</v>
      </c>
      <c r="C98" s="1" t="s">
        <v>1150</v>
      </c>
      <c r="D98" s="1" t="s">
        <v>1151</v>
      </c>
      <c r="E98" s="1" t="s">
        <v>1152</v>
      </c>
      <c r="F98" s="1" t="s">
        <v>1153</v>
      </c>
      <c r="G98" s="1" t="s">
        <v>1154</v>
      </c>
      <c r="H98" s="1" t="s">
        <v>1155</v>
      </c>
      <c r="I98" s="1" t="s">
        <v>1156</v>
      </c>
      <c r="J98" s="1" t="s">
        <v>390</v>
      </c>
      <c r="K98" s="1" t="s">
        <v>1157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1158</v>
      </c>
      <c r="B99" s="1" t="s">
        <v>1159</v>
      </c>
      <c r="C99" s="1" t="s">
        <v>1160</v>
      </c>
      <c r="D99" s="1" t="s">
        <v>381</v>
      </c>
      <c r="E99" s="1" t="s">
        <v>1161</v>
      </c>
      <c r="F99" s="1" t="s">
        <v>1162</v>
      </c>
      <c r="G99" s="1" t="s">
        <v>1163</v>
      </c>
      <c r="H99" s="1" t="s">
        <v>779</v>
      </c>
      <c r="I99" s="1" t="s">
        <v>1164</v>
      </c>
      <c r="J99" s="1" t="s">
        <v>1165</v>
      </c>
      <c r="K99" s="1" t="s">
        <v>1166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1167</v>
      </c>
      <c r="B100" s="1" t="s">
        <v>1168</v>
      </c>
      <c r="C100" s="1">
        <v>-17.0</v>
      </c>
      <c r="D100" s="1" t="s">
        <v>1169</v>
      </c>
      <c r="E100" s="1" t="s">
        <v>1170</v>
      </c>
      <c r="F100" s="1" t="s">
        <v>1171</v>
      </c>
      <c r="G100" s="1" t="s">
        <v>1172</v>
      </c>
      <c r="H100" s="1" t="s">
        <v>327</v>
      </c>
      <c r="I100" s="1" t="s">
        <v>1173</v>
      </c>
      <c r="J100" s="1" t="s">
        <v>290</v>
      </c>
      <c r="K100" s="1" t="s">
        <v>1174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1175</v>
      </c>
      <c r="B101" s="1" t="s">
        <v>1176</v>
      </c>
      <c r="C101" s="1" t="s">
        <v>1177</v>
      </c>
      <c r="D101" s="1" t="s">
        <v>1178</v>
      </c>
      <c r="E101" s="1" t="s">
        <v>1179</v>
      </c>
      <c r="F101" s="1" t="s">
        <v>1180</v>
      </c>
      <c r="G101" s="1" t="s">
        <v>1181</v>
      </c>
      <c r="H101" s="1" t="s">
        <v>1182</v>
      </c>
      <c r="I101" s="1" t="s">
        <v>1183</v>
      </c>
      <c r="J101" s="1" t="s">
        <v>1184</v>
      </c>
      <c r="K101" s="1" t="s">
        <v>210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1185</v>
      </c>
      <c r="B102" s="1" t="s">
        <v>1186</v>
      </c>
      <c r="C102" s="1" t="s">
        <v>1187</v>
      </c>
      <c r="D102" s="1" t="s">
        <v>1188</v>
      </c>
      <c r="E102" s="1" t="s">
        <v>1189</v>
      </c>
      <c r="F102" s="1" t="s">
        <v>1190</v>
      </c>
      <c r="G102" s="1" t="s">
        <v>607</v>
      </c>
      <c r="H102" s="1" t="s">
        <v>1191</v>
      </c>
      <c r="I102" s="1" t="s">
        <v>1192</v>
      </c>
      <c r="J102" s="1" t="s">
        <v>1062</v>
      </c>
      <c r="K102" s="1" t="s">
        <v>1193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1194</v>
      </c>
      <c r="B103" s="1" t="s">
        <v>1195</v>
      </c>
      <c r="C103" s="1" t="s">
        <v>1196</v>
      </c>
      <c r="D103" s="1" t="s">
        <v>1197</v>
      </c>
      <c r="E103" s="1" t="s">
        <v>1198</v>
      </c>
      <c r="F103" s="1" t="s">
        <v>1199</v>
      </c>
      <c r="G103" s="1" t="s">
        <v>1200</v>
      </c>
      <c r="H103" s="1" t="s">
        <v>1201</v>
      </c>
      <c r="I103" s="1" t="s">
        <v>1202</v>
      </c>
      <c r="J103" s="1" t="s">
        <v>721</v>
      </c>
      <c r="K103" s="1" t="s">
        <v>1203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1204</v>
      </c>
      <c r="B104" s="1" t="s">
        <v>1205</v>
      </c>
      <c r="C104" s="1" t="s">
        <v>1206</v>
      </c>
      <c r="D104" s="1" t="s">
        <v>1207</v>
      </c>
      <c r="E104" s="1" t="s">
        <v>1050</v>
      </c>
      <c r="F104" s="1" t="s">
        <v>1208</v>
      </c>
      <c r="G104" s="1" t="s">
        <v>1054</v>
      </c>
      <c r="H104" s="1" t="s">
        <v>1209</v>
      </c>
      <c r="I104" s="1" t="s">
        <v>1210</v>
      </c>
      <c r="J104" s="1" t="s">
        <v>1061</v>
      </c>
      <c r="K104" s="1" t="s">
        <v>1211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1212</v>
      </c>
      <c r="B105" s="1" t="s">
        <v>1213</v>
      </c>
      <c r="C105" s="1" t="s">
        <v>1214</v>
      </c>
      <c r="D105" s="1" t="s">
        <v>1215</v>
      </c>
      <c r="E105" s="1" t="s">
        <v>1216</v>
      </c>
      <c r="F105" s="1" t="s">
        <v>1217</v>
      </c>
      <c r="G105" s="1" t="s">
        <v>1218</v>
      </c>
      <c r="H105" s="1" t="s">
        <v>1219</v>
      </c>
      <c r="I105" s="1" t="s">
        <v>920</v>
      </c>
      <c r="J105" s="1" t="s">
        <v>1220</v>
      </c>
      <c r="K105" s="1" t="s">
        <v>1221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1222</v>
      </c>
      <c r="B106" s="1" t="s">
        <v>1223</v>
      </c>
      <c r="C106" s="1" t="s">
        <v>1224</v>
      </c>
      <c r="D106" s="1" t="s">
        <v>1225</v>
      </c>
      <c r="E106" s="1" t="s">
        <v>1226</v>
      </c>
      <c r="F106" s="1" t="s">
        <v>1045</v>
      </c>
      <c r="G106" s="1" t="s">
        <v>1227</v>
      </c>
      <c r="H106" s="1" t="s">
        <v>1228</v>
      </c>
      <c r="I106" s="1" t="s">
        <v>1229</v>
      </c>
      <c r="J106" s="1" t="s">
        <v>1230</v>
      </c>
      <c r="K106" s="1" t="s">
        <v>1231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1232</v>
      </c>
      <c r="B107" s="1">
        <v>0.0</v>
      </c>
      <c r="C107" s="1">
        <v>0.0</v>
      </c>
      <c r="D107" s="1" t="s">
        <v>1233</v>
      </c>
      <c r="E107" s="1">
        <v>0.0</v>
      </c>
      <c r="F107" s="1">
        <v>0.0</v>
      </c>
      <c r="G107" s="1" t="s">
        <v>1234</v>
      </c>
      <c r="H107" s="1">
        <v>100.0</v>
      </c>
      <c r="I107" s="1" t="s">
        <v>1235</v>
      </c>
      <c r="J107" s="1" t="s">
        <v>1236</v>
      </c>
      <c r="K107" s="1" t="s">
        <v>1237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1239</v>
      </c>
      <c r="B109" s="1" t="s">
        <v>1240</v>
      </c>
      <c r="C109" s="1" t="s">
        <v>1241</v>
      </c>
      <c r="D109" s="1" t="s">
        <v>1242</v>
      </c>
      <c r="E109" s="1" t="s">
        <v>1243</v>
      </c>
      <c r="F109" s="1" t="s">
        <v>1168</v>
      </c>
      <c r="G109" s="1" t="s">
        <v>1244</v>
      </c>
      <c r="H109" s="1" t="s">
        <v>615</v>
      </c>
      <c r="I109" s="1" t="s">
        <v>1245</v>
      </c>
      <c r="J109" s="1" t="s">
        <v>1246</v>
      </c>
      <c r="K109" s="1" t="s">
        <v>1247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1248</v>
      </c>
      <c r="B110" s="1" t="s">
        <v>1249</v>
      </c>
      <c r="C110" s="1" t="s">
        <v>1171</v>
      </c>
      <c r="D110" s="1" t="s">
        <v>1250</v>
      </c>
      <c r="E110" s="1" t="s">
        <v>1251</v>
      </c>
      <c r="F110" s="1" t="s">
        <v>1252</v>
      </c>
      <c r="G110" s="1" t="s">
        <v>1253</v>
      </c>
      <c r="H110" s="1" t="s">
        <v>1254</v>
      </c>
      <c r="I110" s="1" t="s">
        <v>641</v>
      </c>
      <c r="J110" s="1" t="s">
        <v>1255</v>
      </c>
      <c r="K110" s="1" t="s">
        <v>1256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1257</v>
      </c>
      <c r="B111" s="1" t="s">
        <v>1258</v>
      </c>
      <c r="C111" s="1" t="s">
        <v>1182</v>
      </c>
      <c r="D111" s="1" t="s">
        <v>1259</v>
      </c>
      <c r="E111" s="1" t="s">
        <v>1260</v>
      </c>
      <c r="F111" s="1" t="s">
        <v>1261</v>
      </c>
      <c r="G111" s="1" t="s">
        <v>1262</v>
      </c>
      <c r="H111" s="1" t="s">
        <v>1263</v>
      </c>
      <c r="I111" s="1" t="s">
        <v>1264</v>
      </c>
      <c r="J111" s="1" t="s">
        <v>453</v>
      </c>
      <c r="K111" s="1" t="s">
        <v>1265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1266</v>
      </c>
      <c r="B112" s="1" t="s">
        <v>1267</v>
      </c>
      <c r="C112" s="1" t="s">
        <v>1268</v>
      </c>
      <c r="D112" s="1" t="s">
        <v>1187</v>
      </c>
      <c r="E112" s="1" t="s">
        <v>1269</v>
      </c>
      <c r="F112" s="1" t="s">
        <v>1270</v>
      </c>
      <c r="G112" s="1" t="s">
        <v>1271</v>
      </c>
      <c r="H112" s="1" t="s">
        <v>1272</v>
      </c>
      <c r="I112" s="1" t="s">
        <v>1273</v>
      </c>
      <c r="J112" s="1" t="s">
        <v>1274</v>
      </c>
      <c r="K112" s="1" t="s">
        <v>1035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1275</v>
      </c>
      <c r="B113" s="1" t="s">
        <v>1276</v>
      </c>
      <c r="C113" s="1" t="s">
        <v>1277</v>
      </c>
      <c r="D113" s="1" t="s">
        <v>1278</v>
      </c>
      <c r="E113" s="1" t="s">
        <v>1279</v>
      </c>
      <c r="F113" s="1" t="s">
        <v>1280</v>
      </c>
      <c r="G113" s="1" t="s">
        <v>1281</v>
      </c>
      <c r="H113" s="1" t="s">
        <v>1282</v>
      </c>
      <c r="I113" s="1" t="s">
        <v>1283</v>
      </c>
      <c r="J113" s="1" t="s">
        <v>283</v>
      </c>
      <c r="K113" s="1" t="s">
        <v>1284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1285</v>
      </c>
      <c r="B114" s="1" t="s">
        <v>1286</v>
      </c>
      <c r="C114" s="1" t="s">
        <v>1287</v>
      </c>
      <c r="D114" s="1" t="s">
        <v>1288</v>
      </c>
      <c r="E114" s="1" t="s">
        <v>1289</v>
      </c>
      <c r="F114" s="1" t="s">
        <v>1290</v>
      </c>
      <c r="G114" s="1" t="s">
        <v>1291</v>
      </c>
      <c r="H114" s="1" t="s">
        <v>1292</v>
      </c>
      <c r="I114" s="1" t="s">
        <v>1293</v>
      </c>
      <c r="J114" s="1" t="s">
        <v>1294</v>
      </c>
      <c r="K114" s="1" t="s">
        <v>984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1295</v>
      </c>
      <c r="B115" s="1" t="s">
        <v>1296</v>
      </c>
      <c r="C115" s="1" t="s">
        <v>1297</v>
      </c>
      <c r="D115" s="1" t="s">
        <v>1298</v>
      </c>
      <c r="E115" s="1" t="s">
        <v>1299</v>
      </c>
      <c r="F115" s="1" t="s">
        <v>1300</v>
      </c>
      <c r="G115" s="1" t="s">
        <v>1301</v>
      </c>
      <c r="H115" s="1" t="s">
        <v>1302</v>
      </c>
      <c r="I115" s="1" t="s">
        <v>1303</v>
      </c>
      <c r="J115" s="1" t="s">
        <v>1304</v>
      </c>
      <c r="K115" s="1" t="s">
        <v>1305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1306</v>
      </c>
      <c r="B116" s="1" t="s">
        <v>1307</v>
      </c>
      <c r="C116" s="1" t="s">
        <v>1308</v>
      </c>
      <c r="D116" s="1" t="s">
        <v>1309</v>
      </c>
      <c r="E116" s="1" t="s">
        <v>1310</v>
      </c>
      <c r="F116" s="1" t="s">
        <v>1311</v>
      </c>
      <c r="G116" s="1" t="s">
        <v>1312</v>
      </c>
      <c r="H116" s="1" t="s">
        <v>1313</v>
      </c>
      <c r="I116" s="1" t="s">
        <v>1314</v>
      </c>
      <c r="J116" s="1" t="s">
        <v>1315</v>
      </c>
      <c r="K116" s="1" t="s">
        <v>1316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1317</v>
      </c>
      <c r="B117" s="1" t="s">
        <v>1318</v>
      </c>
      <c r="C117" s="1" t="s">
        <v>1319</v>
      </c>
      <c r="D117" s="1" t="s">
        <v>1320</v>
      </c>
      <c r="E117" s="1" t="s">
        <v>1321</v>
      </c>
      <c r="F117" s="1" t="s">
        <v>1322</v>
      </c>
      <c r="G117" s="1" t="s">
        <v>1323</v>
      </c>
      <c r="H117" s="1" t="s">
        <v>1324</v>
      </c>
      <c r="I117" s="1" t="s">
        <v>1325</v>
      </c>
      <c r="J117" s="1" t="s">
        <v>1326</v>
      </c>
      <c r="K117" s="1" t="s">
        <v>608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1327</v>
      </c>
      <c r="B118" s="1" t="s">
        <v>1328</v>
      </c>
      <c r="C118" s="1" t="s">
        <v>1329</v>
      </c>
      <c r="D118" s="1" t="s">
        <v>1198</v>
      </c>
      <c r="E118" s="1" t="s">
        <v>1330</v>
      </c>
      <c r="F118" s="1" t="s">
        <v>1331</v>
      </c>
      <c r="G118" s="1" t="s">
        <v>1332</v>
      </c>
      <c r="H118" s="1" t="s">
        <v>1333</v>
      </c>
      <c r="I118" s="1" t="s">
        <v>1334</v>
      </c>
      <c r="J118" s="1" t="s">
        <v>1335</v>
      </c>
      <c r="K118" s="1" t="s">
        <v>968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1336</v>
      </c>
      <c r="B119" s="1" t="s">
        <v>1337</v>
      </c>
      <c r="C119" s="1" t="s">
        <v>971</v>
      </c>
      <c r="D119" s="1" t="s">
        <v>1338</v>
      </c>
      <c r="E119" s="1" t="s">
        <v>1339</v>
      </c>
      <c r="F119" s="1" t="s">
        <v>1340</v>
      </c>
      <c r="G119" s="1" t="s">
        <v>1341</v>
      </c>
      <c r="H119" s="1" t="s">
        <v>1342</v>
      </c>
      <c r="I119" s="1" t="s">
        <v>464</v>
      </c>
      <c r="J119" s="1" t="s">
        <v>1343</v>
      </c>
      <c r="K119" s="1" t="s">
        <v>1344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1345</v>
      </c>
      <c r="B120" s="1" t="s">
        <v>1346</v>
      </c>
      <c r="C120" s="1" t="s">
        <v>1347</v>
      </c>
      <c r="D120" s="1" t="s">
        <v>1348</v>
      </c>
      <c r="E120" s="1" t="s">
        <v>1349</v>
      </c>
      <c r="F120" s="1" t="s">
        <v>779</v>
      </c>
      <c r="G120" s="1" t="s">
        <v>1350</v>
      </c>
      <c r="H120" s="1" t="s">
        <v>1351</v>
      </c>
      <c r="I120" s="1" t="s">
        <v>1352</v>
      </c>
      <c r="J120" s="1" t="s">
        <v>1353</v>
      </c>
      <c r="K120" s="1" t="s">
        <v>1354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1355</v>
      </c>
      <c r="B121" s="1" t="s">
        <v>1356</v>
      </c>
      <c r="C121" s="1" t="s">
        <v>1357</v>
      </c>
      <c r="D121" s="1" t="s">
        <v>1358</v>
      </c>
      <c r="E121" s="1" t="s">
        <v>1359</v>
      </c>
      <c r="F121" s="1" t="s">
        <v>1360</v>
      </c>
      <c r="G121" s="1" t="s">
        <v>1361</v>
      </c>
      <c r="H121" s="1" t="s">
        <v>980</v>
      </c>
      <c r="I121" s="1" t="s">
        <v>1362</v>
      </c>
      <c r="J121" s="1" t="s">
        <v>189</v>
      </c>
      <c r="K121" s="1" t="s">
        <v>1363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1364</v>
      </c>
      <c r="B122" s="1" t="s">
        <v>1365</v>
      </c>
      <c r="C122" s="1" t="s">
        <v>1366</v>
      </c>
      <c r="D122" s="1" t="s">
        <v>1367</v>
      </c>
      <c r="E122" s="1" t="s">
        <v>1368</v>
      </c>
      <c r="F122" s="1" t="s">
        <v>1253</v>
      </c>
      <c r="G122" s="1" t="s">
        <v>986</v>
      </c>
      <c r="H122" s="1" t="s">
        <v>1369</v>
      </c>
      <c r="I122" s="1" t="s">
        <v>587</v>
      </c>
      <c r="J122" s="1" t="s">
        <v>115</v>
      </c>
      <c r="K122" s="1" t="s">
        <v>1370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1371</v>
      </c>
      <c r="B123" s="1" t="s">
        <v>1372</v>
      </c>
      <c r="C123" s="1" t="s">
        <v>978</v>
      </c>
      <c r="D123" s="1" t="s">
        <v>1373</v>
      </c>
      <c r="E123" s="1" t="s">
        <v>1374</v>
      </c>
      <c r="F123" s="1" t="s">
        <v>1375</v>
      </c>
      <c r="G123" s="1" t="s">
        <v>1376</v>
      </c>
      <c r="H123" s="1" t="s">
        <v>1377</v>
      </c>
      <c r="I123" s="1" t="s">
        <v>1378</v>
      </c>
      <c r="J123" s="1" t="s">
        <v>1379</v>
      </c>
      <c r="K123" s="1" t="s">
        <v>1380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1381</v>
      </c>
      <c r="B124" s="1" t="s">
        <v>1382</v>
      </c>
      <c r="C124" s="1" t="s">
        <v>1383</v>
      </c>
      <c r="D124" s="1" t="s">
        <v>1384</v>
      </c>
      <c r="E124" s="1" t="s">
        <v>1385</v>
      </c>
      <c r="F124" s="1" t="s">
        <v>1386</v>
      </c>
      <c r="G124" s="1" t="s">
        <v>1387</v>
      </c>
      <c r="H124" s="1" t="s">
        <v>1388</v>
      </c>
      <c r="I124" s="1" t="s">
        <v>1389</v>
      </c>
      <c r="J124" s="1" t="s">
        <v>1390</v>
      </c>
      <c r="K124" s="1" t="s">
        <v>1391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1392</v>
      </c>
      <c r="B125" s="1" t="s">
        <v>1393</v>
      </c>
      <c r="C125" s="1" t="s">
        <v>1394</v>
      </c>
      <c r="D125" s="1" t="s">
        <v>1395</v>
      </c>
      <c r="E125" s="1" t="s">
        <v>1396</v>
      </c>
      <c r="F125" s="1" t="s">
        <v>1397</v>
      </c>
      <c r="G125" s="1" t="s">
        <v>1398</v>
      </c>
      <c r="H125" s="1" t="s">
        <v>608</v>
      </c>
      <c r="I125" s="1" t="s">
        <v>1399</v>
      </c>
      <c r="J125" s="1" t="s">
        <v>348</v>
      </c>
      <c r="K125" s="1" t="s">
        <v>1400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1401</v>
      </c>
      <c r="B126" s="1" t="s">
        <v>1402</v>
      </c>
      <c r="C126" s="1" t="s">
        <v>1403</v>
      </c>
      <c r="D126" s="1" t="s">
        <v>202</v>
      </c>
      <c r="E126" s="1" t="s">
        <v>1404</v>
      </c>
      <c r="F126" s="1" t="s">
        <v>1405</v>
      </c>
      <c r="G126" s="1" t="s">
        <v>1406</v>
      </c>
      <c r="H126" s="1" t="s">
        <v>746</v>
      </c>
      <c r="I126" s="1" t="s">
        <v>1407</v>
      </c>
      <c r="J126" s="1" t="s">
        <v>1408</v>
      </c>
      <c r="K126" s="1" t="s">
        <v>1409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1410</v>
      </c>
      <c r="B127" s="1" t="s">
        <v>1411</v>
      </c>
      <c r="C127" s="1" t="s">
        <v>1169</v>
      </c>
      <c r="D127" s="1" t="s">
        <v>483</v>
      </c>
      <c r="E127" s="1" t="s">
        <v>640</v>
      </c>
      <c r="F127" s="1" t="s">
        <v>1412</v>
      </c>
      <c r="G127" s="1" t="s">
        <v>1413</v>
      </c>
      <c r="H127" s="1" t="s">
        <v>1414</v>
      </c>
      <c r="I127" s="1" t="s">
        <v>1415</v>
      </c>
      <c r="J127" s="1" t="s">
        <v>1416</v>
      </c>
      <c r="K127" s="1" t="s">
        <v>1417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1418</v>
      </c>
      <c r="B128" s="1">
        <v>0.0</v>
      </c>
      <c r="C128" s="1">
        <v>0.0</v>
      </c>
      <c r="D128" s="1" t="s">
        <v>1419</v>
      </c>
      <c r="E128" s="1" t="s">
        <v>1420</v>
      </c>
      <c r="F128" s="1" t="s">
        <v>1421</v>
      </c>
      <c r="G128" s="1">
        <v>0.0</v>
      </c>
      <c r="H128" s="1">
        <v>0.0</v>
      </c>
      <c r="I128" s="1" t="s">
        <v>1422</v>
      </c>
      <c r="J128" s="1" t="s">
        <v>1423</v>
      </c>
      <c r="K128" s="1" t="s">
        <v>1424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1425</v>
      </c>
      <c r="C1" s="1" t="s">
        <v>1426</v>
      </c>
      <c r="D1" s="1" t="s">
        <v>1427</v>
      </c>
      <c r="E1" s="1" t="s">
        <v>1428</v>
      </c>
      <c r="F1" s="1" t="s">
        <v>1429</v>
      </c>
      <c r="G1" s="1" t="s">
        <v>1430</v>
      </c>
      <c r="H1" s="1" t="s">
        <v>1431</v>
      </c>
      <c r="I1" s="1" t="s">
        <v>1432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1433</v>
      </c>
      <c r="B2" s="1" t="s">
        <v>1434</v>
      </c>
      <c r="C2" s="1" t="s">
        <v>1435</v>
      </c>
      <c r="D2" s="1" t="s">
        <v>1436</v>
      </c>
      <c r="E2" s="1" t="s">
        <v>1437</v>
      </c>
      <c r="F2" s="1" t="s">
        <v>1438</v>
      </c>
      <c r="G2" s="1" t="s">
        <v>1439</v>
      </c>
      <c r="H2" s="1" t="s">
        <v>1439</v>
      </c>
      <c r="I2" s="1" t="s">
        <v>1440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1441</v>
      </c>
      <c r="B3" s="1" t="s">
        <v>1440</v>
      </c>
      <c r="C3" s="1" t="s">
        <v>1442</v>
      </c>
      <c r="D3" s="1" t="s">
        <v>1443</v>
      </c>
      <c r="E3" s="1" t="s">
        <v>1444</v>
      </c>
      <c r="F3" s="1" t="s">
        <v>1445</v>
      </c>
      <c r="G3" s="1" t="s">
        <v>1446</v>
      </c>
      <c r="H3" s="1" t="s">
        <v>1447</v>
      </c>
      <c r="I3" s="1" t="s">
        <v>1440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1448</v>
      </c>
      <c r="B4" s="1" t="s">
        <v>1449</v>
      </c>
      <c r="C4" s="1" t="s">
        <v>1450</v>
      </c>
      <c r="D4" s="1" t="s">
        <v>1451</v>
      </c>
      <c r="E4" s="1" t="s">
        <v>1452</v>
      </c>
      <c r="F4" s="1" t="s">
        <v>1453</v>
      </c>
      <c r="G4" s="1" t="s">
        <v>1454</v>
      </c>
      <c r="H4" s="1" t="s">
        <v>1455</v>
      </c>
      <c r="I4" s="1" t="s">
        <v>1456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1441</v>
      </c>
      <c r="B5" s="1" t="s">
        <v>1440</v>
      </c>
      <c r="C5" s="1" t="s">
        <v>1457</v>
      </c>
      <c r="D5" s="1" t="s">
        <v>1458</v>
      </c>
      <c r="E5" s="1" t="s">
        <v>1459</v>
      </c>
      <c r="F5" s="1" t="s">
        <v>1460</v>
      </c>
      <c r="G5" s="1" t="s">
        <v>1461</v>
      </c>
      <c r="H5" s="1" t="s">
        <v>1462</v>
      </c>
      <c r="I5" s="1" t="s">
        <v>1463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1464</v>
      </c>
      <c r="B6" s="1" t="s">
        <v>1465</v>
      </c>
      <c r="C6" s="1" t="s">
        <v>1466</v>
      </c>
      <c r="D6" s="1" t="s">
        <v>1467</v>
      </c>
      <c r="E6" s="1" t="s">
        <v>1468</v>
      </c>
      <c r="F6" s="1" t="s">
        <v>1469</v>
      </c>
      <c r="G6" s="1" t="s">
        <v>1470</v>
      </c>
      <c r="H6" s="1" t="s">
        <v>1471</v>
      </c>
      <c r="I6" s="1" t="s">
        <v>1472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1473</v>
      </c>
      <c r="B7" s="1" t="s">
        <v>1474</v>
      </c>
      <c r="C7" s="1" t="s">
        <v>1475</v>
      </c>
      <c r="D7" s="1" t="s">
        <v>1476</v>
      </c>
      <c r="E7" s="1" t="s">
        <v>1477</v>
      </c>
      <c r="F7" s="1" t="s">
        <v>1478</v>
      </c>
      <c r="G7" s="1" t="s">
        <v>1479</v>
      </c>
      <c r="H7" s="1" t="s">
        <v>1480</v>
      </c>
      <c r="I7" s="1" t="s">
        <v>1481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1482</v>
      </c>
      <c r="B8" s="1" t="s">
        <v>1440</v>
      </c>
      <c r="C8" s="1" t="s">
        <v>1483</v>
      </c>
      <c r="D8" s="1" t="s">
        <v>1484</v>
      </c>
      <c r="E8" s="1" t="s">
        <v>1485</v>
      </c>
      <c r="F8" s="1" t="s">
        <v>1486</v>
      </c>
      <c r="G8" s="1" t="s">
        <v>1483</v>
      </c>
      <c r="H8" s="1" t="s">
        <v>1487</v>
      </c>
      <c r="I8" s="1" t="s">
        <v>1488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1489</v>
      </c>
      <c r="B9" s="1" t="s">
        <v>1479</v>
      </c>
      <c r="C9" s="1" t="s">
        <v>1490</v>
      </c>
      <c r="D9" s="1" t="s">
        <v>1490</v>
      </c>
      <c r="E9" s="1" t="s">
        <v>1491</v>
      </c>
      <c r="F9" s="1" t="s">
        <v>1492</v>
      </c>
      <c r="G9" s="1" t="s">
        <v>1493</v>
      </c>
      <c r="H9" s="1" t="s">
        <v>1494</v>
      </c>
      <c r="I9" s="1" t="s">
        <v>1491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1495</v>
      </c>
      <c r="B10" s="1" t="s">
        <v>1496</v>
      </c>
      <c r="C10" s="1" t="s">
        <v>1497</v>
      </c>
      <c r="D10" s="1" t="s">
        <v>1498</v>
      </c>
      <c r="E10" s="1" t="s">
        <v>1499</v>
      </c>
      <c r="F10" s="1" t="s">
        <v>1500</v>
      </c>
      <c r="G10" s="1" t="s">
        <v>1479</v>
      </c>
      <c r="H10" s="1" t="s">
        <v>1501</v>
      </c>
      <c r="I10" s="1" t="s">
        <v>1502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1503</v>
      </c>
      <c r="B11" s="1" t="s">
        <v>1504</v>
      </c>
      <c r="C11" s="1" t="s">
        <v>1505</v>
      </c>
      <c r="D11" s="1" t="s">
        <v>1506</v>
      </c>
      <c r="E11" s="1" t="s">
        <v>1507</v>
      </c>
      <c r="F11" s="1" t="s">
        <v>1508</v>
      </c>
      <c r="G11" s="1" t="s">
        <v>1509</v>
      </c>
      <c r="H11" s="1" t="s">
        <v>1510</v>
      </c>
      <c r="I11" s="1" t="s">
        <v>1511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1512</v>
      </c>
      <c r="B12" s="1" t="s">
        <v>1513</v>
      </c>
      <c r="C12" s="1" t="s">
        <v>1514</v>
      </c>
      <c r="D12" s="1" t="s">
        <v>1515</v>
      </c>
      <c r="E12" s="1" t="s">
        <v>1516</v>
      </c>
      <c r="F12" s="1" t="s">
        <v>1517</v>
      </c>
      <c r="G12" s="1" t="s">
        <v>1518</v>
      </c>
      <c r="H12" s="1" t="s">
        <v>1519</v>
      </c>
      <c r="I12" s="1" t="s">
        <v>1520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1521</v>
      </c>
      <c r="B13" s="1" t="s">
        <v>1522</v>
      </c>
      <c r="C13" s="1" t="s">
        <v>1523</v>
      </c>
      <c r="D13" s="1" t="s">
        <v>1524</v>
      </c>
      <c r="E13" s="1" t="s">
        <v>1525</v>
      </c>
      <c r="F13" s="1" t="s">
        <v>1526</v>
      </c>
      <c r="G13" s="1" t="s">
        <v>1527</v>
      </c>
      <c r="H13" s="1" t="s">
        <v>1528</v>
      </c>
      <c r="I13" s="1" t="s">
        <v>1529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1530</v>
      </c>
      <c r="B14" s="1" t="s">
        <v>1531</v>
      </c>
      <c r="C14" s="1" t="s">
        <v>1532</v>
      </c>
      <c r="D14" s="1" t="s">
        <v>1533</v>
      </c>
      <c r="E14" s="1" t="s">
        <v>1534</v>
      </c>
      <c r="F14" s="1" t="s">
        <v>1535</v>
      </c>
      <c r="G14" s="1" t="s">
        <v>1536</v>
      </c>
      <c r="H14" s="1" t="s">
        <v>1537</v>
      </c>
      <c r="I14" s="1" t="s">
        <v>1538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1539</v>
      </c>
      <c r="B15" s="1" t="s">
        <v>1540</v>
      </c>
      <c r="C15" s="1" t="s">
        <v>213</v>
      </c>
      <c r="D15" s="1" t="s">
        <v>214</v>
      </c>
      <c r="E15" s="1" t="s">
        <v>198</v>
      </c>
      <c r="F15" s="1" t="s">
        <v>216</v>
      </c>
      <c r="G15" s="1" t="s">
        <v>1541</v>
      </c>
      <c r="H15" s="1" t="s">
        <v>1542</v>
      </c>
      <c r="I15" s="1" t="s">
        <v>1543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1544</v>
      </c>
      <c r="B16" s="1" t="s">
        <v>1545</v>
      </c>
      <c r="C16" s="1" t="s">
        <v>1546</v>
      </c>
      <c r="D16" s="1" t="s">
        <v>1547</v>
      </c>
      <c r="E16" s="1" t="s">
        <v>1548</v>
      </c>
      <c r="F16" s="1" t="s">
        <v>1549</v>
      </c>
      <c r="G16" s="1" t="s">
        <v>1550</v>
      </c>
      <c r="H16" s="1" t="s">
        <v>1551</v>
      </c>
      <c r="I16" s="1" t="s">
        <v>1552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1553</v>
      </c>
      <c r="B17" s="1" t="s">
        <v>181</v>
      </c>
      <c r="C17" s="1" t="s">
        <v>182</v>
      </c>
      <c r="D17" s="1" t="s">
        <v>183</v>
      </c>
      <c r="E17" s="1" t="s">
        <v>184</v>
      </c>
      <c r="F17" s="1" t="s">
        <v>185</v>
      </c>
      <c r="G17" s="1" t="s">
        <v>1554</v>
      </c>
      <c r="H17" s="1" t="s">
        <v>1555</v>
      </c>
      <c r="I17" s="1" t="s">
        <v>1556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1557</v>
      </c>
      <c r="B18" s="1" t="s">
        <v>1558</v>
      </c>
      <c r="C18" s="1" t="s">
        <v>1559</v>
      </c>
      <c r="D18" s="1" t="s">
        <v>1560</v>
      </c>
      <c r="E18" s="1" t="s">
        <v>1561</v>
      </c>
      <c r="F18" s="1" t="s">
        <v>1562</v>
      </c>
      <c r="G18" s="1" t="s">
        <v>1563</v>
      </c>
      <c r="H18" s="1" t="s">
        <v>1564</v>
      </c>
      <c r="I18" s="1" t="s">
        <v>1565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1566</v>
      </c>
      <c r="B19" s="1" t="s">
        <v>1567</v>
      </c>
      <c r="C19" s="1" t="s">
        <v>1568</v>
      </c>
      <c r="D19" s="1" t="s">
        <v>1569</v>
      </c>
      <c r="E19" s="1" t="s">
        <v>1570</v>
      </c>
      <c r="F19" s="1" t="s">
        <v>1571</v>
      </c>
      <c r="G19" s="1" t="s">
        <v>1572</v>
      </c>
      <c r="H19" s="1" t="s">
        <v>1573</v>
      </c>
      <c r="I19" s="1" t="s">
        <v>1574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1575</v>
      </c>
      <c r="B20" s="1" t="s">
        <v>1576</v>
      </c>
      <c r="C20" s="1" t="s">
        <v>1577</v>
      </c>
      <c r="D20" s="1" t="s">
        <v>1578</v>
      </c>
      <c r="E20" s="1" t="s">
        <v>1579</v>
      </c>
      <c r="F20" s="1" t="s">
        <v>1580</v>
      </c>
      <c r="G20" s="1" t="s">
        <v>1581</v>
      </c>
      <c r="H20" s="1" t="s">
        <v>1582</v>
      </c>
      <c r="I20" s="1" t="s">
        <v>1583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1584</v>
      </c>
      <c r="B21" s="1" t="s">
        <v>1585</v>
      </c>
      <c r="C21" s="1" t="s">
        <v>1586</v>
      </c>
      <c r="D21" s="1" t="s">
        <v>1587</v>
      </c>
      <c r="E21" s="1" t="s">
        <v>1588</v>
      </c>
      <c r="F21" s="1" t="s">
        <v>1589</v>
      </c>
      <c r="G21" s="1" t="s">
        <v>1590</v>
      </c>
      <c r="H21" s="1" t="s">
        <v>1591</v>
      </c>
      <c r="I21" s="1" t="s">
        <v>1592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1593</v>
      </c>
      <c r="B22" s="1" t="s">
        <v>1594</v>
      </c>
      <c r="C22" s="1" t="s">
        <v>1595</v>
      </c>
      <c r="D22" s="1" t="s">
        <v>1596</v>
      </c>
      <c r="E22" s="1" t="s">
        <v>1597</v>
      </c>
      <c r="F22" s="1" t="s">
        <v>1598</v>
      </c>
      <c r="G22" s="1" t="s">
        <v>1599</v>
      </c>
      <c r="H22" s="1" t="s">
        <v>1600</v>
      </c>
      <c r="I22" s="1" t="s">
        <v>1601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1602</v>
      </c>
      <c r="B23" s="1" t="s">
        <v>1603</v>
      </c>
      <c r="C23" s="1" t="s">
        <v>1604</v>
      </c>
      <c r="D23" s="1" t="s">
        <v>1605</v>
      </c>
      <c r="E23" s="1" t="s">
        <v>1606</v>
      </c>
      <c r="F23" s="1" t="s">
        <v>1607</v>
      </c>
      <c r="G23" s="1" t="s">
        <v>1608</v>
      </c>
      <c r="H23" s="1" t="s">
        <v>1609</v>
      </c>
      <c r="I23" s="1" t="s">
        <v>1610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1611</v>
      </c>
      <c r="B24" s="1" t="s">
        <v>1612</v>
      </c>
      <c r="C24" s="1" t="s">
        <v>1613</v>
      </c>
      <c r="D24" s="1" t="s">
        <v>1614</v>
      </c>
      <c r="E24" s="1" t="s">
        <v>1615</v>
      </c>
      <c r="F24" s="1" t="s">
        <v>1616</v>
      </c>
      <c r="G24" s="1" t="s">
        <v>1383</v>
      </c>
      <c r="H24" s="1" t="s">
        <v>1383</v>
      </c>
      <c r="I24" s="1" t="s">
        <v>1383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1617</v>
      </c>
      <c r="B25" s="1" t="s">
        <v>1618</v>
      </c>
      <c r="C25" s="1" t="s">
        <v>1619</v>
      </c>
      <c r="D25" s="1" t="s">
        <v>1620</v>
      </c>
      <c r="E25" s="1" t="s">
        <v>1621</v>
      </c>
      <c r="F25" s="1" t="s">
        <v>1622</v>
      </c>
      <c r="G25" s="1" t="s">
        <v>1623</v>
      </c>
      <c r="H25" s="1" t="s">
        <v>1623</v>
      </c>
      <c r="I25" s="1" t="s">
        <v>1440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1624</v>
      </c>
      <c r="B26" s="1" t="s">
        <v>1625</v>
      </c>
      <c r="C26" s="1" t="s">
        <v>1626</v>
      </c>
      <c r="D26" s="1" t="s">
        <v>1627</v>
      </c>
      <c r="E26" s="1" t="s">
        <v>1628</v>
      </c>
      <c r="F26" s="1" t="s">
        <v>1629</v>
      </c>
      <c r="G26" s="1" t="s">
        <v>1440</v>
      </c>
      <c r="H26" s="1" t="s">
        <v>1440</v>
      </c>
      <c r="I26" s="1" t="s">
        <v>1440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1630</v>
      </c>
      <c r="B2" s="1" t="s">
        <v>1631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1632</v>
      </c>
      <c r="B3" s="1" t="s">
        <v>1633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1634</v>
      </c>
      <c r="B4" s="1" t="s">
        <v>1635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1636</v>
      </c>
      <c r="B5" s="1" t="s">
        <v>1637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1638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1639</v>
      </c>
      <c r="B7" s="1" t="s">
        <v>1640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1641</v>
      </c>
      <c r="B8" s="4" t="s">
        <v>1642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1643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1644</v>
      </c>
      <c r="B10" s="1" t="s">
        <v>1645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1646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1647</v>
      </c>
      <c r="B12" s="1" t="s">
        <v>1648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1649</v>
      </c>
      <c r="B13" s="1" t="s">
        <v>1650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1651</v>
      </c>
      <c r="B14" s="1" t="s">
        <v>1648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1652</v>
      </c>
      <c r="B15" s="1" t="s">
        <v>1653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1654</v>
      </c>
      <c r="B16" s="1">
        <v>12227.0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1655</v>
      </c>
      <c r="B17" s="1" t="s">
        <v>1656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1657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1658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1659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1660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1661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1662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1663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1664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1665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1666</v>
      </c>
      <c r="B27" s="1">
        <v>25.18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1667</v>
      </c>
      <c r="B28" s="1">
        <v>26.12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1668</v>
      </c>
      <c r="B29" s="1">
        <v>25.81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1669</v>
      </c>
      <c r="B30" s="1">
        <v>26.24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1670</v>
      </c>
      <c r="B31" s="1">
        <v>25.18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1671</v>
      </c>
      <c r="B32" s="1">
        <v>26.12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1672</v>
      </c>
      <c r="B33" s="1">
        <v>25.81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1673</v>
      </c>
      <c r="B34" s="1">
        <v>26.24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1674</v>
      </c>
      <c r="B35" s="1">
        <v>0.44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1675</v>
      </c>
      <c r="B36" s="1">
        <v>0.0175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1676</v>
      </c>
      <c r="B37" s="1">
        <v>1.724976E9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1677</v>
      </c>
      <c r="B38" s="1">
        <v>0.3083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1678</v>
      </c>
      <c r="B39" s="1">
        <v>0.66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1679</v>
      </c>
      <c r="B40" s="1">
        <v>0.969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1680</v>
      </c>
      <c r="B41" s="1">
        <v>19.533834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1681</v>
      </c>
      <c r="B42" s="1">
        <v>7.3369308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1682</v>
      </c>
      <c r="B43" s="1">
        <v>3198321.0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1683</v>
      </c>
      <c r="B44" s="1">
        <v>3198321.0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1684</v>
      </c>
      <c r="B45" s="1">
        <v>3190719.0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1685</v>
      </c>
      <c r="B46" s="1">
        <v>1676680.0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1686</v>
      </c>
      <c r="B47" s="1">
        <v>1676680.0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1687</v>
      </c>
      <c r="B48" s="1">
        <v>25.73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1688</v>
      </c>
      <c r="B49" s="1">
        <v>26.0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1689</v>
      </c>
      <c r="B50" s="1">
        <v>1800.0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1690</v>
      </c>
      <c r="B51" s="1">
        <v>2900.0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1691</v>
      </c>
      <c r="B52" s="1">
        <v>1.3081319424E10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1692</v>
      </c>
      <c r="B53" s="1">
        <v>15.8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1693</v>
      </c>
      <c r="B54" s="1">
        <v>32.57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1694</v>
      </c>
      <c r="B55" s="1">
        <v>2.4686394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1695</v>
      </c>
      <c r="B56" s="1">
        <v>25.2248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1696</v>
      </c>
      <c r="B57" s="1">
        <v>26.06675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1697</v>
      </c>
      <c r="B58" s="1" t="s">
        <v>1698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1699</v>
      </c>
      <c r="B59" s="1">
        <v>1.1717603328E10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1700</v>
      </c>
      <c r="B60" s="1">
        <v>0.10606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1701</v>
      </c>
      <c r="B61" s="1">
        <v>3.48683641E8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1702</v>
      </c>
      <c r="B62" s="1">
        <v>5.03515008E8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1703</v>
      </c>
      <c r="B63" s="1">
        <v>5139507.0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1704</v>
      </c>
      <c r="B64" s="1">
        <v>1.322297E7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1705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1706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1707</v>
      </c>
      <c r="B67" s="1">
        <v>0.010199999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1708</v>
      </c>
      <c r="B68" s="1">
        <v>0.00185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1709</v>
      </c>
      <c r="B69" s="1">
        <v>0.75832003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1710</v>
      </c>
      <c r="B70" s="1">
        <v>1.14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1711</v>
      </c>
      <c r="B71" s="1">
        <v>0.0114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1712</v>
      </c>
      <c r="B72" s="1">
        <v>5.03515008E8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1713</v>
      </c>
      <c r="B73" s="1">
        <v>9.809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1714</v>
      </c>
      <c r="B74" s="1">
        <v>2.648588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1715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1716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1717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1718</v>
      </c>
      <c r="B78" s="1">
        <v>5.62E8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1719</v>
      </c>
      <c r="B79" s="1">
        <v>1.33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1720</v>
      </c>
      <c r="B80" s="1">
        <v>2.75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1721</v>
      </c>
      <c r="B81" s="1">
        <v>2.211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1722</v>
      </c>
      <c r="B82" s="1">
        <v>5.755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1723</v>
      </c>
      <c r="B83" s="1">
        <v>0.44132805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1724</v>
      </c>
      <c r="B84" s="1">
        <v>0.23713636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1725</v>
      </c>
      <c r="B85" s="1">
        <v>0.22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1726</v>
      </c>
      <c r="B86" s="1">
        <v>1.724976E9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1727</v>
      </c>
      <c r="B87" s="1" t="s">
        <v>1728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1729</v>
      </c>
      <c r="B88" s="1" t="s">
        <v>1730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1731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1732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1733</v>
      </c>
      <c r="B91" s="1" t="s">
        <v>1734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1735</v>
      </c>
      <c r="B92" s="1" t="s">
        <v>1736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1737</v>
      </c>
      <c r="B93" s="1">
        <v>9.023238E8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1738</v>
      </c>
      <c r="B94" s="1" t="s">
        <v>1739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1740</v>
      </c>
      <c r="B95" s="1" t="s">
        <v>1741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1742</v>
      </c>
      <c r="B96" s="1" t="s">
        <v>1743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1744</v>
      </c>
      <c r="B97" s="1" t="s">
        <v>1745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1746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1747</v>
      </c>
      <c r="B99" s="1">
        <v>25.98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1748</v>
      </c>
      <c r="B100" s="1">
        <v>40.0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1749</v>
      </c>
      <c r="B101" s="1">
        <v>30.0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1750</v>
      </c>
      <c r="B102" s="1">
        <v>33.5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1751</v>
      </c>
      <c r="B103" s="1">
        <v>32.0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1752</v>
      </c>
      <c r="B104" s="1">
        <v>2.625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1753</v>
      </c>
      <c r="B105" s="1" t="s">
        <v>1754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1755</v>
      </c>
      <c r="B106" s="1">
        <v>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1756</v>
      </c>
      <c r="B107" s="1">
        <v>1.232E9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1757</v>
      </c>
      <c r="B108" s="1">
        <v>2.928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1758</v>
      </c>
      <c r="B109" s="1">
        <v>2.036E9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1759</v>
      </c>
      <c r="B110" s="1">
        <v>2.310000128E9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1760</v>
      </c>
      <c r="B111" s="1">
        <v>1.053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1761</v>
      </c>
      <c r="B112" s="1">
        <v>1.729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1762</v>
      </c>
      <c r="B113" s="1">
        <v>5.298999808E9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1763</v>
      </c>
      <c r="B114" s="1">
        <v>55.369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1764</v>
      </c>
      <c r="B115" s="1">
        <v>12.668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1765</v>
      </c>
      <c r="B116" s="1">
        <v>1.682E9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1766</v>
      </c>
      <c r="B117" s="1">
        <v>0.308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1767</v>
      </c>
      <c r="B118" s="1">
        <v>0.31893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1768</v>
      </c>
      <c r="B119" s="1">
        <v>0.38422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1769</v>
      </c>
      <c r="B120" s="1">
        <v>0.27096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1770</v>
      </c>
      <c r="B121" s="1" t="s">
        <v>1698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1771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557.0</v>
      </c>
      <c r="C3" s="1">
        <v>558.0</v>
      </c>
      <c r="D3" s="1">
        <v>512.0</v>
      </c>
      <c r="E3" s="1">
        <v>123.0</v>
      </c>
      <c r="F3" s="1">
        <v>560.0</v>
      </c>
      <c r="G3" s="1">
        <v>-30.0</v>
      </c>
      <c r="H3" s="1">
        <v>1130.0</v>
      </c>
      <c r="I3" s="1">
        <v>-51.0</v>
      </c>
      <c r="J3" s="1">
        <v>-362.0</v>
      </c>
      <c r="K3" s="1">
        <v>-41.0</v>
      </c>
      <c r="L3" s="1">
        <f>IF(K3*FORECAST(L2,B3:K3,B2:K2)&gt;0,FORECAST(L2,B3:K3,B2:K2),K3)*$X$1</f>
        <v>-111.2666667</v>
      </c>
      <c r="M3" s="1">
        <f>IF(L3*FORECAST(M2,B3:L3,B2:L2)&gt;0,FORECAST(M2,B3:L3,B2:L2),L3)*$X$1</f>
        <v>-185.2424242</v>
      </c>
      <c r="N3" s="1">
        <f>IF(M3*FORECAST(N2,B3:M3,B2:M2)&gt;0,FORECAST(N2,B3:M3,B2:M2),M3)*$X$1</f>
        <v>-259.2181818</v>
      </c>
      <c r="O3" s="1">
        <f>IF(N3*FORECAST(O2,B3:N3,B2:N2)&gt;0,FORECAST(O2,B3:N3,B2:N2),N3)*$X$1</f>
        <v>-333.1939394</v>
      </c>
      <c r="P3" s="1">
        <f>IF(O3*FORECAST(P2,B3:O3,B2:O2)&gt;0,FORECAST(P2,B3:O3,B2:O2),O3)*$X$1</f>
        <v>-407.169697</v>
      </c>
      <c r="Q3" s="1">
        <f>IF(P3*FORECAST(Q2,B3:P3,B2:P2)&gt;0,FORECAST(Q2,B3:P3,B2:P2),P3)*$X$1</f>
        <v>-481.1454545</v>
      </c>
      <c r="R3" s="1">
        <f>IF(Q3*FORECAST(R2,B3:Q3,B2:Q2)&gt;0,FORECAST(R2,B3:Q3,B2:Q2),Q3)*$X$1</f>
        <v>-555.1212121</v>
      </c>
      <c r="S3" s="5">
        <f>IF(R3*FORECAST(S2,B3:R3,B2:R2)&gt;0,FORECAST(S2,B3:R3,B2:R2),R3)*$X$1</f>
        <v>-629.0969697</v>
      </c>
      <c r="T3" s="5">
        <f>IF(S3*FORECAST(T2,B3:S3,B2:S2)&gt;0,FORECAST(T2,B3:S3,B2:S2),S3)*$X$1</f>
        <v>-703.0727273</v>
      </c>
      <c r="U3" s="5">
        <f>IF(T3*FORECAST(U2,B3:T3,B2:T2)&gt;0,FORECAST(U2,B3:T3,B2:T2),T3)*$X$1</f>
        <v>-777.0484848</v>
      </c>
      <c r="V3" s="5">
        <f>IF(U3*FORECAST(V2,B3:U3,B2:U2)&gt;0,FORECAST(V2,B3:U3,B2:U2),U3)*$X$1</f>
        <v>-851.0242424</v>
      </c>
      <c r="W3" s="5">
        <f>IF(V3*FORECAST(W2,B3:V3,B2:V2)&gt;0,FORECAST(W2,B3:V3,B2:V2),V3)*$X$1</f>
        <v>-925</v>
      </c>
      <c r="X3" s="2"/>
      <c r="Y3" s="2"/>
      <c r="Z3" s="2"/>
    </row>
    <row r="4">
      <c r="A4" s="3" t="s">
        <v>130</v>
      </c>
      <c r="B4" s="1">
        <v>3250.0</v>
      </c>
      <c r="C4" s="1">
        <v>2250.0</v>
      </c>
      <c r="D4" s="1">
        <v>1960.0</v>
      </c>
      <c r="E4" s="1">
        <v>2060.0</v>
      </c>
      <c r="F4" s="1">
        <v>1720.0</v>
      </c>
      <c r="G4" s="1">
        <v>1740.0</v>
      </c>
      <c r="H4" s="1">
        <v>754.0</v>
      </c>
      <c r="I4" s="1">
        <v>940.0</v>
      </c>
      <c r="J4" s="1">
        <v>1060.0</v>
      </c>
      <c r="K4" s="1">
        <v>1460.0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1772</v>
      </c>
      <c r="B5" s="1">
        <v>408.0</v>
      </c>
      <c r="C5" s="1">
        <v>410.0</v>
      </c>
      <c r="D5" s="1">
        <v>415.0</v>
      </c>
      <c r="E5" s="1">
        <v>415.0</v>
      </c>
      <c r="F5" s="1">
        <v>417.0</v>
      </c>
      <c r="G5" s="1">
        <v>418.0</v>
      </c>
      <c r="H5" s="1">
        <v>419.0</v>
      </c>
      <c r="I5" s="1">
        <v>420.0</v>
      </c>
      <c r="J5" s="1">
        <v>421.0</v>
      </c>
      <c r="K5" s="1">
        <v>421.0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1773</v>
      </c>
      <c r="L7" s="1">
        <f>IF(W3*FORECAST(W2,B3:W3,B2:W2)&gt;0,FORECAST(W2,B3:W3,B2:W2),V3)*$X$1 * (1+0.02)/(0.0842-0.02)</f>
        <v>-14696.26168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1774</v>
      </c>
      <c r="L8" s="6">
        <f t="array" ref="L8">NPV(0.0842,M3:W3)</f>
        <v>-3470.578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1775</v>
      </c>
      <c r="L9" s="6">
        <f t="array" ref="L9">NPV(0.0842,M16:W16)</f>
        <v>-6039.534188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1776</v>
      </c>
      <c r="L10" s="6">
        <f>L8 + L9</f>
        <v>-9510.112188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1460.0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1777</v>
      </c>
      <c r="L12" s="6">
        <f>L10 - L11</f>
        <v>-10970.11219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1778</v>
      </c>
      <c r="L13" s="1">
        <v>421.0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-26.05727361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-14696.26168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-39.0</v>
      </c>
      <c r="C3" s="1">
        <v>-70.0</v>
      </c>
      <c r="D3" s="1">
        <v>80.0</v>
      </c>
      <c r="E3" s="1">
        <v>-171.0</v>
      </c>
      <c r="F3" s="1">
        <v>150.0</v>
      </c>
      <c r="G3" s="1">
        <v>-7.0</v>
      </c>
      <c r="H3" s="1">
        <v>971.0</v>
      </c>
      <c r="I3" s="1">
        <v>646.0</v>
      </c>
      <c r="J3" s="1">
        <v>316.0</v>
      </c>
      <c r="K3" s="1">
        <v>-222.0</v>
      </c>
      <c r="L3" s="1">
        <f>IF(K3*FORECAST(L2,B3:K3,B2:K2)&gt;0,FORECAST(L2,B3:K3,B2:K2),K3)*$X$1</f>
        <v>-222</v>
      </c>
      <c r="M3" s="1">
        <f>IF(L3*FORECAST(M2,B3:L3,B2:L2)&gt;0,FORECAST(M2,B3:L3,B2:L2),L3)*$X$1</f>
        <v>-222</v>
      </c>
      <c r="N3" s="1">
        <f>IF(M3*FORECAST(N2,B3:M3,B2:M2)&gt;0,FORECAST(N2,B3:M3,B2:M2),M3)*$X$1</f>
        <v>-222</v>
      </c>
      <c r="O3" s="1">
        <f>IF(N3*FORECAST(O2,B3:N3,B2:N2)&gt;0,FORECAST(O2,B3:N3,B2:N2),N3)*$X$1</f>
        <v>-9.923076923</v>
      </c>
      <c r="P3" s="1">
        <f>IF(O3*FORECAST(P2,B3:O3,B2:O2)&gt;0,FORECAST(P2,B3:O3,B2:O2),O3)*$X$1</f>
        <v>-22.1978022</v>
      </c>
      <c r="Q3" s="1">
        <f>IF(P3*FORECAST(Q2,B3:P3,B2:P2)&gt;0,FORECAST(Q2,B3:P3,B2:P2),P3)*$X$1</f>
        <v>-34.47252747</v>
      </c>
      <c r="R3" s="1">
        <f>IF(Q3*FORECAST(R2,B3:Q3,B2:Q2)&gt;0,FORECAST(R2,B3:Q3,B2:Q2),Q3)*$X$1</f>
        <v>-46.74725275</v>
      </c>
      <c r="S3" s="5">
        <f>IF(R3*FORECAST(S2,B3:R3,B2:R2)&gt;0,FORECAST(S2,B3:R3,B2:R2),R3)*$X$1</f>
        <v>-59.02197802</v>
      </c>
      <c r="T3" s="5">
        <f>IF(S3*FORECAST(T2,B3:S3,B2:S2)&gt;0,FORECAST(T2,B3:S3,B2:S2),S3)*$X$1</f>
        <v>-71.2967033</v>
      </c>
      <c r="U3" s="5">
        <f>IF(T3*FORECAST(U2,B3:T3,B2:T2)&gt;0,FORECAST(U2,B3:T3,B2:T2),T3)*$X$1</f>
        <v>-83.57142857</v>
      </c>
      <c r="V3" s="5">
        <f>IF(U3*FORECAST(V2,B3:U3,B2:U2)&gt;0,FORECAST(V2,B3:U3,B2:U2),U3)*$X$1</f>
        <v>-95.84615385</v>
      </c>
      <c r="W3" s="5">
        <f>IF(V3*FORECAST(W2,B3:V3,B2:V2)&gt;0,FORECAST(W2,B3:V3,B2:V2),V3)*$X$1</f>
        <v>-108.1208791</v>
      </c>
      <c r="X3" s="2"/>
      <c r="Y3" s="2"/>
      <c r="Z3" s="2"/>
    </row>
    <row r="4">
      <c r="A4" s="3" t="s">
        <v>130</v>
      </c>
      <c r="B4" s="1">
        <v>3250.0</v>
      </c>
      <c r="C4" s="1">
        <v>2250.0</v>
      </c>
      <c r="D4" s="1">
        <v>1960.0</v>
      </c>
      <c r="E4" s="1">
        <v>2060.0</v>
      </c>
      <c r="F4" s="1">
        <v>1720.0</v>
      </c>
      <c r="G4" s="1">
        <v>1740.0</v>
      </c>
      <c r="H4" s="1">
        <v>754.0</v>
      </c>
      <c r="I4" s="1">
        <v>940.0</v>
      </c>
      <c r="J4" s="1">
        <v>1060.0</v>
      </c>
      <c r="K4" s="1">
        <v>1460.0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1772</v>
      </c>
      <c r="B5" s="1">
        <v>408.0</v>
      </c>
      <c r="C5" s="1">
        <v>410.0</v>
      </c>
      <c r="D5" s="1">
        <v>415.0</v>
      </c>
      <c r="E5" s="1">
        <v>415.0</v>
      </c>
      <c r="F5" s="1">
        <v>417.0</v>
      </c>
      <c r="G5" s="1">
        <v>418.0</v>
      </c>
      <c r="H5" s="1">
        <v>419.0</v>
      </c>
      <c r="I5" s="1">
        <v>420.0</v>
      </c>
      <c r="J5" s="1">
        <v>421.0</v>
      </c>
      <c r="K5" s="1">
        <v>421.0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1773</v>
      </c>
      <c r="L7" s="1">
        <f>IF(W3*FORECAST(W2,B3:W3,B2:W2)&gt;0,FORECAST(W2,B3:W3,B2:W2),V3)*$X$1 * (1+0.02)/(0.0842-0.02)</f>
        <v>-1717.80836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1774</v>
      </c>
      <c r="L8" s="6">
        <f t="array" ref="L8">NPV(0.0842,M3:W3)</f>
        <v>-667.6255588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1775</v>
      </c>
      <c r="L9" s="6">
        <f t="array" ref="L9">NPV(0.0842,M16:W16)</f>
        <v>-705.9456713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1776</v>
      </c>
      <c r="L10" s="6">
        <f>L8 + L9</f>
        <v>-1373.57123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1460.0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1777</v>
      </c>
      <c r="L12" s="6">
        <f>L10 - L11</f>
        <v>-2833.57123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1778</v>
      </c>
      <c r="L13" s="1">
        <v>421.0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-6.730572993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(1+0.02)/(0.0842-0.02)</f>
        <v>-1717.80836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