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<sst xmlns="http://schemas.openxmlformats.org/spreadsheetml/2006/main" count="1730" uniqueCount="1472">
  <si>
    <t>ticker</t>
  </si>
  <si>
    <t>ARWR</t>
  </si>
  <si>
    <t>nombre</t>
  </si>
  <si>
    <t>ARROWHEAD PHARMACEUTICALS</t>
  </si>
  <si>
    <t>empresa</t>
  </si>
  <si>
    <t>Biotechnology &amp; Medical Research</t>
  </si>
  <si>
    <t>Open</t>
  </si>
  <si>
    <t>Target Price</t>
  </si>
  <si>
    <t>Upside</t>
  </si>
  <si>
    <t>-494.38%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</si>
  <si>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</si>
  <si>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</si>
  <si>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</si>
  <si>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</si>
  <si>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</si>
  <si>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</si>
  <si>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</si>
  <si>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</si>
  <si>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</si>
  <si>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</si>
  <si>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</si>
  <si>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</si>
  <si>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</si>
  <si>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</si>
  <si>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</si>
  <si>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</si>
  <si>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</si>
  <si>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</si>
  <si>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</si>
  <si>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</si>
  <si>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</si>
  <si>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</si>
  <si>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</si>
  <si>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</si>
  <si>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</si>
  <si>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</si>
  <si>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</si>
  <si>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</si>
  <si>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</si>
  <si>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</si>
  <si>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</si>
  <si>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</si>
  <si>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</si>
  <si>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</si>
  <si>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</si>
  <si>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</si>
  <si>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</si>
  <si>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</si>
  <si>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</si>
  <si>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</si>
  <si>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</si>
  <si>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</si>
  <si>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</si>
  <si>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</si>
  <si>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</si>
  <si>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</si>
  <si>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</si>
  <si>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</si>
  <si>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</si>
  <si>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</si>
  <si>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</si>
  <si>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</si>
  <si>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</si>
  <si>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</si>
  <si>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</si>
  <si>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</si>
  <si>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</si>
  <si>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</si>
  <si>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</si>
  <si>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</si>
  <si>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</si>
  <si>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</si>
  <si>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</si>
  <si>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</si>
  <si>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</si>
  <si>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</si>
  <si>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</si>
  <si>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</si>
  <si>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</si>
  <si>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</si>
  <si>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</si>
  <si>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</si>
  <si>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</si>
  <si>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</si>
  <si>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</si>
  <si>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</si>
  <si>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</si>
  <si>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</si>
  <si>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</si>
  <si>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</si>
  <si>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</si>
  <si>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</si>
  <si>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</si>
  <si>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</si>
  <si>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</si>
  <si>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</si>
  <si>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</si>
  <si>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</si>
  <si>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1.85</t>
  </si>
  <si>
    <t>1.37</t>
  </si>
  <si>
    <t>1.09</t>
  </si>
  <si>
    <t>1.08</t>
  </si>
  <si>
    <t>2.56</t>
  </si>
  <si>
    <t>4.51</t>
  </si>
  <si>
    <t>3.92</t>
  </si>
  <si>
    <t>3.76</t>
  </si>
  <si>
    <t>2.53</t>
  </si>
  <si>
    <t>1.49</t>
  </si>
  <si>
    <t>Tangible Book Value</t>
  </si>
  <si>
    <t>Tangible Book Value Per Share</t>
  </si>
  <si>
    <t>1.43</t>
  </si>
  <si>
    <t>1.05</t>
  </si>
  <si>
    <t>0.82</t>
  </si>
  <si>
    <t>0.87</t>
  </si>
  <si>
    <t>2.38</t>
  </si>
  <si>
    <t>4.36</t>
  </si>
  <si>
    <t>3.79</t>
  </si>
  <si>
    <t>3.65</t>
  </si>
  <si>
    <t>2.43</t>
  </si>
  <si>
    <t>1.42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</si>
  <si>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</si>
  <si>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</si>
  <si>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</si>
  <si>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</si>
  <si>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</si>
  <si>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</si>
  <si>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</si>
  <si>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</si>
  <si>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</si>
  <si>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</si>
  <si>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</si>
  <si>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</si>
  <si>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</si>
  <si>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</si>
  <si>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</si>
  <si>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</si>
  <si>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</si>
  <si>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</si>
  <si>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</si>
  <si>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</si>
  <si>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</si>
  <si>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</si>
  <si>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</si>
  <si>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</si>
  <si>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</si>
  <si>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</si>
  <si>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</si>
  <si>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In Process R&amp;D Expenses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</si>
  <si>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</si>
  <si>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</si>
  <si>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</si>
  <si>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</si>
  <si>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</si>
  <si>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</si>
  <si>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</si>
  <si>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</si>
  <si>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</si>
  <si>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</si>
  <si>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</si>
  <si>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-1.6</t>
  </si>
  <si>
    <t>-1.34</t>
  </si>
  <si>
    <t>-0.47</t>
  </si>
  <si>
    <t>-0.65</t>
  </si>
  <si>
    <t>0.72</t>
  </si>
  <si>
    <t>-0.84</t>
  </si>
  <si>
    <t>-1.36</t>
  </si>
  <si>
    <t>-1.67</t>
  </si>
  <si>
    <t>-1.92</t>
  </si>
  <si>
    <t>Basic EPS - Continuing Operations</t>
  </si>
  <si>
    <t>Basic Weighted Average Shares Outstanding</t>
  </si>
  <si>
    <t>Net EPS - Diluted</t>
  </si>
  <si>
    <t>0.69</t>
  </si>
  <si>
    <t>Diluted EPS - Continuing Operations</t>
  </si>
  <si>
    <t>Diluted Weighted Average Shares Outstanding</t>
  </si>
  <si>
    <t>Normalized Basic EPS</t>
  </si>
  <si>
    <t>-0.87</t>
  </si>
  <si>
    <t>-0.88</t>
  </si>
  <si>
    <t>-0.3</t>
  </si>
  <si>
    <t>-0.41</t>
  </si>
  <si>
    <t>0.45</t>
  </si>
  <si>
    <t>-0.52</t>
  </si>
  <si>
    <t>-0.85</t>
  </si>
  <si>
    <t>-0.99</t>
  </si>
  <si>
    <t>-1.17</t>
  </si>
  <si>
    <t>-3.11</t>
  </si>
  <si>
    <t>Normalized Diluted EPS</t>
  </si>
  <si>
    <t>0.43</t>
  </si>
  <si>
    <t>American Depositary Receipts Ratio (ADR)</t>
  </si>
  <si>
    <t>0.12</t>
  </si>
  <si>
    <t>EBITDA</t>
  </si>
  <si>
    <t>EBITA</t>
  </si>
  <si>
    <t>EBIT</t>
  </si>
  <si>
    <t>EBITDAR</t>
  </si>
  <si>
    <t>Effective Tax Rate - (Ratio)</t>
  </si>
  <si>
    <t>-0.01</t>
  </si>
  <si>
    <t>0.25</t>
  </si>
  <si>
    <t>-2.19</t>
  </si>
  <si>
    <t>-1.35</t>
  </si>
  <si>
    <t>Current Domestic Taxes</t>
  </si>
  <si>
    <t>Current Foreign Taxes</t>
  </si>
  <si>
    <t>Total Current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</si>
  <si>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</si>
  <si>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</si>
  <si>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</si>
  <si>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</si>
  <si>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</si>
  <si>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</si>
  <si>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</si>
  <si>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</si>
  <si>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</si>
  <si>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</si>
  <si>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</si>
  <si>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</si>
  <si>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</si>
  <si>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-33.3</t>
  </si>
  <si>
    <t>-41.06</t>
  </si>
  <si>
    <t>-19.92</t>
  </si>
  <si>
    <t>-32.43</t>
  </si>
  <si>
    <t>16.58</t>
  </si>
  <si>
    <t>-13.35</t>
  </si>
  <si>
    <t>-15.11</t>
  </si>
  <si>
    <t>-15.91</t>
  </si>
  <si>
    <t>-17.58</t>
  </si>
  <si>
    <t>-39.43</t>
  </si>
  <si>
    <t>Return on Total Capital</t>
  </si>
  <si>
    <t>-37.83</t>
  </si>
  <si>
    <t>-51.38</t>
  </si>
  <si>
    <t>-25.53</t>
  </si>
  <si>
    <t>-38.64</t>
  </si>
  <si>
    <t>22.39</t>
  </si>
  <si>
    <t>-16.02</t>
  </si>
  <si>
    <t>-20.31</t>
  </si>
  <si>
    <t>-23.88</t>
  </si>
  <si>
    <t>-21.89</t>
  </si>
  <si>
    <t>-43.85</t>
  </si>
  <si>
    <t>Return On Equity %</t>
  </si>
  <si>
    <t>-66.72</t>
  </si>
  <si>
    <t>-79.87</t>
  </si>
  <si>
    <t>-39.09</t>
  </si>
  <si>
    <t>-61.84</t>
  </si>
  <si>
    <t>40.07</t>
  </si>
  <si>
    <t>-23.96</t>
  </si>
  <si>
    <t>-32.36</t>
  </si>
  <si>
    <t>-42.67</t>
  </si>
  <si>
    <t>-59.33</t>
  </si>
  <si>
    <t>-254.98</t>
  </si>
  <si>
    <t>Return on Common Equity</t>
  </si>
  <si>
    <t>-66.45</t>
  </si>
  <si>
    <t>-79.44</t>
  </si>
  <si>
    <t>-38.85</t>
  </si>
  <si>
    <t>-61.45</t>
  </si>
  <si>
    <t>39.94</t>
  </si>
  <si>
    <t>-23.94</t>
  </si>
  <si>
    <t>-43.62</t>
  </si>
  <si>
    <t>-61.29</t>
  </si>
  <si>
    <t>-262.48</t>
  </si>
  <si>
    <t>Margin Analysis</t>
  </si>
  <si>
    <t>Gross Profit Margin %</t>
  </si>
  <si>
    <t>SG&amp;A Margin</t>
  </si>
  <si>
    <t>84.27</t>
  </si>
  <si>
    <t>118.38</t>
  </si>
  <si>
    <t>15.73</t>
  </si>
  <si>
    <t>64.11</t>
  </si>
  <si>
    <t>64.12</t>
  </si>
  <si>
    <t>56.48</t>
  </si>
  <si>
    <t>45.2</t>
  </si>
  <si>
    <t>EBITDA Margin %</t>
  </si>
  <si>
    <t>-102.86</t>
  </si>
  <si>
    <t>-317.41</t>
  </si>
  <si>
    <t>38.88</t>
  </si>
  <si>
    <t>-99.12</t>
  </si>
  <si>
    <t>-101.79</t>
  </si>
  <si>
    <t>-69.11</t>
  </si>
  <si>
    <t>-79.97</t>
  </si>
  <si>
    <t>EBITA Margin %</t>
  </si>
  <si>
    <t>-112.38</t>
  </si>
  <si>
    <t>-335.99</t>
  </si>
  <si>
    <t>37.26</t>
  </si>
  <si>
    <t>-103.94</t>
  </si>
  <si>
    <t>-106.54</t>
  </si>
  <si>
    <t>-72.69</t>
  </si>
  <si>
    <t>-84.45</t>
  </si>
  <si>
    <t>EBIT Margin %</t>
  </si>
  <si>
    <t>-117.79</t>
  </si>
  <si>
    <t>-346.52</t>
  </si>
  <si>
    <t>36.25</t>
  </si>
  <si>
    <t>-105.87</t>
  </si>
  <si>
    <t>-107.77</t>
  </si>
  <si>
    <t>-73.39</t>
  </si>
  <si>
    <t>-85.16</t>
  </si>
  <si>
    <t>Income From Continuing Operations Margin %</t>
  </si>
  <si>
    <t>-109.46</t>
  </si>
  <si>
    <t>-337.32</t>
  </si>
  <si>
    <t>40.27</t>
  </si>
  <si>
    <t>-96.09</t>
  </si>
  <si>
    <t>-101.85</t>
  </si>
  <si>
    <t>-72.56</t>
  </si>
  <si>
    <t>-86.93</t>
  </si>
  <si>
    <t>Net Income Margin %</t>
  </si>
  <si>
    <t>-72.38</t>
  </si>
  <si>
    <t>-85.27</t>
  </si>
  <si>
    <t>Net Avail. For Common Margin %</t>
  </si>
  <si>
    <t>Normalized Net Income Margin</t>
  </si>
  <si>
    <t>-210.81</t>
  </si>
  <si>
    <t>25.23</t>
  </si>
  <si>
    <t>-60.06</t>
  </si>
  <si>
    <t>-63.66</t>
  </si>
  <si>
    <t>-43.06</t>
  </si>
  <si>
    <t>-51.95</t>
  </si>
  <si>
    <t>Levered Free Cash Flow Margin</t>
  </si>
  <si>
    <t>-71.87</t>
  </si>
  <si>
    <t>-182.87</t>
  </si>
  <si>
    <t>73.27</t>
  </si>
  <si>
    <t>-89.41</t>
  </si>
  <si>
    <t>45.55</t>
  </si>
  <si>
    <t>-21.93</t>
  </si>
  <si>
    <t>-105.7</t>
  </si>
  <si>
    <t>Unlevered Free Cash Flow Margin</t>
  </si>
  <si>
    <t>73.28</t>
  </si>
  <si>
    <t>-100.95</t>
  </si>
  <si>
    <t>Asset Turnover</t>
  </si>
  <si>
    <t>0.27</t>
  </si>
  <si>
    <t>0.15</t>
  </si>
  <si>
    <t>0.73</t>
  </si>
  <si>
    <t>0.2</t>
  </si>
  <si>
    <t>0.22</t>
  </si>
  <si>
    <t>0.35</t>
  </si>
  <si>
    <t>0.33</t>
  </si>
  <si>
    <t>Fixed Assets Turnover</t>
  </si>
  <si>
    <t>0.09</t>
  </si>
  <si>
    <t>0.02</t>
  </si>
  <si>
    <t>2.03</t>
  </si>
  <si>
    <t>1.1</t>
  </si>
  <si>
    <t>9.09</t>
  </si>
  <si>
    <t>2.51</t>
  </si>
  <si>
    <t>2.45</t>
  </si>
  <si>
    <t>2.07</t>
  </si>
  <si>
    <t>0.96</t>
  </si>
  <si>
    <t>0.01</t>
  </si>
  <si>
    <t>Receivables Turnover (Average Receivables)</t>
  </si>
  <si>
    <t>439.9</t>
  </si>
  <si>
    <t>81.7</t>
  </si>
  <si>
    <t>341.44</t>
  </si>
  <si>
    <t>116.78</t>
  </si>
  <si>
    <t>24.91</t>
  </si>
  <si>
    <t>41.7</t>
  </si>
  <si>
    <t>Short Term Liquidity</t>
  </si>
  <si>
    <t>Current Ratio</t>
  </si>
  <si>
    <t>6.47</t>
  </si>
  <si>
    <t>3.53</t>
  </si>
  <si>
    <t>3.63</t>
  </si>
  <si>
    <t>6.37</t>
  </si>
  <si>
    <t>2.73</t>
  </si>
  <si>
    <t>7.92</t>
  </si>
  <si>
    <t>2.62</t>
  </si>
  <si>
    <t>2.92</t>
  </si>
  <si>
    <t>3.98</t>
  </si>
  <si>
    <t>6.74</t>
  </si>
  <si>
    <t>Quick Ratio</t>
  </si>
  <si>
    <t>6.21</t>
  </si>
  <si>
    <t>3.33</t>
  </si>
  <si>
    <t>3.51</t>
  </si>
  <si>
    <t>6.22</t>
  </si>
  <si>
    <t>2.67</t>
  </si>
  <si>
    <t>7.78</t>
  </si>
  <si>
    <t>2.58</t>
  </si>
  <si>
    <t>2.72</t>
  </si>
  <si>
    <t>3.75</t>
  </si>
  <si>
    <t>6.57</t>
  </si>
  <si>
    <t>Operating Cash Flow to Current Liabilities</t>
  </si>
  <si>
    <t>-4.13</t>
  </si>
  <si>
    <t>-2.51</t>
  </si>
  <si>
    <t>-1.28</t>
  </si>
  <si>
    <t>-3.82</t>
  </si>
  <si>
    <t>1.78</t>
  </si>
  <si>
    <t>-2.34</t>
  </si>
  <si>
    <t>1.17</t>
  </si>
  <si>
    <t>-0.98</t>
  </si>
  <si>
    <t>-1.46</t>
  </si>
  <si>
    <t>-4.49</t>
  </si>
  <si>
    <t>Days Sales Outstanding (Average Receivables)</t>
  </si>
  <si>
    <t>0.83</t>
  </si>
  <si>
    <t>4.47</t>
  </si>
  <si>
    <t>1.07</t>
  </si>
  <si>
    <t>3.13</t>
  </si>
  <si>
    <t>14.65</t>
  </si>
  <si>
    <t>8.75</t>
  </si>
  <si>
    <t>Long Term Solvency</t>
  </si>
  <si>
    <t>Total Debt/Equity</t>
  </si>
  <si>
    <t>2.87</t>
  </si>
  <si>
    <t>2.44</t>
  </si>
  <si>
    <t>4.58</t>
  </si>
  <si>
    <t>6.25</t>
  </si>
  <si>
    <t>19.5</t>
  </si>
  <si>
    <t>133.55</t>
  </si>
  <si>
    <t>445.88</t>
  </si>
  <si>
    <t>Total Debt / Total Capital</t>
  </si>
  <si>
    <t>2.79</t>
  </si>
  <si>
    <t>3.04</t>
  </si>
  <si>
    <t>4.38</t>
  </si>
  <si>
    <t>5.88</t>
  </si>
  <si>
    <t>16.32</t>
  </si>
  <si>
    <t>57.18</t>
  </si>
  <si>
    <t>81.68</t>
  </si>
  <si>
    <t>LT Debt/Equity</t>
  </si>
  <si>
    <t>0.49</t>
  </si>
  <si>
    <t>2.88</t>
  </si>
  <si>
    <t>2.21</t>
  </si>
  <si>
    <t>4.34</t>
  </si>
  <si>
    <t>5.7</t>
  </si>
  <si>
    <t>18.84</t>
  </si>
  <si>
    <t>129.87</t>
  </si>
  <si>
    <t>442.56</t>
  </si>
  <si>
    <t>Long-Term Debt / Total Capital</t>
  </si>
  <si>
    <t>2.59</t>
  </si>
  <si>
    <t>2.15</t>
  </si>
  <si>
    <t>4.15</t>
  </si>
  <si>
    <t>5.36</t>
  </si>
  <si>
    <t>15.76</t>
  </si>
  <si>
    <t>55.61</t>
  </si>
  <si>
    <t>81.07</t>
  </si>
  <si>
    <t>Total Liabilities / Total Assets</t>
  </si>
  <si>
    <t>17.12</t>
  </si>
  <si>
    <t>25.86</t>
  </si>
  <si>
    <t>22.26</t>
  </si>
  <si>
    <t>14.67</t>
  </si>
  <si>
    <t>30.24</t>
  </si>
  <si>
    <t>11.62</t>
  </si>
  <si>
    <t>42.43</t>
  </si>
  <si>
    <t>39.54</t>
  </si>
  <si>
    <t>62.49</t>
  </si>
  <si>
    <t>83.24</t>
  </si>
  <si>
    <t>EBIT / Interest Expense</t>
  </si>
  <si>
    <t>-11.19</t>
  </si>
  <si>
    <t>-18.58</t>
  </si>
  <si>
    <t>EBITDA / Interest Expense</t>
  </si>
  <si>
    <t>-9.43</t>
  </si>
  <si>
    <t>-17.08</t>
  </si>
  <si>
    <t>(EBITDA - Capex) / Interest Expense</t>
  </si>
  <si>
    <t>-19.07</t>
  </si>
  <si>
    <t>-21.45</t>
  </si>
  <si>
    <t>Total Debt / EBITDA</t>
  </si>
  <si>
    <t>-0.03</t>
  </si>
  <si>
    <t>-0.08</t>
  </si>
  <si>
    <t>-0.05</t>
  </si>
  <si>
    <t>-0.26</t>
  </si>
  <si>
    <t>-0.2</t>
  </si>
  <si>
    <t>-0.54</t>
  </si>
  <si>
    <t>-2.22</t>
  </si>
  <si>
    <t>-1.54</t>
  </si>
  <si>
    <t>Net Debt / EBITDA</t>
  </si>
  <si>
    <t>1.2</t>
  </si>
  <si>
    <t>1.95</t>
  </si>
  <si>
    <t>1.45</t>
  </si>
  <si>
    <t>-3.94</t>
  </si>
  <si>
    <t>3.64</t>
  </si>
  <si>
    <t>1.94</t>
  </si>
  <si>
    <t>0.07</t>
  </si>
  <si>
    <t>-0.32</t>
  </si>
  <si>
    <t>Total Debt / (EBITDA - Capex)</t>
  </si>
  <si>
    <t>-0.06</t>
  </si>
  <si>
    <t>-0.04</t>
  </si>
  <si>
    <t>-0.23</t>
  </si>
  <si>
    <t>-0.17</t>
  </si>
  <si>
    <t>-0.4</t>
  </si>
  <si>
    <t>-1.1</t>
  </si>
  <si>
    <t>-1.23</t>
  </si>
  <si>
    <t>Net Debt / (EBITDA - Capex)</t>
  </si>
  <si>
    <t>1.57</t>
  </si>
  <si>
    <t>1.41</t>
  </si>
  <si>
    <t>-4.82</t>
  </si>
  <si>
    <t>3.17</t>
  </si>
  <si>
    <t>2.22</t>
  </si>
  <si>
    <t>1.44</t>
  </si>
  <si>
    <t>0.03</t>
  </si>
  <si>
    <t>-0.25</t>
  </si>
  <si>
    <t>Growth Over Prior Year</t>
  </si>
  <si>
    <t>Total Revenues, 1 Yr. Growth %</t>
  </si>
  <si>
    <t>118.29</t>
  </si>
  <si>
    <t>-58.55</t>
  </si>
  <si>
    <t>-48.6</t>
  </si>
  <si>
    <t>945.67</t>
  </si>
  <si>
    <t>-47.87</t>
  </si>
  <si>
    <t>57.16</t>
  </si>
  <si>
    <t>75.89</t>
  </si>
  <si>
    <t>-1.03</t>
  </si>
  <si>
    <t>-98.52</t>
  </si>
  <si>
    <t>Gross Profit, 1 Yr. Growth %</t>
  </si>
  <si>
    <t>EBITDA, 1 Yr. Growth %</t>
  </si>
  <si>
    <t>72.22</t>
  </si>
  <si>
    <t>0.85</t>
  </si>
  <si>
    <t>-60.74</t>
  </si>
  <si>
    <t>58.6</t>
  </si>
  <si>
    <t>-228.09</t>
  </si>
  <si>
    <t>-232.89</t>
  </si>
  <si>
    <t>61.4</t>
  </si>
  <si>
    <t>19.41</t>
  </si>
  <si>
    <t>14.53</t>
  </si>
  <si>
    <t>202.58</t>
  </si>
  <si>
    <t>EBITA, 1 Yr. Growth %</t>
  </si>
  <si>
    <t>70.3</t>
  </si>
  <si>
    <t>1.14</t>
  </si>
  <si>
    <t>-57.9</t>
  </si>
  <si>
    <t>53.66</t>
  </si>
  <si>
    <t>-215.96</t>
  </si>
  <si>
    <t>-245.42</t>
  </si>
  <si>
    <t>61.1</t>
  </si>
  <si>
    <t>14.99</t>
  </si>
  <si>
    <t>194.82</t>
  </si>
  <si>
    <t>EBIT, 1 Yr. Growth %</t>
  </si>
  <si>
    <t>72.26</t>
  </si>
  <si>
    <t>1.92</t>
  </si>
  <si>
    <t>-56.76</t>
  </si>
  <si>
    <t>51.2</t>
  </si>
  <si>
    <t>-209.39</t>
  </si>
  <si>
    <t>-252.24</t>
  </si>
  <si>
    <t>59.98</t>
  </si>
  <si>
    <t>19.77</t>
  </si>
  <si>
    <t>14.84</t>
  </si>
  <si>
    <t>193.21</t>
  </si>
  <si>
    <t>Earnings From Cont. Operations, 1 Yr. Growth %</t>
  </si>
  <si>
    <t>56.56</t>
  </si>
  <si>
    <t>-11.11</t>
  </si>
  <si>
    <t>-57.93</t>
  </si>
  <si>
    <t>58.38</t>
  </si>
  <si>
    <t>-224.84</t>
  </si>
  <si>
    <t>-224.39</t>
  </si>
  <si>
    <t>66.58</t>
  </si>
  <si>
    <t>25.31</t>
  </si>
  <si>
    <t>18.57</t>
  </si>
  <si>
    <t>191.34</t>
  </si>
  <si>
    <t>Net Income, 1 Yr. Growth %</t>
  </si>
  <si>
    <t>56.81</t>
  </si>
  <si>
    <t>16.59</t>
  </si>
  <si>
    <t>192.04</t>
  </si>
  <si>
    <t>Normalized Net Income, 1 Yr. Growth %</t>
  </si>
  <si>
    <t>48.11</t>
  </si>
  <si>
    <t>7.02</t>
  </si>
  <si>
    <t>-58.29</t>
  </si>
  <si>
    <t>52.61</t>
  </si>
  <si>
    <t>-225.16</t>
  </si>
  <si>
    <t>-224.07</t>
  </si>
  <si>
    <t>17.56</t>
  </si>
  <si>
    <t>197.93</t>
  </si>
  <si>
    <t>Diluted EPS Before Extra, 1 Yr. Growth %</t>
  </si>
  <si>
    <t>28.23</t>
  </si>
  <si>
    <t>-16.4</t>
  </si>
  <si>
    <t>-64.93</t>
  </si>
  <si>
    <t>38.52</t>
  </si>
  <si>
    <t>-205.99</t>
  </si>
  <si>
    <t>-221.74</t>
  </si>
  <si>
    <t>61.9</t>
  </si>
  <si>
    <t>22.8</t>
  </si>
  <si>
    <t>15.15</t>
  </si>
  <si>
    <t>160.27</t>
  </si>
  <si>
    <t>Accounts Receivable, 1 Yr. Growth %</t>
  </si>
  <si>
    <t>-9.6</t>
  </si>
  <si>
    <t>382.88</t>
  </si>
  <si>
    <t>102.02</t>
  </si>
  <si>
    <t>27.87</t>
  </si>
  <si>
    <t>-86.25</t>
  </si>
  <si>
    <t>Net Property, Plant and Equip., 1 Yr. Growth %</t>
  </si>
  <si>
    <t>16.89</t>
  </si>
  <si>
    <t>239.9</t>
  </si>
  <si>
    <t>-10.17</t>
  </si>
  <si>
    <t>66.59</t>
  </si>
  <si>
    <t>102.53</t>
  </si>
  <si>
    <t>40.42</t>
  </si>
  <si>
    <t>155.36</t>
  </si>
  <si>
    <t>99.04</t>
  </si>
  <si>
    <t>28.53</t>
  </si>
  <si>
    <t>Total Assets, 1 Yr. Growth %</t>
  </si>
  <si>
    <t>-27.65</t>
  </si>
  <si>
    <t>-3.09</t>
  </si>
  <si>
    <t>-18.84</t>
  </si>
  <si>
    <t>7.29</t>
  </si>
  <si>
    <t>213.45</t>
  </si>
  <si>
    <t>49.35</t>
  </si>
  <si>
    <t>35.91</t>
  </si>
  <si>
    <t>-2.56</t>
  </si>
  <si>
    <t>10.64</t>
  </si>
  <si>
    <t>48.89</t>
  </si>
  <si>
    <t>Tangible Book Value, 1 Yr. Growth %</t>
  </si>
  <si>
    <t>-48.44</t>
  </si>
  <si>
    <t>-13.99</t>
  </si>
  <si>
    <t>-16.97</t>
  </si>
  <si>
    <t>26.37</t>
  </si>
  <si>
    <t>195.37</t>
  </si>
  <si>
    <t>96.2</t>
  </si>
  <si>
    <t>-11.48</t>
  </si>
  <si>
    <t>-2.18</t>
  </si>
  <si>
    <t>-32.46</t>
  </si>
  <si>
    <t>-32.25</t>
  </si>
  <si>
    <t>Common Equity, 1 Yr. Growth %</t>
  </si>
  <si>
    <t>-33.84</t>
  </si>
  <si>
    <t>-13.25</t>
  </si>
  <si>
    <t>-14.81</t>
  </si>
  <si>
    <t>17.65</t>
  </si>
  <si>
    <t>155.32</t>
  </si>
  <si>
    <t>88.8</t>
  </si>
  <si>
    <t>-11.47</t>
  </si>
  <si>
    <t>-2.52</t>
  </si>
  <si>
    <t>-31.91</t>
  </si>
  <si>
    <t>-31.66</t>
  </si>
  <si>
    <t>Cash From Operations, 1 Yr. Growth %</t>
  </si>
  <si>
    <t>85.53</t>
  </si>
  <si>
    <t>-1.95</t>
  </si>
  <si>
    <t>-62.84</t>
  </si>
  <si>
    <t>97.27</t>
  </si>
  <si>
    <t>-466.42</t>
  </si>
  <si>
    <t>-155.13</t>
  </si>
  <si>
    <t>-279.5</t>
  </si>
  <si>
    <t>-179.46</t>
  </si>
  <si>
    <t>13.05</t>
  </si>
  <si>
    <t>200.77</t>
  </si>
  <si>
    <t>Capital Expenditures, 1 Yr. Growth %</t>
  </si>
  <si>
    <t>14.75</t>
  </si>
  <si>
    <t>95.89</t>
  </si>
  <si>
    <t>105.12</t>
  </si>
  <si>
    <t>-82.05</t>
  </si>
  <si>
    <t>744.41</t>
  </si>
  <si>
    <t>97.18</t>
  </si>
  <si>
    <t>123.94</t>
  </si>
  <si>
    <t>234.88</t>
  </si>
  <si>
    <t>-19.96</t>
  </si>
  <si>
    <t>Levered Free Cash Flow, 1 Yr. Growth %</t>
  </si>
  <si>
    <t>96.23</t>
  </si>
  <si>
    <t>-18.22</t>
  </si>
  <si>
    <t>-33.07</t>
  </si>
  <si>
    <t>30.77</t>
  </si>
  <si>
    <t>-518.95</t>
  </si>
  <si>
    <t>-163.6</t>
  </si>
  <si>
    <t>-180.07</t>
  </si>
  <si>
    <t>-184.67</t>
  </si>
  <si>
    <t>319.66</t>
  </si>
  <si>
    <t>75.06</t>
  </si>
  <si>
    <t>Unlevered Free Cash Flow, 1 Yr. Growth %</t>
  </si>
  <si>
    <t>-519.04</t>
  </si>
  <si>
    <t>300.77</t>
  </si>
  <si>
    <t>74.99</t>
  </si>
  <si>
    <t>Compound Annual Growth Rate Over Two Years</t>
  </si>
  <si>
    <t>Total Revenues, 2 Yr. CAGR %</t>
  </si>
  <si>
    <t>14.72</t>
  </si>
  <si>
    <t>-4.88</t>
  </si>
  <si>
    <t>806.75</t>
  </si>
  <si>
    <t>909.71</t>
  </si>
  <si>
    <t>131.83</t>
  </si>
  <si>
    <t>133.47</t>
  </si>
  <si>
    <t>-9.49</t>
  </si>
  <si>
    <t>66.26</t>
  </si>
  <si>
    <t>31.94</t>
  </si>
  <si>
    <t>-87.92</t>
  </si>
  <si>
    <t>Gross Profit, 2 Yr. CAGR %</t>
  </si>
  <si>
    <t>EBITDA, 2 Yr. CAGR %</t>
  </si>
  <si>
    <t>101.45</t>
  </si>
  <si>
    <t>31.79</t>
  </si>
  <si>
    <t>-37.08</t>
  </si>
  <si>
    <t>-21.09</t>
  </si>
  <si>
    <t>42.53</t>
  </si>
  <si>
    <t>30.47</t>
  </si>
  <si>
    <t>46.45</t>
  </si>
  <si>
    <t>38.82</t>
  </si>
  <si>
    <t>16.94</t>
  </si>
  <si>
    <t>86.16</t>
  </si>
  <si>
    <t>EBITA, 2 Yr. CAGR %</t>
  </si>
  <si>
    <t>95.79</t>
  </si>
  <si>
    <t>31.24</t>
  </si>
  <si>
    <t>-34.75</t>
  </si>
  <si>
    <t>-19.57</t>
  </si>
  <si>
    <t>33.49</t>
  </si>
  <si>
    <t>29.86</t>
  </si>
  <si>
    <t>53.06</t>
  </si>
  <si>
    <t>39.04</t>
  </si>
  <si>
    <t>17.47</t>
  </si>
  <si>
    <t>84.12</t>
  </si>
  <si>
    <t>EBIT, 2 Yr. CAGR %</t>
  </si>
  <si>
    <t>95.96</t>
  </si>
  <si>
    <t>32.5</t>
  </si>
  <si>
    <t>-33.61</t>
  </si>
  <si>
    <t>-19.14</t>
  </si>
  <si>
    <t>28.61</t>
  </si>
  <si>
    <t>29.05</t>
  </si>
  <si>
    <t>56.06</t>
  </si>
  <si>
    <t>38.43</t>
  </si>
  <si>
    <t>17.28</t>
  </si>
  <si>
    <t>83.5</t>
  </si>
  <si>
    <t>Earnings From Cont. Operations, 2 Yr. CAGR %</t>
  </si>
  <si>
    <t>17.97</t>
  </si>
  <si>
    <t>-18.37</t>
  </si>
  <si>
    <t>40.61</t>
  </si>
  <si>
    <t>24.61</t>
  </si>
  <si>
    <t>43.95</t>
  </si>
  <si>
    <t>44.48</t>
  </si>
  <si>
    <t>21.89</t>
  </si>
  <si>
    <t>85.86</t>
  </si>
  <si>
    <t>Net Income, 2 Yr. CAGR %</t>
  </si>
  <si>
    <t>71.82</t>
  </si>
  <si>
    <t>18.06</t>
  </si>
  <si>
    <t>44.3</t>
  </si>
  <si>
    <t>20.72</t>
  </si>
  <si>
    <t>84.53</t>
  </si>
  <si>
    <t>Normalized Net Income, 2 Yr. CAGR %</t>
  </si>
  <si>
    <t>72.05</t>
  </si>
  <si>
    <t>25.9</t>
  </si>
  <si>
    <t>-33.19</t>
  </si>
  <si>
    <t>-20.21</t>
  </si>
  <si>
    <t>40.8</t>
  </si>
  <si>
    <t>43.76</t>
  </si>
  <si>
    <t>40.77</t>
  </si>
  <si>
    <t>19.19</t>
  </si>
  <si>
    <t>Diluted EPS Before Extra, 2 Yr. CAGR %</t>
  </si>
  <si>
    <t>11.04</t>
  </si>
  <si>
    <t>3.54</t>
  </si>
  <si>
    <t>-45.85</t>
  </si>
  <si>
    <t>-30.3</t>
  </si>
  <si>
    <t>21.16</t>
  </si>
  <si>
    <t>13.59</t>
  </si>
  <si>
    <t>40.39</t>
  </si>
  <si>
    <t>18.91</t>
  </si>
  <si>
    <t>73.11</t>
  </si>
  <si>
    <t>Accounts Receivable, 2 Yr. CAGR %</t>
  </si>
  <si>
    <t>108.93</t>
  </si>
  <si>
    <t>212.33</t>
  </si>
  <si>
    <t>60.72</t>
  </si>
  <si>
    <t>293.78</t>
  </si>
  <si>
    <t>29.1</t>
  </si>
  <si>
    <t>Net Property, Plant and Equip., 2 Yr. CAGR %</t>
  </si>
  <si>
    <t>13.51</t>
  </si>
  <si>
    <t>99.33</t>
  </si>
  <si>
    <t>85.12</t>
  </si>
  <si>
    <t>-4.83</t>
  </si>
  <si>
    <t>22.33</t>
  </si>
  <si>
    <t>83.68</t>
  </si>
  <si>
    <t>68.64</t>
  </si>
  <si>
    <t>89.36</t>
  </si>
  <si>
    <t>125.45</t>
  </si>
  <si>
    <t>59.94</t>
  </si>
  <si>
    <t>Total Assets, 2 Yr. CAGR %</t>
  </si>
  <si>
    <t>88.24</t>
  </si>
  <si>
    <t>-16.27</t>
  </si>
  <si>
    <t>-11.32</t>
  </si>
  <si>
    <t>-6.69</t>
  </si>
  <si>
    <t>83.39</t>
  </si>
  <si>
    <t>116.37</t>
  </si>
  <si>
    <t>42.47</t>
  </si>
  <si>
    <t>15.08</t>
  </si>
  <si>
    <t>3.83</t>
  </si>
  <si>
    <t>28.35</t>
  </si>
  <si>
    <t>Tangible Book Value, 2 Yr. CAGR %</t>
  </si>
  <si>
    <t>87.58</t>
  </si>
  <si>
    <t>-33.4</t>
  </si>
  <si>
    <t>-15.49</t>
  </si>
  <si>
    <t>93.2</t>
  </si>
  <si>
    <t>140.73</t>
  </si>
  <si>
    <t>-6.95</t>
  </si>
  <si>
    <t>-18.72</t>
  </si>
  <si>
    <t>Common Equity, 2 Yr. CAGR %</t>
  </si>
  <si>
    <t>100.17</t>
  </si>
  <si>
    <t>-24.24</t>
  </si>
  <si>
    <t>-14.03</t>
  </si>
  <si>
    <t>0.11</t>
  </si>
  <si>
    <t>73.32</t>
  </si>
  <si>
    <t>119.55</t>
  </si>
  <si>
    <t>29.28</t>
  </si>
  <si>
    <t>-7.1</t>
  </si>
  <si>
    <t>-18.53</t>
  </si>
  <si>
    <t>-31.78</t>
  </si>
  <si>
    <t>Cash From Operations, 2 Yr. CAGR %</t>
  </si>
  <si>
    <t>85.8</t>
  </si>
  <si>
    <t>34.88</t>
  </si>
  <si>
    <t>-39.64</t>
  </si>
  <si>
    <t>-14.39</t>
  </si>
  <si>
    <t>168.85</t>
  </si>
  <si>
    <t>42.13</t>
  </si>
  <si>
    <t>19.2</t>
  </si>
  <si>
    <t>-5.22</t>
  </si>
  <si>
    <t>84.39</t>
  </si>
  <si>
    <t>Capital Expenditures, 2 Yr. CAGR %</t>
  </si>
  <si>
    <t>157.64</t>
  </si>
  <si>
    <t>49.93</t>
  </si>
  <si>
    <t>100.45</t>
  </si>
  <si>
    <t>-39.32</t>
  </si>
  <si>
    <t>23.11</t>
  </si>
  <si>
    <t>189.99</t>
  </si>
  <si>
    <t>40.13</t>
  </si>
  <si>
    <t>110.14</t>
  </si>
  <si>
    <t>173.85</t>
  </si>
  <si>
    <t>63.72</t>
  </si>
  <si>
    <t>Levered Free Cash Flow, 2 Yr. CAGR %</t>
  </si>
  <si>
    <t>26.68</t>
  </si>
  <si>
    <t>-26.02</t>
  </si>
  <si>
    <t>-6.45</t>
  </si>
  <si>
    <t>134.06</t>
  </si>
  <si>
    <t>63.25</t>
  </si>
  <si>
    <t>-28.64</t>
  </si>
  <si>
    <t>-17.66</t>
  </si>
  <si>
    <t>100.98</t>
  </si>
  <si>
    <t>169.42</t>
  </si>
  <si>
    <t>Unlevered Free Cash Flow, 2 Yr. CAGR %</t>
  </si>
  <si>
    <t>167.41</t>
  </si>
  <si>
    <t>134.08</t>
  </si>
  <si>
    <t>96.41</t>
  </si>
  <si>
    <t>163.15</t>
  </si>
  <si>
    <t>Compound Annual Growth Rate Over Three Years</t>
  </si>
  <si>
    <t>Total Revenues, 3 Yr. CAGR %</t>
  </si>
  <si>
    <t>37.52</t>
  </si>
  <si>
    <t>-18.29</t>
  </si>
  <si>
    <t>464.07</t>
  </si>
  <si>
    <t>248.31</t>
  </si>
  <si>
    <t>921.56</t>
  </si>
  <si>
    <t>40.97</t>
  </si>
  <si>
    <t>104.62</t>
  </si>
  <si>
    <t>12.95</t>
  </si>
  <si>
    <t>39.86</t>
  </si>
  <si>
    <t>-70.5</t>
  </si>
  <si>
    <t>Gross Profit, 3 Yr. CAGR %</t>
  </si>
  <si>
    <t>EBITDA, 3 Yr. CAGR %</t>
  </si>
  <si>
    <t>61.59</t>
  </si>
  <si>
    <t>59.96</t>
  </si>
  <si>
    <t>-11.99</t>
  </si>
  <si>
    <t>-14.37</t>
  </si>
  <si>
    <t>-7.26</t>
  </si>
  <si>
    <t>39.24</t>
  </si>
  <si>
    <t>40.06</t>
  </si>
  <si>
    <t>36.82</t>
  </si>
  <si>
    <t>30.2</t>
  </si>
  <si>
    <t>60.54</t>
  </si>
  <si>
    <t>EBITA, 3 Yr. CAGR %</t>
  </si>
  <si>
    <t>58.56</t>
  </si>
  <si>
    <t>57.1</t>
  </si>
  <si>
    <t>-10.16</t>
  </si>
  <si>
    <t>-13.19</t>
  </si>
  <si>
    <t>-9.14</t>
  </si>
  <si>
    <t>37.35</t>
  </si>
  <si>
    <t>39.53</t>
  </si>
  <si>
    <t>41.14</t>
  </si>
  <si>
    <t>30.51</t>
  </si>
  <si>
    <t>59.64</t>
  </si>
  <si>
    <t>EBIT, 3 Yr. CAGR %</t>
  </si>
  <si>
    <t>58.48</t>
  </si>
  <si>
    <t>57.59</t>
  </si>
  <si>
    <t>-8.77</t>
  </si>
  <si>
    <t>-12.65</t>
  </si>
  <si>
    <t>-10.57</t>
  </si>
  <si>
    <t>36.05</t>
  </si>
  <si>
    <t>38.63</t>
  </si>
  <si>
    <t>42.89</t>
  </si>
  <si>
    <t>30.07</t>
  </si>
  <si>
    <t>59.18</t>
  </si>
  <si>
    <t>Earnings From Cont. Operations, 3 Yr. CAGR %</t>
  </si>
  <si>
    <t>60.81</t>
  </si>
  <si>
    <t>37.11</t>
  </si>
  <si>
    <t>-16.34</t>
  </si>
  <si>
    <t>-5.96</t>
  </si>
  <si>
    <t>34.98</t>
  </si>
  <si>
    <t>37.27</t>
  </si>
  <si>
    <t>37.44</t>
  </si>
  <si>
    <t>35.27</t>
  </si>
  <si>
    <t>62.97</t>
  </si>
  <si>
    <t>Net Income, 3 Yr. CAGR %</t>
  </si>
  <si>
    <t>63.27</t>
  </si>
  <si>
    <t>37.93</t>
  </si>
  <si>
    <t>-16.3</t>
  </si>
  <si>
    <t>37.33</t>
  </si>
  <si>
    <t>34.4</t>
  </si>
  <si>
    <t>62.06</t>
  </si>
  <si>
    <t>Normalized Net Income, 3 Yr. CAGR %</t>
  </si>
  <si>
    <t>60.5</t>
  </si>
  <si>
    <t>46.86</t>
  </si>
  <si>
    <t>-12.88</t>
  </si>
  <si>
    <t>-12.01</t>
  </si>
  <si>
    <t>-7.29</t>
  </si>
  <si>
    <t>33.25</t>
  </si>
  <si>
    <t>61.76</t>
  </si>
  <si>
    <t>Diluted EPS Before Extra, 3 Yr. CAGR %</t>
  </si>
  <si>
    <t>-5.51</t>
  </si>
  <si>
    <t>1.02</t>
  </si>
  <si>
    <t>-27.82</t>
  </si>
  <si>
    <t>-25.94</t>
  </si>
  <si>
    <t>-19.85</t>
  </si>
  <si>
    <t>21.36</t>
  </si>
  <si>
    <t>27.83</t>
  </si>
  <si>
    <t>34.26</t>
  </si>
  <si>
    <t>54.39</t>
  </si>
  <si>
    <t>Accounts Receivable, 3 Yr. CAGR %</t>
  </si>
  <si>
    <t>106.6</t>
  </si>
  <si>
    <t>131.92</t>
  </si>
  <si>
    <t>215.23</t>
  </si>
  <si>
    <t>28.7</t>
  </si>
  <si>
    <t>Net Property, Plant and Equip., 3 Yr. CAGR %</t>
  </si>
  <si>
    <t>-2.58</t>
  </si>
  <si>
    <t>63.61</t>
  </si>
  <si>
    <t>58.82</t>
  </si>
  <si>
    <t>45.47</t>
  </si>
  <si>
    <t>14.69</t>
  </si>
  <si>
    <t>44.72</t>
  </si>
  <si>
    <t>67.95</t>
  </si>
  <si>
    <t>93.65</t>
  </si>
  <si>
    <t>92.53</t>
  </si>
  <si>
    <t>86.94</t>
  </si>
  <si>
    <t>Total Assets, 3 Yr. CAGR %</t>
  </si>
  <si>
    <t>100.02</t>
  </si>
  <si>
    <t>50.86</t>
  </si>
  <si>
    <t>-17.14</t>
  </si>
  <si>
    <t>-5.5</t>
  </si>
  <si>
    <t>39.75</t>
  </si>
  <si>
    <t>71.26</t>
  </si>
  <si>
    <t>85.3</t>
  </si>
  <si>
    <t>25.53</t>
  </si>
  <si>
    <t>13.58</t>
  </si>
  <si>
    <t>17.08</t>
  </si>
  <si>
    <t>Tangible Book Value, 3 Yr. CAGR %</t>
  </si>
  <si>
    <t>153.68</t>
  </si>
  <si>
    <t>44.65</t>
  </si>
  <si>
    <t>-28.32</t>
  </si>
  <si>
    <t>-3.36</t>
  </si>
  <si>
    <t>45.8</t>
  </si>
  <si>
    <t>94.19</t>
  </si>
  <si>
    <t>72.46</t>
  </si>
  <si>
    <t>19.32</t>
  </si>
  <si>
    <t>-16.37</t>
  </si>
  <si>
    <t>-23.5</t>
  </si>
  <si>
    <t>Common Equity, 3 Yr. CAGR %</t>
  </si>
  <si>
    <t>122.42</t>
  </si>
  <si>
    <t>51.48</t>
  </si>
  <si>
    <t>-21.22</t>
  </si>
  <si>
    <t>-4.56</t>
  </si>
  <si>
    <t>36.78</t>
  </si>
  <si>
    <t>78.33</t>
  </si>
  <si>
    <t>62.2</t>
  </si>
  <si>
    <t>17.67</t>
  </si>
  <si>
    <t>-16.24</t>
  </si>
  <si>
    <t>-23.16</t>
  </si>
  <si>
    <t>Cash From Operations, 3 Yr. CAGR %</t>
  </si>
  <si>
    <t>62.4</t>
  </si>
  <si>
    <t>50.15</t>
  </si>
  <si>
    <t>-12.24</t>
  </si>
  <si>
    <t>-10.43</t>
  </si>
  <si>
    <t>58.54</t>
  </si>
  <si>
    <t>53.63</t>
  </si>
  <si>
    <t>-7.68</t>
  </si>
  <si>
    <t>39.28</t>
  </si>
  <si>
    <t>Capital Expenditures, 3 Yr. CAGR %</t>
  </si>
  <si>
    <t>60.16</t>
  </si>
  <si>
    <t>135.15</t>
  </si>
  <si>
    <t>66.44</t>
  </si>
  <si>
    <t>-10.32</t>
  </si>
  <si>
    <t>45.95</t>
  </si>
  <si>
    <t>14.71</t>
  </si>
  <si>
    <t>63.84</t>
  </si>
  <si>
    <t>145.45</t>
  </si>
  <si>
    <t>81.74</t>
  </si>
  <si>
    <t>Levered Free Cash Flow, 3 Yr. CAGR %</t>
  </si>
  <si>
    <t>62.55</t>
  </si>
  <si>
    <t>79.53</t>
  </si>
  <si>
    <t>2.41</t>
  </si>
  <si>
    <t>-10.55</t>
  </si>
  <si>
    <t>54.2</t>
  </si>
  <si>
    <t>51.61</t>
  </si>
  <si>
    <t>28.75</t>
  </si>
  <si>
    <t>-24.45</t>
  </si>
  <si>
    <t>47.89</t>
  </si>
  <si>
    <t>91.17</t>
  </si>
  <si>
    <t>Unlevered Free Cash Flow, 3 Yr. CAGR %</t>
  </si>
  <si>
    <t>80.16</t>
  </si>
  <si>
    <t>54.21</t>
  </si>
  <si>
    <t>45.64</t>
  </si>
  <si>
    <t>88.2</t>
  </si>
  <si>
    <t>Compound Annual Growth Rate Over Five Years</t>
  </si>
  <si>
    <t>Total Revenues, 5 Yr. CAGR %</t>
  </si>
  <si>
    <t>-11.77</t>
  </si>
  <si>
    <t>192.43</t>
  </si>
  <si>
    <t>123.37</t>
  </si>
  <si>
    <t>295.24</t>
  </si>
  <si>
    <t>196.81</t>
  </si>
  <si>
    <t>287.47</t>
  </si>
  <si>
    <t>50.59</t>
  </si>
  <si>
    <t>71.68</t>
  </si>
  <si>
    <t>-53.8</t>
  </si>
  <si>
    <t>Gross Profit, 5 Yr. CAGR %</t>
  </si>
  <si>
    <t>EBITDA, 5 Yr. CAGR %</t>
  </si>
  <si>
    <t>71.16</t>
  </si>
  <si>
    <t>61.19</t>
  </si>
  <si>
    <t>10.81</t>
  </si>
  <si>
    <t>20.57</t>
  </si>
  <si>
    <t>6.73</t>
  </si>
  <si>
    <t>1.34</t>
  </si>
  <si>
    <t>11.33</t>
  </si>
  <si>
    <t>39.08</t>
  </si>
  <si>
    <t>30.31</t>
  </si>
  <si>
    <t>54.75</t>
  </si>
  <si>
    <t>EBITA, 5 Yr. CAGR %</t>
  </si>
  <si>
    <t>71.48</t>
  </si>
  <si>
    <t>61.68</t>
  </si>
  <si>
    <t>11.16</t>
  </si>
  <si>
    <t>20.19</t>
  </si>
  <si>
    <t>5.26</t>
  </si>
  <si>
    <t>1.99</t>
  </si>
  <si>
    <t>11.94</t>
  </si>
  <si>
    <t>38.02</t>
  </si>
  <si>
    <t>30.25</t>
  </si>
  <si>
    <t>56.97</t>
  </si>
  <si>
    <t>EBIT, 5 Yr. CAGR %</t>
  </si>
  <si>
    <t>70.46</t>
  </si>
  <si>
    <t>61.32</t>
  </si>
  <si>
    <t>11.9</t>
  </si>
  <si>
    <t>20.67</t>
  </si>
  <si>
    <t>4.66</t>
  </si>
  <si>
    <t>2.11</t>
  </si>
  <si>
    <t>11.74</t>
  </si>
  <si>
    <t>36.99</t>
  </si>
  <si>
    <t>29.66</t>
  </si>
  <si>
    <t>57.92</t>
  </si>
  <si>
    <t>Earnings From Cont. Operations, 5 Yr. CAGR %</t>
  </si>
  <si>
    <t>84.4</t>
  </si>
  <si>
    <t>56.21</t>
  </si>
  <si>
    <t>9.23</t>
  </si>
  <si>
    <t>11.42</t>
  </si>
  <si>
    <t>2.97</t>
  </si>
  <si>
    <t>-1.66</t>
  </si>
  <si>
    <t>11.5</t>
  </si>
  <si>
    <t>38.7</t>
  </si>
  <si>
    <t>30.9</t>
  </si>
  <si>
    <t>55.08</t>
  </si>
  <si>
    <t>Net Income, 5 Yr. CAGR %</t>
  </si>
  <si>
    <t>73.94</t>
  </si>
  <si>
    <t>92.04</t>
  </si>
  <si>
    <t>10.23</t>
  </si>
  <si>
    <t>11.82</t>
  </si>
  <si>
    <t>30.4</t>
  </si>
  <si>
    <t>54.56</t>
  </si>
  <si>
    <t>Normalized Net Income, 5 Yr. CAGR %</t>
  </si>
  <si>
    <t>80.41</t>
  </si>
  <si>
    <t>70.47</t>
  </si>
  <si>
    <t>13.04</t>
  </si>
  <si>
    <t>15.06</t>
  </si>
  <si>
    <t>4.78</t>
  </si>
  <si>
    <t>1.13</t>
  </si>
  <si>
    <t>10.49</t>
  </si>
  <si>
    <t>37.28</t>
  </si>
  <si>
    <t>29.73</t>
  </si>
  <si>
    <t>54.3</t>
  </si>
  <si>
    <t>Diluted EPS Before Extra, 5 Yr. CAGR %</t>
  </si>
  <si>
    <t>26.75</t>
  </si>
  <si>
    <t>2.7</t>
  </si>
  <si>
    <t>-24.37</t>
  </si>
  <si>
    <t>-12.92</t>
  </si>
  <si>
    <t>-11.21</t>
  </si>
  <si>
    <t>-12.12</t>
  </si>
  <si>
    <t>0.3</t>
  </si>
  <si>
    <t>28.86</t>
  </si>
  <si>
    <t>24.19</t>
  </si>
  <si>
    <t>48.63</t>
  </si>
  <si>
    <t>Accounts Receivable, 5 Yr. CAGR %</t>
  </si>
  <si>
    <t>48.54</t>
  </si>
  <si>
    <t>34.28</t>
  </si>
  <si>
    <t>83.49</t>
  </si>
  <si>
    <t>Net Property, Plant and Equip., 5 Yr. CAGR %</t>
  </si>
  <si>
    <t>100.06</t>
  </si>
  <si>
    <t>260.03</t>
  </si>
  <si>
    <t>25.94</t>
  </si>
  <si>
    <t>31.73</t>
  </si>
  <si>
    <t>43.07</t>
  </si>
  <si>
    <t>59.7</t>
  </si>
  <si>
    <t>33.82</t>
  </si>
  <si>
    <t>61.15</t>
  </si>
  <si>
    <t>88.94</t>
  </si>
  <si>
    <t>79.39</t>
  </si>
  <si>
    <t>Total Assets, 5 Yr. CAGR %</t>
  </si>
  <si>
    <t>60.67</t>
  </si>
  <si>
    <t>51.83</t>
  </si>
  <si>
    <t>44.47</t>
  </si>
  <si>
    <t>24.49</t>
  </si>
  <si>
    <t>13.86</t>
  </si>
  <si>
    <t>31.62</t>
  </si>
  <si>
    <t>40.83</t>
  </si>
  <si>
    <t>46.08</t>
  </si>
  <si>
    <t>46.98</t>
  </si>
  <si>
    <t>26.65</t>
  </si>
  <si>
    <t>Tangible Book Value, 5 Yr. CAGR %</t>
  </si>
  <si>
    <t>64.91</t>
  </si>
  <si>
    <t>46.02</t>
  </si>
  <si>
    <t>63.43</t>
  </si>
  <si>
    <t>39.22</t>
  </si>
  <si>
    <t>40.02</t>
  </si>
  <si>
    <t>44.69</t>
  </si>
  <si>
    <t>27.65</t>
  </si>
  <si>
    <t>-4.91</t>
  </si>
  <si>
    <t>Common Equity, 5 Yr. CAGR %</t>
  </si>
  <si>
    <t>64.87</t>
  </si>
  <si>
    <t>49.52</t>
  </si>
  <si>
    <t>52.07</t>
  </si>
  <si>
    <t>7.99</t>
  </si>
  <si>
    <t>33.19</t>
  </si>
  <si>
    <t>33.73</t>
  </si>
  <si>
    <t>37.39</t>
  </si>
  <si>
    <t>23.15</t>
  </si>
  <si>
    <t>-5.39</t>
  </si>
  <si>
    <t>Cash From Operations, 5 Yr. CAGR %</t>
  </si>
  <si>
    <t>53.54</t>
  </si>
  <si>
    <t>64.24</t>
  </si>
  <si>
    <t>9.31</t>
  </si>
  <si>
    <t>19.93</t>
  </si>
  <si>
    <t>37.34</t>
  </si>
  <si>
    <t>7.74</t>
  </si>
  <si>
    <t>21.59</t>
  </si>
  <si>
    <t>41.57</t>
  </si>
  <si>
    <t>21.75</t>
  </si>
  <si>
    <t>Capital Expenditures, 5 Yr. CAGR %</t>
  </si>
  <si>
    <t>231.28</t>
  </si>
  <si>
    <t>75.2</t>
  </si>
  <si>
    <t>47.53</t>
  </si>
  <si>
    <t>43.41</t>
  </si>
  <si>
    <t>43.59</t>
  </si>
  <si>
    <t>46.14</t>
  </si>
  <si>
    <t>162.38</t>
  </si>
  <si>
    <t>63.79</t>
  </si>
  <si>
    <t>Levered Free Cash Flow, 5 Yr. CAGR %</t>
  </si>
  <si>
    <t>131.48</t>
  </si>
  <si>
    <t>48.3</t>
  </si>
  <si>
    <t>18.64</t>
  </si>
  <si>
    <t>38.32</t>
  </si>
  <si>
    <t>42.54</t>
  </si>
  <si>
    <t>13.79</t>
  </si>
  <si>
    <t>13.31</t>
  </si>
  <si>
    <t>18.76</t>
  </si>
  <si>
    <t>53.85</t>
  </si>
  <si>
    <t>28.9</t>
  </si>
  <si>
    <t>Unlevered Free Cash Flow, 5 Yr. CAGR %</t>
  </si>
  <si>
    <t>132.56</t>
  </si>
  <si>
    <t>48.35</t>
  </si>
  <si>
    <t>38.62</t>
  </si>
  <si>
    <t>42.55</t>
  </si>
  <si>
    <t>52.44</t>
  </si>
  <si>
    <t>27.69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</si>
  <si>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</si>
  <si>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</si>
  <si>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</si>
  <si>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</si>
  <si>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</si>
  <si>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</si>
  <si>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</si>
  <si>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</si>
  <si>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</si>
  <si>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4,405</t>
  </si>
  <si>
    <t>6,509</t>
  </si>
  <si>
    <t>3,498</t>
  </si>
  <si>
    <t>2,880</t>
  </si>
  <si>
    <t>2,408</t>
  </si>
  <si>
    <t>2,458</t>
  </si>
  <si>
    <t>-</t>
  </si>
  <si>
    <t>Change</t>
  </si>
  <si>
    <t>47.77%</t>
  </si>
  <si>
    <t>-46.25%</t>
  </si>
  <si>
    <t>-17.67%</t>
  </si>
  <si>
    <t>-16.4%</t>
  </si>
  <si>
    <t>2.06%</t>
  </si>
  <si>
    <t>Enterprise Value (EV)
                                    1</t>
  </si>
  <si>
    <t>4,089</t>
  </si>
  <si>
    <t>6,141</t>
  </si>
  <si>
    <t>3,390</t>
  </si>
  <si>
    <t>2,769</t>
  </si>
  <si>
    <t>2,305</t>
  </si>
  <si>
    <t>2,295</t>
  </si>
  <si>
    <t>2,106</t>
  </si>
  <si>
    <t>2,135</t>
  </si>
  <si>
    <t>50.18%</t>
  </si>
  <si>
    <t>-44.79%</t>
  </si>
  <si>
    <t>-18.31%</t>
  </si>
  <si>
    <t>-16.76%</t>
  </si>
  <si>
    <t>-0.46%</t>
  </si>
  <si>
    <t>-8.22%</t>
  </si>
  <si>
    <t>1.36%</t>
  </si>
  <si>
    <t>P/E ratio</t>
  </si>
  <si>
    <t>-51.3x</t>
  </si>
  <si>
    <t>-45.9x</t>
  </si>
  <si>
    <t>-19.8x</t>
  </si>
  <si>
    <t>-14x</t>
  </si>
  <si>
    <t>-3.87x</t>
  </si>
  <si>
    <t>-7.35x</t>
  </si>
  <si>
    <t>-5.37x</t>
  </si>
  <si>
    <t>-6.49x</t>
  </si>
  <si>
    <t>PBR</t>
  </si>
  <si>
    <t>15.9x</t>
  </si>
  <si>
    <t>8.79x</t>
  </si>
  <si>
    <t>10.6x</t>
  </si>
  <si>
    <t>13x</t>
  </si>
  <si>
    <t>-15.9x</t>
  </si>
  <si>
    <t>-42.3x</t>
  </si>
  <si>
    <t>PEG</t>
  </si>
  <si>
    <t>-0.7x</t>
  </si>
  <si>
    <t>-0.9x</t>
  </si>
  <si>
    <t>-0x</t>
  </si>
  <si>
    <t>0.1x</t>
  </si>
  <si>
    <t>-0.1x</t>
  </si>
  <si>
    <t>0.4x</t>
  </si>
  <si>
    <t>Capitalization / Revenue</t>
  </si>
  <si>
    <t>50.1x</t>
  </si>
  <si>
    <t>47.1x</t>
  </si>
  <si>
    <t>14.4x</t>
  </si>
  <si>
    <t>12x</t>
  </si>
  <si>
    <t>678x</t>
  </si>
  <si>
    <t>8.91x</t>
  </si>
  <si>
    <t>12.6x</t>
  </si>
  <si>
    <t>7.21x</t>
  </si>
  <si>
    <t>EV / Revenue</t>
  </si>
  <si>
    <t>46.5x</t>
  </si>
  <si>
    <t>44.4x</t>
  </si>
  <si>
    <t>13.9x</t>
  </si>
  <si>
    <t>11.5x</t>
  </si>
  <si>
    <t>649x</t>
  </si>
  <si>
    <t>8.32x</t>
  </si>
  <si>
    <t>10.8x</t>
  </si>
  <si>
    <t>6.27x</t>
  </si>
  <si>
    <t>EV / EBITDA</t>
  </si>
  <si>
    <t>-46.9x</t>
  </si>
  <si>
    <t>-43.6x</t>
  </si>
  <si>
    <t>-20.2x</t>
  </si>
  <si>
    <t>-14.4x</t>
  </si>
  <si>
    <t>-3.96x</t>
  </si>
  <si>
    <t>-4.5x</t>
  </si>
  <si>
    <t>-3.98x</t>
  </si>
  <si>
    <t>-4.69x</t>
  </si>
  <si>
    <t>EV / EBIT</t>
  </si>
  <si>
    <t>-43.9x</t>
  </si>
  <si>
    <t>-41.2x</t>
  </si>
  <si>
    <t>-19x</t>
  </si>
  <si>
    <t>-13.5x</t>
  </si>
  <si>
    <t>-3.84x</t>
  </si>
  <si>
    <t>-5.81x</t>
  </si>
  <si>
    <t>-4.09x</t>
  </si>
  <si>
    <t>-5.31x</t>
  </si>
  <si>
    <t>EV / FCF</t>
  </si>
  <si>
    <t>-38.1x</t>
  </si>
  <si>
    <t>41.6x</t>
  </si>
  <si>
    <t>-17.9x</t>
  </si>
  <si>
    <t>-8.38x</t>
  </si>
  <si>
    <t>-3.81x</t>
  </si>
  <si>
    <t>8.56x</t>
  </si>
  <si>
    <t>-5.41x</t>
  </si>
  <si>
    <t>-6.14x</t>
  </si>
  <si>
    <t>FCF Yield</t>
  </si>
  <si>
    <t>-2.63%</t>
  </si>
  <si>
    <t>2.4%</t>
  </si>
  <si>
    <t>-5.57%</t>
  </si>
  <si>
    <t>-11.9%</t>
  </si>
  <si>
    <t>-26.2%</t>
  </si>
  <si>
    <t>11.7%</t>
  </si>
  <si>
    <t>-18.5%</t>
  </si>
  <si>
    <t>-16.3%</t>
  </si>
  <si>
    <t>Dividend per Share
                                    2</t>
  </si>
  <si>
    <t>Rate of return</t>
  </si>
  <si>
    <t>EPS
                                    2</t>
  </si>
  <si>
    <t>-5</t>
  </si>
  <si>
    <t>-2.517</t>
  </si>
  <si>
    <t>-3.444</t>
  </si>
  <si>
    <t>-2.848</t>
  </si>
  <si>
    <t>Distribution rate</t>
  </si>
  <si>
    <t>Net sales
                                    1</t>
  </si>
  <si>
    <t>87.99</t>
  </si>
  <si>
    <t>138.3</t>
  </si>
  <si>
    <t>243.2</t>
  </si>
  <si>
    <t>240.7</t>
  </si>
  <si>
    <t>3.551</t>
  </si>
  <si>
    <t>275.8</t>
  </si>
  <si>
    <t>195.6</t>
  </si>
  <si>
    <t>340.7</t>
  </si>
  <si>
    <t>EBITDA
                                    1</t>
  </si>
  <si>
    <t>-87.22</t>
  </si>
  <si>
    <t>-140.8</t>
  </si>
  <si>
    <t>-168.1</t>
  </si>
  <si>
    <t>-192.5</t>
  </si>
  <si>
    <t>-582.5</t>
  </si>
  <si>
    <t>-509.8</t>
  </si>
  <si>
    <t>-529.1</t>
  </si>
  <si>
    <t>-454.8</t>
  </si>
  <si>
    <t>EBIT
                                    1</t>
  </si>
  <si>
    <t>-93.16</t>
  </si>
  <si>
    <t>-149</t>
  </si>
  <si>
    <t>-178.5</t>
  </si>
  <si>
    <t>-205</t>
  </si>
  <si>
    <t>-601.1</t>
  </si>
  <si>
    <t>-394.7</t>
  </si>
  <si>
    <t>-515.2</t>
  </si>
  <si>
    <t>-402.2</t>
  </si>
  <si>
    <t>Net income
                                    1</t>
  </si>
  <si>
    <t>-84.55</t>
  </si>
  <si>
    <t>-176.1</t>
  </si>
  <si>
    <t>-205.3</t>
  </si>
  <si>
    <t>-599.5</t>
  </si>
  <si>
    <t>-360.9</t>
  </si>
  <si>
    <t>-502.8</t>
  </si>
  <si>
    <t>-393.8</t>
  </si>
  <si>
    <t>Net Debt
                                    1</t>
  </si>
  <si>
    <t>-315.5</t>
  </si>
  <si>
    <t>-367.8</t>
  </si>
  <si>
    <t>-108</t>
  </si>
  <si>
    <t>-110.9</t>
  </si>
  <si>
    <t>-102.7</t>
  </si>
  <si>
    <t>-162.9</t>
  </si>
  <si>
    <t>-351.5</t>
  </si>
  <si>
    <t>-322.8</t>
  </si>
  <si>
    <t>Reference price
                                    2</t>
  </si>
  <si>
    <t>43.06</t>
  </si>
  <si>
    <t>62.43</t>
  </si>
  <si>
    <t>33.05</t>
  </si>
  <si>
    <t>26.87</t>
  </si>
  <si>
    <t>19.37</t>
  </si>
  <si>
    <t>18.49</t>
  </si>
  <si>
    <t>Nbr of stocks (in thousands)</t>
  </si>
  <si>
    <t>102,292</t>
  </si>
  <si>
    <t>104,259</t>
  </si>
  <si>
    <t>105,849</t>
  </si>
  <si>
    <t>107,193</t>
  </si>
  <si>
    <t>124,315</t>
  </si>
  <si>
    <t>124,434</t>
  </si>
  <si>
    <t>Announcement Date</t>
  </si>
  <si>
    <t>11/23/20</t>
  </si>
  <si>
    <t>11/22/21</t>
  </si>
  <si>
    <t>11/28/22</t>
  </si>
  <si>
    <t>11/29/23</t>
  </si>
  <si>
    <t>11/26/24</t>
  </si>
  <si>
    <t>address1</t>
  </si>
  <si>
    <t>177 East Colorado Boulevard</t>
  </si>
  <si>
    <t>address2</t>
  </si>
  <si>
    <t>Suite 700</t>
  </si>
  <si>
    <t>city</t>
  </si>
  <si>
    <t>Pasadena</t>
  </si>
  <si>
    <t>state</t>
  </si>
  <si>
    <t>CA</t>
  </si>
  <si>
    <t>zip</t>
  </si>
  <si>
    <t>91105</t>
  </si>
  <si>
    <t>country</t>
  </si>
  <si>
    <t>phone</t>
  </si>
  <si>
    <t>626 304 3400</t>
  </si>
  <si>
    <t>fax</t>
  </si>
  <si>
    <t>626 304 3401</t>
  </si>
  <si>
    <t>website</t>
  </si>
  <si>
    <t>https://arrowheadpharma.com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</si>
  <si>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</si>
  <si>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</si>
  <si>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</si>
  <si>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</si>
  <si>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</si>
  <si>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</si>
  <si>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</si>
  <si>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</si>
  <si>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</si>
  <si>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</si>
  <si>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</si>
  <si>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Arrowhead Pharmaceuticals, Inc. develops medicines for the treatment of intractable diseases in the United States. The company's products in pipeline includes Plozasiran, which is in Phase 2b and one Phase 3 clinical trial to treat hypertriglyceridemia, mixed dyslipidemia, and chylomicronemia syndrome; Zodasiran that is in Phase 2b clinical trial for the treatment of dyslipidemia and hypertriglyceridemia; ARO-PNPLA3, which is in Phase 1 clinical trial to treat patients with non-alcoholic steatohepatitis; ARO-RAGE that is in Phase 1/2a clinical trial to treat inflammatory pulmonary conditions; and ARO-MUC5AC, which is in Phase 1/2a clinical trial to treat muco-obstructive pulmonary diseases. It also develops ARO-MMP7 that is in Phase 1/2a clinical trial for treatment of idiopathic pulmonary fibrosis; ARO-DUX4 for the treatment of facioscapulohumeral muscular dystrophy; ARO-SOD1 for the potential treatment of amyotrophic lateral sclerosis; and ARO-C3, which is in Phase 1/2a clinical trial for the treatment of patients with various complement mediated or complement associated renal diseases. In addition, the company is involved in the development of JNJ-3989, which is in Phase 2 clinical trial to treat chronic hepatitis B virus infection; Olpasiran that is in Phase 3 clinical trial to reduce the production of apolipoprotein A; GSK-4532990 that is in phase 2 clinical trial to treat liver diseases; HZN-457, which is in phase 1 clinical trial to treat uncontrolled gout; and Fazirsiran that is in Phase 3 clinical trial for the treatment for liver disease associated with alpha-1 antitrypsin deficiency. Arrowhead Pharmaceuticals, Inc. has license and research collaboration agreements with Janssen Pharmaceuticals, Inc.; Takeda Pharmaceutical Company Limited; Horizon Therapeutics Ireland DAC; Amgen Inc.; and Glaxosmithkline Intellectual Property (No. 3) Limited. The company was founded in 2003 and is headquartered in Pasadena, California.</t>
  </si>
  <si>
    <t>fullTimeEmployees</t>
  </si>
  <si>
    <t>companyOfficers</t>
  </si>
  <si>
    <t>[{'maxAge': 1, 'name': 'Dr. Christopher R. Anzalone Ph.D.', 'age': 54, 'title': 'CEO, President &amp; Director', 'yearBorn': 1969, 'fiscalYear': 2023, 'totalPay': 1604037, 'exercisedValue': 5264484, 'unexercisedValue': 0}, {'maxAge': 1, 'name': 'Mr. Kenneth A. Myszkowski CPA, CPA, MBA', 'age': 57, 'title': 'Chief Financial Officer', 'yearBorn': 1966, 'fiscalYear': 2023, 'totalPay': 834343, 'exercisedValue': 0, 'unexercisedValue': 0}, {'maxAge': 1, 'name': "Mr. Patrick  O'Brien J.D., PharmD", 'age': 59, 'title': 'COO, General Counsel &amp; Secretary', 'yearBorn': 1964, 'fiscalYear': 2023, 'totalPay': 835137, 'exercisedValue': 990400, 'unexercisedValue': 0}, {'maxAge': 1, 'name': 'Dr. James C. Hamilton M.D., MBA', 'age': 45, 'title': 'Chief of Discovery &amp; Translational Medicine', 'yearBorn': 1978, 'fiscalYear': 2023, 'totalPay': 762143, 'exercisedValue': 0, 'unexercisedValue': 0}, {'maxAge': 1, 'name': 'Dr. Mark M. Davis Ph.D.', 'title': 'Founder and Founder &amp; Director of Insert Therapeutics Inc &amp; Calando', 'fiscalYear': 2023, 'exercisedValue': 0, 'unexercisedValue': 0}, {'maxAge': 1, 'name': 'Dr. Vincent  Anzalone CFA', 'title': 'Head of Investor Relations &amp; VP', 'fiscalYear': 2023, 'exercisedValue': 0, 'unexercisedValue': 0}, {'maxAge': 1, 'name': 'Mr. Howard  Lovy', 'title': 'Director of Communications', 'fiscalYear': 2023, 'exercisedValue': 0, 'unexercisedValue': 0}, {'maxAge': 1, 'name': 'Dr. Bruce D. Given M.D.', 'age': 69, 'title': 'Chief Medical Scientist', 'yearBorn': 1954, 'fiscalYear': 2023, 'totalPay': 486308, 'exercisedValue': 5934362, 'unexercisedValue': 6159876}, {'maxAge': 1, 'name': 'Dr. Mark  Seefeld', 'age': 69, 'title': 'Head of Toxicology &amp; VP', 'yearBorn': 1954, 'fiscalYear': 2023, 'exercisedValue': 0, 'unexercisedValue': 0}, {'maxAge': 1, 'name': 'Aaron  Tan', 'title': 'Head of Tax',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</si>
  <si>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</si>
  <si>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</si>
  <si>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</si>
  <si>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</si>
  <si>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</si>
  <si>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</si>
  <si>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</si>
  <si>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</si>
  <si>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http://www.arrowheadresearch.com/invest.html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</si>
  <si>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</si>
  <si>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</si>
  <si>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</si>
  <si>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</si>
  <si>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</si>
  <si>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</si>
  <si>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</si>
  <si>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</si>
  <si>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</si>
  <si>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</si>
  <si>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</si>
  <si>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</si>
  <si>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</si>
  <si>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</si>
  <si>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</si>
  <si>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</si>
  <si>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</si>
  <si>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</si>
  <si>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</si>
  <si>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</si>
  <si>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</si>
  <si>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</si>
  <si>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</si>
  <si>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</si>
  <si>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</si>
  <si>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</si>
  <si>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</si>
  <si>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</si>
  <si>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</si>
  <si>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</si>
  <si>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</si>
  <si>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</si>
  <si>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</si>
  <si>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</si>
  <si>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</si>
  <si>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</si>
  <si>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</si>
  <si>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</si>
  <si>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</si>
  <si>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</si>
  <si>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</si>
  <si>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</si>
  <si>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</si>
  <si>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</si>
  <si>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</si>
  <si>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</si>
  <si>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</si>
  <si>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</si>
  <si>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</si>
  <si>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</si>
  <si>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</si>
  <si>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</si>
  <si>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</si>
  <si>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</si>
  <si>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</si>
  <si>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</si>
  <si>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</si>
  <si>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</si>
  <si>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</si>
  <si>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</si>
  <si>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</si>
  <si>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</si>
  <si>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</si>
  <si>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</si>
  <si>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Arrowhead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</si>
  <si>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</si>
  <si>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</si>
  <si>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</si>
  <si>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</si>
  <si>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</si>
  <si>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</si>
  <si>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</si>
  <si>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c1090240-5c7b-33ae-b362-c474642e552e</t>
  </si>
  <si>
    <t>messageBoardId</t>
  </si>
  <si>
    <t>finmb_203142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</si>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</sst>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rrowheadpharma.com/" TargetMode="External"/><Relationship Id="rId2" Type="http://schemas.openxmlformats.org/officeDocument/2006/relationships/hyperlink" Target="http://www.arrowheadresearch.com/invest.html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19.18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-75.64158389638742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2.30078464E9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2.661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-4.677259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-91.0</v>
      </c>
      <c r="C2" s="1">
        <v>-81.0</v>
      </c>
      <c r="D2" s="1">
        <v>-34.0</v>
      </c>
      <c r="E2" s="1">
        <v>-54.0</v>
      </c>
      <c r="F2" s="1">
        <v>67.0</v>
      </c>
      <c r="G2" s="1">
        <v>-84.0</v>
      </c>
      <c r="H2" s="1">
        <v>-141.0</v>
      </c>
      <c r="I2" s="1">
        <v>-176.0</v>
      </c>
      <c r="J2" s="1">
        <v>-205.0</v>
      </c>
      <c r="K2" s="1">
        <v>-599.0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1.0</v>
      </c>
      <c r="D3" s="1">
        <v>2.0</v>
      </c>
      <c r="E3" s="1">
        <v>3.0</v>
      </c>
      <c r="F3" s="1">
        <v>2.0</v>
      </c>
      <c r="G3" s="1">
        <v>4.0</v>
      </c>
      <c r="H3" s="1">
        <v>6.0</v>
      </c>
      <c r="I3" s="1">
        <v>8.0</v>
      </c>
      <c r="J3" s="1">
        <v>10.0</v>
      </c>
      <c r="K3" s="1">
        <v>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1.0</v>
      </c>
      <c r="D4" s="1">
        <v>1.0</v>
      </c>
      <c r="E4" s="1">
        <v>1.0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2.0</v>
      </c>
      <c r="C5" s="1">
        <v>3.0</v>
      </c>
      <c r="D5" s="1">
        <v>4.0</v>
      </c>
      <c r="E5" s="1">
        <v>4.0</v>
      </c>
      <c r="F5" s="1">
        <v>4.0</v>
      </c>
      <c r="G5" s="1">
        <v>5.0</v>
      </c>
      <c r="H5" s="1">
        <v>8.0</v>
      </c>
      <c r="I5" s="1">
        <v>10.0</v>
      </c>
      <c r="J5" s="1">
        <v>12.0</v>
      </c>
      <c r="K5" s="1">
        <v>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-1.0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4.0</v>
      </c>
      <c r="J7" s="1">
        <v>0.0</v>
      </c>
      <c r="K7" s="1">
        <v>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10.0</v>
      </c>
      <c r="C8" s="1">
        <v>2.0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10.0</v>
      </c>
      <c r="C9" s="1">
        <v>11.0</v>
      </c>
      <c r="D9" s="1">
        <v>7.0</v>
      </c>
      <c r="E9" s="1">
        <v>8.0</v>
      </c>
      <c r="F9" s="1">
        <v>12.0</v>
      </c>
      <c r="G9" s="1">
        <v>43.0</v>
      </c>
      <c r="H9" s="1">
        <v>76.0</v>
      </c>
      <c r="I9" s="1">
        <v>121.0</v>
      </c>
      <c r="J9" s="1">
        <v>78.0</v>
      </c>
      <c r="K9" s="1">
        <v>73.0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13.0</v>
      </c>
      <c r="C10" s="1">
        <v>-5.0</v>
      </c>
      <c r="D10" s="1">
        <v>-93.0</v>
      </c>
      <c r="E10" s="1">
        <v>-4.0</v>
      </c>
      <c r="F10" s="1">
        <v>1.0</v>
      </c>
      <c r="G10" s="1">
        <v>52.0</v>
      </c>
      <c r="H10" s="1">
        <v>26.0</v>
      </c>
      <c r="I10" s="1">
        <v>2.0</v>
      </c>
      <c r="J10" s="1">
        <v>12.0</v>
      </c>
      <c r="K10" s="1">
        <v>18.0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-7.0</v>
      </c>
      <c r="D11" s="1">
        <v>0.0</v>
      </c>
      <c r="E11" s="1">
        <v>-26.0</v>
      </c>
      <c r="F11" s="1">
        <v>-33.0</v>
      </c>
      <c r="G11" s="1">
        <v>-18.0</v>
      </c>
      <c r="H11" s="1">
        <v>-9.0</v>
      </c>
      <c r="I11" s="1">
        <v>8.0</v>
      </c>
      <c r="J11" s="1">
        <v>1.0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2.0</v>
      </c>
      <c r="C12" s="1">
        <v>2.0</v>
      </c>
      <c r="D12" s="1">
        <v>-3.0</v>
      </c>
      <c r="E12" s="1">
        <v>-1.0</v>
      </c>
      <c r="F12" s="1">
        <v>4.0</v>
      </c>
      <c r="G12" s="1">
        <v>-82.0</v>
      </c>
      <c r="H12" s="1">
        <v>2.0</v>
      </c>
      <c r="I12" s="1">
        <v>-6.0</v>
      </c>
      <c r="J12" s="1">
        <v>33.0</v>
      </c>
      <c r="K12" s="1">
        <v>-5.0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5.0</v>
      </c>
      <c r="D13" s="1">
        <v>15.0</v>
      </c>
      <c r="E13" s="1">
        <v>-5.0</v>
      </c>
      <c r="F13" s="1">
        <v>82.0</v>
      </c>
      <c r="G13" s="1">
        <v>-63.0</v>
      </c>
      <c r="H13" s="1">
        <v>223.0</v>
      </c>
      <c r="I13" s="1">
        <v>-113.0</v>
      </c>
      <c r="J13" s="1">
        <v>-129.0</v>
      </c>
      <c r="K13" s="1">
        <v>-86.0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91.0</v>
      </c>
      <c r="C14" s="1">
        <v>-1.0</v>
      </c>
      <c r="D14" s="1">
        <v>2.0</v>
      </c>
      <c r="E14" s="1">
        <v>92.0</v>
      </c>
      <c r="F14" s="1">
        <v>-15.0</v>
      </c>
      <c r="G14" s="1">
        <v>3.0</v>
      </c>
      <c r="H14" s="1">
        <v>10.0</v>
      </c>
      <c r="I14" s="1">
        <v>11.0</v>
      </c>
      <c r="J14" s="1">
        <v>43.0</v>
      </c>
      <c r="K14" s="1">
        <v>31.0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-65.0</v>
      </c>
      <c r="C15" s="1">
        <v>-64.0</v>
      </c>
      <c r="D15" s="1">
        <v>-23.0</v>
      </c>
      <c r="E15" s="1">
        <v>-47.0</v>
      </c>
      <c r="F15" s="1">
        <v>173.0</v>
      </c>
      <c r="G15" s="1">
        <v>-95.0</v>
      </c>
      <c r="H15" s="1">
        <v>171.0</v>
      </c>
      <c r="I15" s="1">
        <v>-136.0</v>
      </c>
      <c r="J15" s="1">
        <v>-154.0</v>
      </c>
      <c r="K15" s="1">
        <v>-463.0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-1.0</v>
      </c>
      <c r="C16" s="1">
        <v>-3.0</v>
      </c>
      <c r="D16" s="1">
        <v>-7.0</v>
      </c>
      <c r="E16" s="1">
        <v>-1.0</v>
      </c>
      <c r="F16" s="1">
        <v>-12.0</v>
      </c>
      <c r="G16" s="1">
        <v>-11.0</v>
      </c>
      <c r="H16" s="1">
        <v>-23.0</v>
      </c>
      <c r="I16" s="1">
        <v>-52.0</v>
      </c>
      <c r="J16" s="1">
        <v>-177.0</v>
      </c>
      <c r="K16" s="1">
        <v>-141.0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500.0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26.0</v>
      </c>
      <c r="C19" s="1">
        <v>17.0</v>
      </c>
      <c r="D19" s="1">
        <v>0.0</v>
      </c>
      <c r="E19" s="1">
        <v>0.0</v>
      </c>
      <c r="F19" s="1">
        <v>-35.0</v>
      </c>
      <c r="G19" s="1">
        <v>-229.0</v>
      </c>
      <c r="H19" s="1">
        <v>-118.0</v>
      </c>
      <c r="I19" s="1">
        <v>47.0</v>
      </c>
      <c r="J19" s="1">
        <v>80.0</v>
      </c>
      <c r="K19" s="1">
        <v>-279.0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-40.0</v>
      </c>
      <c r="E20" s="1">
        <v>-6.0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14.0</v>
      </c>
      <c r="C21" s="1">
        <v>13.0</v>
      </c>
      <c r="D21" s="1">
        <v>-48.0</v>
      </c>
      <c r="E21" s="1">
        <v>-7.0</v>
      </c>
      <c r="F21" s="1">
        <v>-47.0</v>
      </c>
      <c r="G21" s="1">
        <v>-241.0</v>
      </c>
      <c r="H21" s="1">
        <v>-142.0</v>
      </c>
      <c r="I21" s="1">
        <v>-5.0</v>
      </c>
      <c r="J21" s="1">
        <v>-96.0</v>
      </c>
      <c r="K21" s="1">
        <v>-420.0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392.0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392.0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-21.0</v>
      </c>
      <c r="C24" s="1">
        <v>-21.0</v>
      </c>
      <c r="D24" s="1">
        <v>-19.0</v>
      </c>
      <c r="E24" s="1">
        <v>-20.0</v>
      </c>
      <c r="F24" s="1">
        <v>-2.0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-21.0</v>
      </c>
      <c r="C25" s="1">
        <v>-21.0</v>
      </c>
      <c r="D25" s="1">
        <v>-19.0</v>
      </c>
      <c r="E25" s="1">
        <v>-20.0</v>
      </c>
      <c r="F25" s="1">
        <v>-2.0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50.0</v>
      </c>
      <c r="C26" s="1">
        <v>55.0</v>
      </c>
      <c r="D26" s="1">
        <v>12.0</v>
      </c>
      <c r="E26" s="1">
        <v>60.0</v>
      </c>
      <c r="F26" s="1">
        <v>68.0</v>
      </c>
      <c r="G26" s="1">
        <v>258.0</v>
      </c>
      <c r="H26" s="1">
        <v>11.0</v>
      </c>
      <c r="I26" s="1">
        <v>5.0</v>
      </c>
      <c r="J26" s="1">
        <v>3.0</v>
      </c>
      <c r="K26" s="1">
        <v>432.0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-63.0</v>
      </c>
      <c r="D27" s="1">
        <v>-43.0</v>
      </c>
      <c r="E27" s="1">
        <v>-5.0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60.0</v>
      </c>
      <c r="J28" s="1">
        <v>250.0</v>
      </c>
      <c r="K28" s="1">
        <v>46.0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29.0</v>
      </c>
      <c r="C29" s="1">
        <v>55.0</v>
      </c>
      <c r="D29" s="1">
        <v>12.0</v>
      </c>
      <c r="E29" s="1">
        <v>59.0</v>
      </c>
      <c r="F29" s="1">
        <v>66.0</v>
      </c>
      <c r="G29" s="1">
        <v>258.0</v>
      </c>
      <c r="H29" s="1">
        <v>11.0</v>
      </c>
      <c r="I29" s="1">
        <v>65.0</v>
      </c>
      <c r="J29" s="1">
        <v>253.0</v>
      </c>
      <c r="K29" s="1">
        <v>871.0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-6.0</v>
      </c>
      <c r="J30" s="1">
        <v>-12.0</v>
      </c>
      <c r="K30" s="1">
        <v>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-51.0</v>
      </c>
      <c r="C31" s="1">
        <v>4.0</v>
      </c>
      <c r="D31" s="1">
        <v>-60.0</v>
      </c>
      <c r="E31" s="1">
        <v>5.0</v>
      </c>
      <c r="F31" s="1">
        <v>192.0</v>
      </c>
      <c r="G31" s="1">
        <v>-78.0</v>
      </c>
      <c r="H31" s="1">
        <v>40.0</v>
      </c>
      <c r="I31" s="1">
        <v>-76.0</v>
      </c>
      <c r="J31" s="1">
        <v>2.0</v>
      </c>
      <c r="K31" s="1">
        <v>-8.0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1.0</v>
      </c>
      <c r="C33" s="1">
        <v>1.0</v>
      </c>
      <c r="D33" s="1">
        <v>18.0</v>
      </c>
      <c r="E33" s="1">
        <v>17.0</v>
      </c>
      <c r="F33" s="1">
        <v>2.0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-1.0</v>
      </c>
      <c r="D34" s="1">
        <v>-3.0</v>
      </c>
      <c r="E34" s="1">
        <v>0.0</v>
      </c>
      <c r="F34" s="1">
        <v>30.0</v>
      </c>
      <c r="G34" s="1">
        <v>-10.0</v>
      </c>
      <c r="H34" s="1">
        <v>0.0</v>
      </c>
      <c r="I34" s="1">
        <v>0.0</v>
      </c>
      <c r="J34" s="1">
        <v>0.0</v>
      </c>
      <c r="K34" s="1">
        <v>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-41.0</v>
      </c>
      <c r="C35" s="1">
        <v>-33.0</v>
      </c>
      <c r="D35" s="1">
        <v>-22.0</v>
      </c>
      <c r="E35" s="1">
        <v>-29.0</v>
      </c>
      <c r="F35" s="1">
        <v>124.0</v>
      </c>
      <c r="G35" s="1">
        <v>-78.0</v>
      </c>
      <c r="H35" s="1">
        <v>63.0</v>
      </c>
      <c r="I35" s="1">
        <v>-53.0</v>
      </c>
      <c r="J35" s="1">
        <v>-254.0</v>
      </c>
      <c r="K35" s="1">
        <v>-440.0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-41.0</v>
      </c>
      <c r="C36" s="1">
        <v>-33.0</v>
      </c>
      <c r="D36" s="1">
        <v>-22.0</v>
      </c>
      <c r="E36" s="1">
        <v>-29.0</v>
      </c>
      <c r="F36" s="1">
        <v>124.0</v>
      </c>
      <c r="G36" s="1">
        <v>-78.0</v>
      </c>
      <c r="H36" s="1">
        <v>63.0</v>
      </c>
      <c r="I36" s="1">
        <v>-53.0</v>
      </c>
      <c r="J36" s="1">
        <v>-243.0</v>
      </c>
      <c r="K36" s="1">
        <v>-420.0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-62.0</v>
      </c>
      <c r="C37" s="1">
        <v>-8.0</v>
      </c>
      <c r="D37" s="1">
        <v>4.0</v>
      </c>
      <c r="E37" s="1">
        <v>6.0</v>
      </c>
      <c r="F37" s="1">
        <v>-80.0</v>
      </c>
      <c r="G37" s="1">
        <v>57.0</v>
      </c>
      <c r="H37" s="1">
        <v>-94.0</v>
      </c>
      <c r="I37" s="1">
        <v>20.0</v>
      </c>
      <c r="J37" s="1">
        <v>28.0</v>
      </c>
      <c r="K37" s="1">
        <v>-4.0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-21.0</v>
      </c>
      <c r="C38" s="1">
        <v>-21.0</v>
      </c>
      <c r="D38" s="1">
        <v>-19.0</v>
      </c>
      <c r="E38" s="1">
        <v>-20.0</v>
      </c>
      <c r="F38" s="1">
        <v>-2.0</v>
      </c>
      <c r="G38" s="1">
        <v>0.0</v>
      </c>
      <c r="H38" s="1">
        <v>0.0</v>
      </c>
      <c r="I38" s="1">
        <v>0.0</v>
      </c>
      <c r="J38" s="1">
        <v>0.0</v>
      </c>
      <c r="K38" s="1">
        <v>392.0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81.0</v>
      </c>
      <c r="C3" s="1">
        <v>85.0</v>
      </c>
      <c r="D3" s="1">
        <v>24.0</v>
      </c>
      <c r="E3" s="1">
        <v>30.0</v>
      </c>
      <c r="F3" s="1">
        <v>222.0</v>
      </c>
      <c r="G3" s="1">
        <v>144.0</v>
      </c>
      <c r="H3" s="1">
        <v>184.0</v>
      </c>
      <c r="I3" s="1">
        <v>108.0</v>
      </c>
      <c r="J3" s="1">
        <v>103.0</v>
      </c>
      <c r="K3" s="1">
        <v>99.0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17.0</v>
      </c>
      <c r="C4" s="1">
        <v>0.0</v>
      </c>
      <c r="D4" s="1">
        <v>40.0</v>
      </c>
      <c r="E4" s="1">
        <v>46.0</v>
      </c>
      <c r="F4" s="1">
        <v>36.0</v>
      </c>
      <c r="G4" s="1">
        <v>172.0</v>
      </c>
      <c r="H4" s="1">
        <v>183.0</v>
      </c>
      <c r="I4" s="1">
        <v>268.0</v>
      </c>
      <c r="J4" s="1">
        <v>293.0</v>
      </c>
      <c r="K4" s="1">
        <v>578.0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98.0</v>
      </c>
      <c r="C5" s="1">
        <v>85.0</v>
      </c>
      <c r="D5" s="1">
        <v>65.0</v>
      </c>
      <c r="E5" s="1">
        <v>76.0</v>
      </c>
      <c r="F5" s="1">
        <v>259.0</v>
      </c>
      <c r="G5" s="1">
        <v>315.0</v>
      </c>
      <c r="H5" s="1">
        <v>368.0</v>
      </c>
      <c r="I5" s="1">
        <v>376.0</v>
      </c>
      <c r="J5" s="1">
        <v>396.0</v>
      </c>
      <c r="K5" s="1">
        <v>677.0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7.0</v>
      </c>
      <c r="D6" s="1">
        <v>6.0</v>
      </c>
      <c r="E6" s="1">
        <v>32.0</v>
      </c>
      <c r="F6" s="1">
        <v>66.0</v>
      </c>
      <c r="G6" s="1">
        <v>84.0</v>
      </c>
      <c r="H6" s="1">
        <v>10.0</v>
      </c>
      <c r="I6" s="1">
        <v>1.0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7.0</v>
      </c>
      <c r="D7" s="1">
        <v>6.0</v>
      </c>
      <c r="E7" s="1">
        <v>32.0</v>
      </c>
      <c r="F7" s="1">
        <v>66.0</v>
      </c>
      <c r="G7" s="1">
        <v>84.0</v>
      </c>
      <c r="H7" s="1">
        <v>10.0</v>
      </c>
      <c r="I7" s="1">
        <v>1.0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3.0</v>
      </c>
      <c r="C8" s="1">
        <v>1.0</v>
      </c>
      <c r="D8" s="1">
        <v>86.0</v>
      </c>
      <c r="E8" s="1">
        <v>1.0</v>
      </c>
      <c r="F8" s="1">
        <v>3.0</v>
      </c>
      <c r="G8" s="1">
        <v>4.0</v>
      </c>
      <c r="H8" s="1">
        <v>4.0</v>
      </c>
      <c r="I8" s="1">
        <v>7.0</v>
      </c>
      <c r="J8" s="1">
        <v>8.0</v>
      </c>
      <c r="K8" s="1">
        <v>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7.0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82.0</v>
      </c>
      <c r="C10" s="1">
        <v>3.0</v>
      </c>
      <c r="D10" s="1">
        <v>1.0</v>
      </c>
      <c r="E10" s="1">
        <v>64.0</v>
      </c>
      <c r="F10" s="1">
        <v>2.0</v>
      </c>
      <c r="G10" s="1">
        <v>1.0</v>
      </c>
      <c r="H10" s="1">
        <v>2.0</v>
      </c>
      <c r="I10" s="1">
        <v>20.0</v>
      </c>
      <c r="J10" s="1">
        <v>7.0</v>
      </c>
      <c r="K10" s="1">
        <v>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103.0</v>
      </c>
      <c r="C11" s="1">
        <v>90.0</v>
      </c>
      <c r="D11" s="1">
        <v>67.0</v>
      </c>
      <c r="E11" s="1">
        <v>78.0</v>
      </c>
      <c r="F11" s="1">
        <v>265.0</v>
      </c>
      <c r="G11" s="1">
        <v>322.0</v>
      </c>
      <c r="H11" s="1">
        <v>385.0</v>
      </c>
      <c r="I11" s="1">
        <v>405.0</v>
      </c>
      <c r="J11" s="1">
        <v>420.0</v>
      </c>
      <c r="K11" s="1">
        <v>695.0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9.0</v>
      </c>
      <c r="C12" s="1">
        <v>19.0</v>
      </c>
      <c r="D12" s="1">
        <v>22.0</v>
      </c>
      <c r="E12" s="1">
        <v>23.0</v>
      </c>
      <c r="F12" s="1">
        <v>35.0</v>
      </c>
      <c r="G12" s="1">
        <v>63.0</v>
      </c>
      <c r="H12" s="1">
        <v>88.0</v>
      </c>
      <c r="I12" s="1">
        <v>200.0</v>
      </c>
      <c r="J12" s="1">
        <v>378.0</v>
      </c>
      <c r="K12" s="1">
        <v>489.0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-5.0</v>
      </c>
      <c r="C13" s="1">
        <v>-4.0</v>
      </c>
      <c r="D13" s="1">
        <v>-7.0</v>
      </c>
      <c r="E13" s="1">
        <v>-9.0</v>
      </c>
      <c r="F13" s="1">
        <v>-12.0</v>
      </c>
      <c r="G13" s="1">
        <v>-16.0</v>
      </c>
      <c r="H13" s="1">
        <v>-22.0</v>
      </c>
      <c r="I13" s="1">
        <v>-31.0</v>
      </c>
      <c r="J13" s="1">
        <v>-41.0</v>
      </c>
      <c r="K13" s="1">
        <v>-58.0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4.0</v>
      </c>
      <c r="C14" s="1">
        <v>15.0</v>
      </c>
      <c r="D14" s="1">
        <v>15.0</v>
      </c>
      <c r="E14" s="1">
        <v>13.0</v>
      </c>
      <c r="F14" s="1">
        <v>23.0</v>
      </c>
      <c r="G14" s="1">
        <v>47.0</v>
      </c>
      <c r="H14" s="1">
        <v>66.0</v>
      </c>
      <c r="I14" s="1">
        <v>169.0</v>
      </c>
      <c r="J14" s="1">
        <v>336.0</v>
      </c>
      <c r="K14" s="1">
        <v>431.0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0.0</v>
      </c>
      <c r="C15" s="1">
        <v>0.0</v>
      </c>
      <c r="D15" s="1">
        <v>0.0</v>
      </c>
      <c r="E15" s="1">
        <v>0.0</v>
      </c>
      <c r="F15" s="1">
        <v>44.0</v>
      </c>
      <c r="G15" s="1">
        <v>137.0</v>
      </c>
      <c r="H15" s="1">
        <v>246.0</v>
      </c>
      <c r="I15" s="1">
        <v>106.0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24.0</v>
      </c>
      <c r="C16" s="1">
        <v>22.0</v>
      </c>
      <c r="D16" s="1">
        <v>20.0</v>
      </c>
      <c r="E16" s="1">
        <v>18.0</v>
      </c>
      <c r="F16" s="1">
        <v>17.0</v>
      </c>
      <c r="G16" s="1">
        <v>15.0</v>
      </c>
      <c r="H16" s="1">
        <v>13.0</v>
      </c>
      <c r="I16" s="1">
        <v>11.0</v>
      </c>
      <c r="J16" s="1">
        <v>10.0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4.0</v>
      </c>
      <c r="C17" s="1">
        <v>12.0</v>
      </c>
      <c r="D17" s="1">
        <v>14.0</v>
      </c>
      <c r="E17" s="1">
        <v>14.0</v>
      </c>
      <c r="F17" s="1">
        <v>14.0</v>
      </c>
      <c r="G17" s="1">
        <v>26.0</v>
      </c>
      <c r="H17" s="1">
        <v>27.0</v>
      </c>
      <c r="I17" s="1">
        <v>21.0</v>
      </c>
      <c r="J17" s="1">
        <v>21.0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132.0</v>
      </c>
      <c r="C18" s="1">
        <v>128.0</v>
      </c>
      <c r="D18" s="1">
        <v>104.0</v>
      </c>
      <c r="E18" s="1">
        <v>112.0</v>
      </c>
      <c r="F18" s="1">
        <v>350.0</v>
      </c>
      <c r="G18" s="1">
        <v>523.0</v>
      </c>
      <c r="H18" s="1">
        <v>710.0</v>
      </c>
      <c r="I18" s="1">
        <v>692.0</v>
      </c>
      <c r="J18" s="1">
        <v>766.0</v>
      </c>
      <c r="K18" s="1">
        <v>1140.0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5.0</v>
      </c>
      <c r="C20" s="1">
        <v>12.0</v>
      </c>
      <c r="D20" s="1">
        <v>4.0</v>
      </c>
      <c r="E20" s="1">
        <v>2.0</v>
      </c>
      <c r="F20" s="1">
        <v>7.0</v>
      </c>
      <c r="G20" s="1">
        <v>6.0</v>
      </c>
      <c r="H20" s="1">
        <v>9.0</v>
      </c>
      <c r="I20" s="1">
        <v>2.0</v>
      </c>
      <c r="J20" s="1">
        <v>35.0</v>
      </c>
      <c r="K20" s="1">
        <v>11.0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9.0</v>
      </c>
      <c r="C21" s="1">
        <v>8.0</v>
      </c>
      <c r="D21" s="1">
        <v>7.0</v>
      </c>
      <c r="E21" s="1">
        <v>8.0</v>
      </c>
      <c r="F21" s="1">
        <v>11.0</v>
      </c>
      <c r="G21" s="1">
        <v>13.0</v>
      </c>
      <c r="H21" s="1">
        <v>20.0</v>
      </c>
      <c r="I21" s="1">
        <v>59.0</v>
      </c>
      <c r="J21" s="1">
        <v>57.0</v>
      </c>
      <c r="K21" s="1">
        <v>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19.0</v>
      </c>
      <c r="D22" s="1">
        <v>20.0</v>
      </c>
      <c r="E22" s="1">
        <v>22.0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21.0</v>
      </c>
      <c r="C23" s="1">
        <v>0.0</v>
      </c>
      <c r="D23" s="1">
        <v>0.0</v>
      </c>
      <c r="E23" s="1">
        <v>0.0</v>
      </c>
      <c r="F23" s="1">
        <v>0.0</v>
      </c>
      <c r="G23" s="1">
        <v>1.0</v>
      </c>
      <c r="H23" s="1">
        <v>2.0</v>
      </c>
      <c r="I23" s="1">
        <v>2.0</v>
      </c>
      <c r="J23" s="1">
        <v>10.0</v>
      </c>
      <c r="K23" s="1">
        <v>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10.0</v>
      </c>
      <c r="C24" s="1">
        <v>2.0</v>
      </c>
      <c r="D24" s="1">
        <v>5.0</v>
      </c>
      <c r="E24" s="1">
        <v>600.0</v>
      </c>
      <c r="F24" s="1">
        <v>77.0</v>
      </c>
      <c r="G24" s="1">
        <v>19.0</v>
      </c>
      <c r="H24" s="1">
        <v>114.0</v>
      </c>
      <c r="I24" s="1">
        <v>74.0</v>
      </c>
      <c r="J24" s="1">
        <v>86.0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1.0</v>
      </c>
      <c r="C25" s="1">
        <v>2.0</v>
      </c>
      <c r="D25" s="1">
        <v>1.0</v>
      </c>
      <c r="E25" s="1">
        <v>35.0</v>
      </c>
      <c r="F25" s="1">
        <v>19.0</v>
      </c>
      <c r="G25" s="1">
        <v>1.0</v>
      </c>
      <c r="H25" s="1">
        <v>0.0</v>
      </c>
      <c r="I25" s="1">
        <v>0.0</v>
      </c>
      <c r="J25" s="1">
        <v>43.0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15.0</v>
      </c>
      <c r="C26" s="1">
        <v>25.0</v>
      </c>
      <c r="D26" s="1">
        <v>18.0</v>
      </c>
      <c r="E26" s="1">
        <v>12.0</v>
      </c>
      <c r="F26" s="1">
        <v>97.0</v>
      </c>
      <c r="G26" s="1">
        <v>40.0</v>
      </c>
      <c r="H26" s="1">
        <v>147.0</v>
      </c>
      <c r="I26" s="1">
        <v>139.0</v>
      </c>
      <c r="J26" s="1">
        <v>105.0</v>
      </c>
      <c r="K26" s="1">
        <v>103.0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2.0</v>
      </c>
      <c r="D27" s="1">
        <v>2.0</v>
      </c>
      <c r="E27" s="1">
        <v>2.0</v>
      </c>
      <c r="F27" s="1">
        <v>0.0</v>
      </c>
      <c r="G27" s="1">
        <v>0.0</v>
      </c>
      <c r="H27" s="1">
        <v>0.0</v>
      </c>
      <c r="I27" s="1">
        <v>0.0</v>
      </c>
      <c r="J27" s="1">
        <v>268.0</v>
      </c>
      <c r="K27" s="1">
        <v>735.0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54.0</v>
      </c>
      <c r="C28" s="1">
        <v>0.0</v>
      </c>
      <c r="D28" s="1">
        <v>0.0</v>
      </c>
      <c r="E28" s="1">
        <v>0.0</v>
      </c>
      <c r="F28" s="1">
        <v>0.0</v>
      </c>
      <c r="G28" s="1">
        <v>20.0</v>
      </c>
      <c r="H28" s="1">
        <v>23.0</v>
      </c>
      <c r="I28" s="1">
        <v>78.0</v>
      </c>
      <c r="J28" s="1">
        <v>105.0</v>
      </c>
      <c r="K28" s="1">
        <v>111.0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2.0</v>
      </c>
      <c r="D29" s="1">
        <v>0.0</v>
      </c>
      <c r="E29" s="1">
        <v>0.0</v>
      </c>
      <c r="F29" s="1">
        <v>5.0</v>
      </c>
      <c r="G29" s="1">
        <v>0.0</v>
      </c>
      <c r="H29" s="1">
        <v>131.0</v>
      </c>
      <c r="I29" s="1">
        <v>55.0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6.0</v>
      </c>
      <c r="C30" s="1">
        <v>2.0</v>
      </c>
      <c r="D30" s="1">
        <v>2.0</v>
      </c>
      <c r="E30" s="1">
        <v>1.0</v>
      </c>
      <c r="F30" s="1">
        <v>3.0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22.0</v>
      </c>
      <c r="C31" s="1">
        <v>33.0</v>
      </c>
      <c r="D31" s="1">
        <v>23.0</v>
      </c>
      <c r="E31" s="1">
        <v>16.0</v>
      </c>
      <c r="F31" s="1">
        <v>106.0</v>
      </c>
      <c r="G31" s="1">
        <v>60.0</v>
      </c>
      <c r="H31" s="1">
        <v>301.0</v>
      </c>
      <c r="I31" s="1">
        <v>274.0</v>
      </c>
      <c r="J31" s="1">
        <v>478.0</v>
      </c>
      <c r="K31" s="1">
        <v>949.0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16.0</v>
      </c>
      <c r="C32" s="1">
        <v>16.0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16.0</v>
      </c>
      <c r="C33" s="1">
        <v>16.0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15.0</v>
      </c>
      <c r="C34" s="1">
        <v>16.0</v>
      </c>
      <c r="D34" s="1">
        <v>16.0</v>
      </c>
      <c r="E34" s="1">
        <v>18.0</v>
      </c>
      <c r="F34" s="1">
        <v>18.0</v>
      </c>
      <c r="G34" s="1">
        <v>19.0</v>
      </c>
      <c r="H34" s="1">
        <v>19.0</v>
      </c>
      <c r="I34" s="1">
        <v>19.0</v>
      </c>
      <c r="J34" s="1">
        <v>20.0</v>
      </c>
      <c r="K34" s="1">
        <v>21.0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427.0</v>
      </c>
      <c r="C35" s="1">
        <v>494.0</v>
      </c>
      <c r="D35" s="1">
        <v>514.0</v>
      </c>
      <c r="E35" s="1">
        <v>583.0</v>
      </c>
      <c r="F35" s="1">
        <v>664.0</v>
      </c>
      <c r="G35" s="1">
        <v>965.0</v>
      </c>
      <c r="H35" s="1">
        <v>1050.0</v>
      </c>
      <c r="I35" s="1">
        <v>1220.0</v>
      </c>
      <c r="J35" s="1">
        <v>1300.0</v>
      </c>
      <c r="K35" s="1">
        <v>1810.0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-317.0</v>
      </c>
      <c r="C36" s="1">
        <v>-398.0</v>
      </c>
      <c r="D36" s="1">
        <v>-433.0</v>
      </c>
      <c r="E36" s="1">
        <v>-487.0</v>
      </c>
      <c r="F36" s="1">
        <v>-419.0</v>
      </c>
      <c r="G36" s="1">
        <v>-504.0</v>
      </c>
      <c r="H36" s="1">
        <v>-645.0</v>
      </c>
      <c r="I36" s="1">
        <v>-821.0</v>
      </c>
      <c r="J36" s="1">
        <v>-1030.0</v>
      </c>
      <c r="K36" s="1">
        <v>-1630.0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-13.0</v>
      </c>
      <c r="C37" s="1">
        <v>0.0</v>
      </c>
      <c r="D37" s="1">
        <v>3.0</v>
      </c>
      <c r="E37" s="1">
        <v>-2.0</v>
      </c>
      <c r="F37" s="1">
        <v>-39.0</v>
      </c>
      <c r="G37" s="1">
        <v>1.0</v>
      </c>
      <c r="H37" s="1">
        <v>-6.0</v>
      </c>
      <c r="I37" s="1">
        <v>-13.0</v>
      </c>
      <c r="J37" s="1">
        <v>-3.0</v>
      </c>
      <c r="K37" s="1">
        <v>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110.0</v>
      </c>
      <c r="C38" s="1">
        <v>95.0</v>
      </c>
      <c r="D38" s="1">
        <v>81.0</v>
      </c>
      <c r="E38" s="1">
        <v>95.0</v>
      </c>
      <c r="F38" s="1">
        <v>245.0</v>
      </c>
      <c r="G38" s="1">
        <v>462.0</v>
      </c>
      <c r="H38" s="1">
        <v>409.0</v>
      </c>
      <c r="I38" s="1">
        <v>399.0</v>
      </c>
      <c r="J38" s="1">
        <v>271.0</v>
      </c>
      <c r="K38" s="1">
        <v>185.0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-55.0</v>
      </c>
      <c r="C39" s="1">
        <v>-55.0</v>
      </c>
      <c r="D39" s="1">
        <v>-55.0</v>
      </c>
      <c r="E39" s="1">
        <v>-55.0</v>
      </c>
      <c r="F39" s="1">
        <v>-55.0</v>
      </c>
      <c r="G39" s="1">
        <v>0.0</v>
      </c>
      <c r="H39" s="1">
        <v>0.0</v>
      </c>
      <c r="I39" s="1">
        <v>19.0</v>
      </c>
      <c r="J39" s="1">
        <v>15.0</v>
      </c>
      <c r="K39" s="1">
        <v>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110.0</v>
      </c>
      <c r="C40" s="1">
        <v>95.0</v>
      </c>
      <c r="D40" s="1">
        <v>80.0</v>
      </c>
      <c r="E40" s="1">
        <v>95.0</v>
      </c>
      <c r="F40" s="1">
        <v>244.0</v>
      </c>
      <c r="G40" s="1">
        <v>462.0</v>
      </c>
      <c r="H40" s="1">
        <v>409.0</v>
      </c>
      <c r="I40" s="1">
        <v>418.0</v>
      </c>
      <c r="J40" s="1">
        <v>287.0</v>
      </c>
      <c r="K40" s="1">
        <v>191.0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132.0</v>
      </c>
      <c r="C41" s="1">
        <v>128.0</v>
      </c>
      <c r="D41" s="1">
        <v>104.0</v>
      </c>
      <c r="E41" s="1">
        <v>112.0</v>
      </c>
      <c r="F41" s="1">
        <v>350.0</v>
      </c>
      <c r="G41" s="1">
        <v>523.0</v>
      </c>
      <c r="H41" s="1">
        <v>710.0</v>
      </c>
      <c r="I41" s="1">
        <v>692.0</v>
      </c>
      <c r="J41" s="1">
        <v>766.0</v>
      </c>
      <c r="K41" s="1">
        <v>1140.0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59.0</v>
      </c>
      <c r="C43" s="1">
        <v>74.0</v>
      </c>
      <c r="D43" s="1">
        <v>74.0</v>
      </c>
      <c r="E43" s="1">
        <v>92.0</v>
      </c>
      <c r="F43" s="1">
        <v>95.0</v>
      </c>
      <c r="G43" s="1">
        <v>103.0</v>
      </c>
      <c r="H43" s="1">
        <v>105.0</v>
      </c>
      <c r="I43" s="1">
        <v>106.0</v>
      </c>
      <c r="J43" s="1">
        <v>107.0</v>
      </c>
      <c r="K43" s="1">
        <v>124.0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59.0</v>
      </c>
      <c r="C44" s="1">
        <v>69.0</v>
      </c>
      <c r="D44" s="1">
        <v>74.0</v>
      </c>
      <c r="E44" s="1">
        <v>88.0</v>
      </c>
      <c r="F44" s="1">
        <v>95.0</v>
      </c>
      <c r="G44" s="1">
        <v>102.0</v>
      </c>
      <c r="H44" s="1">
        <v>104.0</v>
      </c>
      <c r="I44" s="1">
        <v>106.0</v>
      </c>
      <c r="J44" s="1">
        <v>107.0</v>
      </c>
      <c r="K44" s="1">
        <v>124.0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 t="s">
        <v>98</v>
      </c>
      <c r="C45" s="1" t="s">
        <v>99</v>
      </c>
      <c r="D45" s="1" t="s">
        <v>100</v>
      </c>
      <c r="E45" s="1" t="s">
        <v>101</v>
      </c>
      <c r="F45" s="1" t="s">
        <v>102</v>
      </c>
      <c r="G45" s="1" t="s">
        <v>103</v>
      </c>
      <c r="H45" s="1" t="s">
        <v>104</v>
      </c>
      <c r="I45" s="1" t="s">
        <v>105</v>
      </c>
      <c r="J45" s="1" t="s">
        <v>106</v>
      </c>
      <c r="K45" s="1" t="s">
        <v>107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85.0</v>
      </c>
      <c r="C46" s="1">
        <v>73.0</v>
      </c>
      <c r="D46" s="1">
        <v>60.0</v>
      </c>
      <c r="E46" s="1">
        <v>77.0</v>
      </c>
      <c r="F46" s="1">
        <v>228.0</v>
      </c>
      <c r="G46" s="1">
        <v>446.0</v>
      </c>
      <c r="H46" s="1">
        <v>395.0</v>
      </c>
      <c r="I46" s="1">
        <v>387.0</v>
      </c>
      <c r="J46" s="1">
        <v>261.0</v>
      </c>
      <c r="K46" s="1">
        <v>177.0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 t="s">
        <v>110</v>
      </c>
      <c r="C47" s="1" t="s">
        <v>111</v>
      </c>
      <c r="D47" s="1" t="s">
        <v>112</v>
      </c>
      <c r="E47" s="1" t="s">
        <v>113</v>
      </c>
      <c r="F47" s="1" t="s">
        <v>114</v>
      </c>
      <c r="G47" s="1" t="s">
        <v>115</v>
      </c>
      <c r="H47" s="1" t="s">
        <v>116</v>
      </c>
      <c r="I47" s="1" t="s">
        <v>117</v>
      </c>
      <c r="J47" s="1" t="s">
        <v>118</v>
      </c>
      <c r="K47" s="1" t="s">
        <v>119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75.0</v>
      </c>
      <c r="C48" s="1">
        <v>2.0</v>
      </c>
      <c r="D48" s="1">
        <v>2.0</v>
      </c>
      <c r="E48" s="1">
        <v>2.0</v>
      </c>
      <c r="F48" s="1" t="s">
        <v>121</v>
      </c>
      <c r="G48" s="1">
        <v>21.0</v>
      </c>
      <c r="H48" s="1">
        <v>25.0</v>
      </c>
      <c r="I48" s="1">
        <v>81.0</v>
      </c>
      <c r="J48" s="1">
        <v>383.0</v>
      </c>
      <c r="K48" s="1">
        <v>852.0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>
        <v>-98.0</v>
      </c>
      <c r="C49" s="1">
        <v>-82.0</v>
      </c>
      <c r="D49" s="1">
        <v>-63.0</v>
      </c>
      <c r="E49" s="1">
        <v>-74.0</v>
      </c>
      <c r="F49" s="1">
        <v>-259.0</v>
      </c>
      <c r="G49" s="1">
        <v>-294.0</v>
      </c>
      <c r="H49" s="1">
        <v>-342.0</v>
      </c>
      <c r="I49" s="1">
        <v>-295.0</v>
      </c>
      <c r="J49" s="1">
        <v>-12.0</v>
      </c>
      <c r="K49" s="1">
        <v>174.0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>
        <v>5.0</v>
      </c>
      <c r="C50" s="1">
        <v>6.0</v>
      </c>
      <c r="D50" s="1">
        <v>21.0</v>
      </c>
      <c r="E50" s="1">
        <v>10.0</v>
      </c>
      <c r="F50" s="1">
        <v>13.0</v>
      </c>
      <c r="G50" s="1">
        <v>50.0</v>
      </c>
      <c r="H50" s="1">
        <v>80.0</v>
      </c>
      <c r="I50" s="1">
        <v>127.0</v>
      </c>
      <c r="J50" s="1">
        <v>157.0</v>
      </c>
      <c r="K50" s="1">
        <v>239.0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>
        <v>-55.0</v>
      </c>
      <c r="C51" s="1">
        <v>-55.0</v>
      </c>
      <c r="D51" s="1">
        <v>-55.0</v>
      </c>
      <c r="E51" s="1">
        <v>-55.0</v>
      </c>
      <c r="F51" s="1">
        <v>-55.0</v>
      </c>
      <c r="G51" s="1">
        <v>0.0</v>
      </c>
      <c r="H51" s="1">
        <v>0.0</v>
      </c>
      <c r="I51" s="1">
        <v>19.0</v>
      </c>
      <c r="J51" s="1">
        <v>15.0</v>
      </c>
      <c r="K51" s="1">
        <v>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3.0</v>
      </c>
      <c r="J53" s="1">
        <v>3.0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127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75.0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128</v>
      </c>
      <c r="B55" s="1">
        <v>6.0</v>
      </c>
      <c r="C55" s="1">
        <v>7.0</v>
      </c>
      <c r="D55" s="1">
        <v>10.0</v>
      </c>
      <c r="E55" s="1">
        <v>11.0</v>
      </c>
      <c r="F55" s="1">
        <v>13.0</v>
      </c>
      <c r="G55" s="1">
        <v>21.0</v>
      </c>
      <c r="H55" s="1">
        <v>29.0</v>
      </c>
      <c r="I55" s="1">
        <v>40.0</v>
      </c>
      <c r="J55" s="1">
        <v>58.0</v>
      </c>
      <c r="K55" s="1">
        <v>71.0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129</v>
      </c>
      <c r="B56" s="1">
        <v>104.0</v>
      </c>
      <c r="C56" s="1">
        <v>113.0</v>
      </c>
      <c r="D56" s="1">
        <v>93.0</v>
      </c>
      <c r="E56" s="1">
        <v>116.0</v>
      </c>
      <c r="F56" s="1">
        <v>134.0</v>
      </c>
      <c r="G56" s="1">
        <v>232.0</v>
      </c>
      <c r="H56" s="1">
        <v>329.0</v>
      </c>
      <c r="I56" s="1">
        <v>397.0</v>
      </c>
      <c r="J56" s="1">
        <v>525.0</v>
      </c>
      <c r="K56" s="1">
        <v>609.0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38.0</v>
      </c>
      <c r="C2" s="1">
        <v>15.0</v>
      </c>
      <c r="D2" s="1">
        <v>31.0</v>
      </c>
      <c r="E2" s="1">
        <v>16.0</v>
      </c>
      <c r="F2" s="1">
        <v>169.0</v>
      </c>
      <c r="G2" s="1">
        <v>87.0</v>
      </c>
      <c r="H2" s="1">
        <v>138.0</v>
      </c>
      <c r="I2" s="1">
        <v>243.0</v>
      </c>
      <c r="J2" s="1">
        <v>241.0</v>
      </c>
      <c r="K2" s="1">
        <v>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38.0</v>
      </c>
      <c r="C3" s="1">
        <v>15.0</v>
      </c>
      <c r="D3" s="1">
        <v>31.0</v>
      </c>
      <c r="E3" s="1">
        <v>16.0</v>
      </c>
      <c r="F3" s="1">
        <v>169.0</v>
      </c>
      <c r="G3" s="1">
        <v>87.0</v>
      </c>
      <c r="H3" s="1">
        <v>138.0</v>
      </c>
      <c r="I3" s="1">
        <v>243.0</v>
      </c>
      <c r="J3" s="1">
        <v>241.0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38.0</v>
      </c>
      <c r="C4" s="1">
        <v>15.0</v>
      </c>
      <c r="D4" s="1">
        <v>31.0</v>
      </c>
      <c r="E4" s="1">
        <v>16.0</v>
      </c>
      <c r="F4" s="1">
        <v>169.0</v>
      </c>
      <c r="G4" s="1">
        <v>87.0</v>
      </c>
      <c r="H4" s="1">
        <v>138.0</v>
      </c>
      <c r="I4" s="1">
        <v>243.0</v>
      </c>
      <c r="J4" s="1">
        <v>241.0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24.0</v>
      </c>
      <c r="C5" s="1">
        <v>29.0</v>
      </c>
      <c r="D5" s="1">
        <v>26.0</v>
      </c>
      <c r="E5" s="1">
        <v>19.0</v>
      </c>
      <c r="F5" s="1">
        <v>26.0</v>
      </c>
      <c r="G5" s="1">
        <v>56.0</v>
      </c>
      <c r="H5" s="1">
        <v>88.0</v>
      </c>
      <c r="I5" s="1">
        <v>137.0</v>
      </c>
      <c r="J5" s="1">
        <v>109.0</v>
      </c>
      <c r="K5" s="1">
        <v>125.0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10.0</v>
      </c>
      <c r="C6" s="1">
        <v>11.0</v>
      </c>
      <c r="D6" s="1">
        <v>7.0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46.0</v>
      </c>
      <c r="C7" s="1">
        <v>40.0</v>
      </c>
      <c r="D7" s="1">
        <v>29.0</v>
      </c>
      <c r="E7" s="1">
        <v>52.0</v>
      </c>
      <c r="F7" s="1">
        <v>81.0</v>
      </c>
      <c r="G7" s="1">
        <v>125.0</v>
      </c>
      <c r="H7" s="1">
        <v>199.0</v>
      </c>
      <c r="I7" s="1">
        <v>284.0</v>
      </c>
      <c r="J7" s="1">
        <v>337.0</v>
      </c>
      <c r="K7" s="1">
        <v>480.0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2.0</v>
      </c>
      <c r="C8" s="1">
        <v>3.0</v>
      </c>
      <c r="D8" s="1">
        <v>4.0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84.0</v>
      </c>
      <c r="C9" s="1">
        <v>85.0</v>
      </c>
      <c r="D9" s="1">
        <v>68.0</v>
      </c>
      <c r="E9" s="1">
        <v>72.0</v>
      </c>
      <c r="F9" s="1">
        <v>108.0</v>
      </c>
      <c r="G9" s="1">
        <v>181.0</v>
      </c>
      <c r="H9" s="1">
        <v>287.0</v>
      </c>
      <c r="I9" s="1">
        <v>422.0</v>
      </c>
      <c r="J9" s="1">
        <v>446.0</v>
      </c>
      <c r="K9" s="1">
        <v>605.0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-83.0</v>
      </c>
      <c r="C10" s="1">
        <v>-85.0</v>
      </c>
      <c r="D10" s="1">
        <v>-37.0</v>
      </c>
      <c r="E10" s="1">
        <v>-55.0</v>
      </c>
      <c r="F10" s="1">
        <v>61.0</v>
      </c>
      <c r="G10" s="1">
        <v>-93.0</v>
      </c>
      <c r="H10" s="1">
        <v>-149.0</v>
      </c>
      <c r="I10" s="1">
        <v>-179.0</v>
      </c>
      <c r="J10" s="1">
        <v>-205.0</v>
      </c>
      <c r="K10" s="1">
        <v>-601.0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0.0</v>
      </c>
      <c r="C11" s="1">
        <v>0.0</v>
      </c>
      <c r="D11" s="1">
        <v>0.0</v>
      </c>
      <c r="E11" s="1">
        <v>0.0</v>
      </c>
      <c r="F11" s="1">
        <v>-4.0</v>
      </c>
      <c r="G11" s="1">
        <v>0.0</v>
      </c>
      <c r="H11" s="1">
        <v>0.0</v>
      </c>
      <c r="I11" s="1">
        <v>0.0</v>
      </c>
      <c r="J11" s="1">
        <v>-18.0</v>
      </c>
      <c r="K11" s="1">
        <v>-32.0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72.0</v>
      </c>
      <c r="C12" s="1">
        <v>26.0</v>
      </c>
      <c r="D12" s="1">
        <v>41.0</v>
      </c>
      <c r="E12" s="1">
        <v>1.0</v>
      </c>
      <c r="F12" s="1">
        <v>7.0</v>
      </c>
      <c r="G12" s="1">
        <v>9.0</v>
      </c>
      <c r="H12" s="1">
        <v>6.0</v>
      </c>
      <c r="I12" s="1">
        <v>5.0</v>
      </c>
      <c r="J12" s="1">
        <v>15.0</v>
      </c>
      <c r="K12" s="1">
        <v>22.0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72.0</v>
      </c>
      <c r="C13" s="1">
        <v>26.0</v>
      </c>
      <c r="D13" s="1">
        <v>41.0</v>
      </c>
      <c r="E13" s="1">
        <v>1.0</v>
      </c>
      <c r="F13" s="1">
        <v>6.0</v>
      </c>
      <c r="G13" s="1">
        <v>9.0</v>
      </c>
      <c r="H13" s="1">
        <v>6.0</v>
      </c>
      <c r="I13" s="1">
        <v>5.0</v>
      </c>
      <c r="J13" s="1">
        <v>-3.0</v>
      </c>
      <c r="K13" s="1">
        <v>-9.0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3.0</v>
      </c>
      <c r="C14" s="1">
        <v>-24.0</v>
      </c>
      <c r="D14" s="1">
        <v>90.0</v>
      </c>
      <c r="E14" s="1">
        <v>44.0</v>
      </c>
      <c r="F14" s="1">
        <v>0.0</v>
      </c>
      <c r="G14" s="1">
        <v>-58.0</v>
      </c>
      <c r="H14" s="1">
        <v>2.0</v>
      </c>
      <c r="I14" s="1">
        <v>5.0</v>
      </c>
      <c r="J14" s="1">
        <v>1.0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-79.0</v>
      </c>
      <c r="C15" s="1">
        <v>-85.0</v>
      </c>
      <c r="D15" s="1">
        <v>-35.0</v>
      </c>
      <c r="E15" s="1">
        <v>-54.0</v>
      </c>
      <c r="F15" s="1">
        <v>68.0</v>
      </c>
      <c r="G15" s="1">
        <v>-84.0</v>
      </c>
      <c r="H15" s="1">
        <v>-141.0</v>
      </c>
      <c r="I15" s="1">
        <v>-168.0</v>
      </c>
      <c r="J15" s="1">
        <v>-206.0</v>
      </c>
      <c r="K15" s="1">
        <v>-612.0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-4.0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1.0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0.0</v>
      </c>
      <c r="C18" s="1">
        <v>-1.0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-10.0</v>
      </c>
      <c r="C19" s="1">
        <v>-90.0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0.0</v>
      </c>
      <c r="C20" s="1">
        <v>0.0</v>
      </c>
      <c r="D20" s="1">
        <v>1.0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-1.0</v>
      </c>
      <c r="C21" s="1">
        <v>5.0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-91.0</v>
      </c>
      <c r="C22" s="1">
        <v>-81.0</v>
      </c>
      <c r="D22" s="1">
        <v>-34.0</v>
      </c>
      <c r="E22" s="1">
        <v>-54.0</v>
      </c>
      <c r="F22" s="1">
        <v>68.0</v>
      </c>
      <c r="G22" s="1">
        <v>-84.0</v>
      </c>
      <c r="H22" s="1">
        <v>-141.0</v>
      </c>
      <c r="I22" s="1">
        <v>-173.0</v>
      </c>
      <c r="J22" s="1">
        <v>-206.0</v>
      </c>
      <c r="K22" s="1">
        <v>-612.0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0.0</v>
      </c>
      <c r="C23" s="1">
        <v>0.0</v>
      </c>
      <c r="D23" s="1">
        <v>0.0</v>
      </c>
      <c r="E23" s="1">
        <v>0.0</v>
      </c>
      <c r="F23" s="1">
        <v>17.0</v>
      </c>
      <c r="G23" s="1">
        <v>0.0</v>
      </c>
      <c r="H23" s="1">
        <v>0.0</v>
      </c>
      <c r="I23" s="1">
        <v>3.0</v>
      </c>
      <c r="J23" s="1">
        <v>2.0</v>
      </c>
      <c r="K23" s="1">
        <v>-2.0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-91.0</v>
      </c>
      <c r="C24" s="1">
        <v>-81.0</v>
      </c>
      <c r="D24" s="1">
        <v>-34.0</v>
      </c>
      <c r="E24" s="1">
        <v>-54.0</v>
      </c>
      <c r="F24" s="1">
        <v>67.0</v>
      </c>
      <c r="G24" s="1">
        <v>-84.0</v>
      </c>
      <c r="H24" s="1">
        <v>-141.0</v>
      </c>
      <c r="I24" s="1">
        <v>-176.0</v>
      </c>
      <c r="J24" s="1">
        <v>-209.0</v>
      </c>
      <c r="K24" s="1">
        <v>-610.0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-91.0</v>
      </c>
      <c r="C25" s="1">
        <v>-81.0</v>
      </c>
      <c r="D25" s="1">
        <v>-34.0</v>
      </c>
      <c r="E25" s="1">
        <v>-54.0</v>
      </c>
      <c r="F25" s="1">
        <v>67.0</v>
      </c>
      <c r="G25" s="1">
        <v>-84.0</v>
      </c>
      <c r="H25" s="1">
        <v>-141.0</v>
      </c>
      <c r="I25" s="1">
        <v>-176.0</v>
      </c>
      <c r="J25" s="1">
        <v>-209.0</v>
      </c>
      <c r="K25" s="1">
        <v>-610.0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43.0</v>
      </c>
      <c r="J26" s="1">
        <v>4.0</v>
      </c>
      <c r="K26" s="1">
        <v>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1">
        <v>-91.0</v>
      </c>
      <c r="C27" s="1">
        <v>-81.0</v>
      </c>
      <c r="D27" s="1">
        <v>-34.0</v>
      </c>
      <c r="E27" s="1">
        <v>-54.0</v>
      </c>
      <c r="F27" s="1">
        <v>67.0</v>
      </c>
      <c r="G27" s="1">
        <v>-84.0</v>
      </c>
      <c r="H27" s="1">
        <v>-141.0</v>
      </c>
      <c r="I27" s="1">
        <v>-176.0</v>
      </c>
      <c r="J27" s="1">
        <v>-205.0</v>
      </c>
      <c r="K27" s="1">
        <v>-599.0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155</v>
      </c>
      <c r="B28" s="1">
        <v>-91.0</v>
      </c>
      <c r="C28" s="1">
        <v>-81.0</v>
      </c>
      <c r="D28" s="1">
        <v>-34.0</v>
      </c>
      <c r="E28" s="1">
        <v>-54.0</v>
      </c>
      <c r="F28" s="1">
        <v>67.0</v>
      </c>
      <c r="G28" s="1">
        <v>-84.0</v>
      </c>
      <c r="H28" s="1">
        <v>-141.0</v>
      </c>
      <c r="I28" s="1">
        <v>-176.0</v>
      </c>
      <c r="J28" s="1">
        <v>-205.0</v>
      </c>
      <c r="K28" s="1">
        <v>-599.0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>
        <v>-91.0</v>
      </c>
      <c r="C29" s="1">
        <v>-81.0</v>
      </c>
      <c r="D29" s="1">
        <v>-34.0</v>
      </c>
      <c r="E29" s="1">
        <v>-54.0</v>
      </c>
      <c r="F29" s="1">
        <v>67.0</v>
      </c>
      <c r="G29" s="1">
        <v>-84.0</v>
      </c>
      <c r="H29" s="1">
        <v>-141.0</v>
      </c>
      <c r="I29" s="1">
        <v>-176.0</v>
      </c>
      <c r="J29" s="1">
        <v>-205.0</v>
      </c>
      <c r="K29" s="1">
        <v>-599.0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 t="s">
        <v>159</v>
      </c>
      <c r="C31" s="1" t="s">
        <v>160</v>
      </c>
      <c r="D31" s="1" t="s">
        <v>161</v>
      </c>
      <c r="E31" s="1" t="s">
        <v>162</v>
      </c>
      <c r="F31" s="1" t="s">
        <v>163</v>
      </c>
      <c r="G31" s="1" t="s">
        <v>164</v>
      </c>
      <c r="H31" s="1" t="s">
        <v>165</v>
      </c>
      <c r="I31" s="1" t="s">
        <v>166</v>
      </c>
      <c r="J31" s="1" t="s">
        <v>167</v>
      </c>
      <c r="K31" s="1">
        <v>-5.0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168</v>
      </c>
      <c r="B32" s="1" t="s">
        <v>159</v>
      </c>
      <c r="C32" s="1" t="s">
        <v>160</v>
      </c>
      <c r="D32" s="1" t="s">
        <v>161</v>
      </c>
      <c r="E32" s="1" t="s">
        <v>162</v>
      </c>
      <c r="F32" s="1" t="s">
        <v>163</v>
      </c>
      <c r="G32" s="1" t="s">
        <v>164</v>
      </c>
      <c r="H32" s="1" t="s">
        <v>165</v>
      </c>
      <c r="I32" s="1" t="s">
        <v>166</v>
      </c>
      <c r="J32" s="1" t="s">
        <v>167</v>
      </c>
      <c r="K32" s="1">
        <v>-5.0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>
        <v>57.0</v>
      </c>
      <c r="C33" s="1">
        <v>61.0</v>
      </c>
      <c r="D33" s="1">
        <v>73.0</v>
      </c>
      <c r="E33" s="1">
        <v>83.0</v>
      </c>
      <c r="F33" s="1">
        <v>93.0</v>
      </c>
      <c r="G33" s="1">
        <v>101.0</v>
      </c>
      <c r="H33" s="1">
        <v>104.0</v>
      </c>
      <c r="I33" s="1">
        <v>105.0</v>
      </c>
      <c r="J33" s="1">
        <v>107.0</v>
      </c>
      <c r="K33" s="1">
        <v>120.0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1" t="s">
        <v>159</v>
      </c>
      <c r="C34" s="1" t="s">
        <v>160</v>
      </c>
      <c r="D34" s="1" t="s">
        <v>161</v>
      </c>
      <c r="E34" s="1" t="s">
        <v>162</v>
      </c>
      <c r="F34" s="1" t="s">
        <v>171</v>
      </c>
      <c r="G34" s="1" t="s">
        <v>164</v>
      </c>
      <c r="H34" s="1" t="s">
        <v>165</v>
      </c>
      <c r="I34" s="1" t="s">
        <v>166</v>
      </c>
      <c r="J34" s="1" t="s">
        <v>167</v>
      </c>
      <c r="K34" s="1">
        <v>-5.0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 t="s">
        <v>159</v>
      </c>
      <c r="C35" s="1" t="s">
        <v>160</v>
      </c>
      <c r="D35" s="1" t="s">
        <v>161</v>
      </c>
      <c r="E35" s="1" t="s">
        <v>162</v>
      </c>
      <c r="F35" s="1" t="s">
        <v>171</v>
      </c>
      <c r="G35" s="1" t="s">
        <v>164</v>
      </c>
      <c r="H35" s="1" t="s">
        <v>165</v>
      </c>
      <c r="I35" s="1" t="s">
        <v>166</v>
      </c>
      <c r="J35" s="1" t="s">
        <v>167</v>
      </c>
      <c r="K35" s="1">
        <v>-5.0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>
        <v>57.0</v>
      </c>
      <c r="C36" s="1">
        <v>61.0</v>
      </c>
      <c r="D36" s="1">
        <v>73.0</v>
      </c>
      <c r="E36" s="1">
        <v>83.0</v>
      </c>
      <c r="F36" s="1">
        <v>98.0</v>
      </c>
      <c r="G36" s="1">
        <v>101.0</v>
      </c>
      <c r="H36" s="1">
        <v>104.0</v>
      </c>
      <c r="I36" s="1">
        <v>105.0</v>
      </c>
      <c r="J36" s="1">
        <v>107.0</v>
      </c>
      <c r="K36" s="1">
        <v>120.0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 t="s">
        <v>175</v>
      </c>
      <c r="C37" s="1" t="s">
        <v>176</v>
      </c>
      <c r="D37" s="1" t="s">
        <v>177</v>
      </c>
      <c r="E37" s="1" t="s">
        <v>178</v>
      </c>
      <c r="F37" s="1" t="s">
        <v>179</v>
      </c>
      <c r="G37" s="1" t="s">
        <v>180</v>
      </c>
      <c r="H37" s="1" t="s">
        <v>181</v>
      </c>
      <c r="I37" s="1" t="s">
        <v>182</v>
      </c>
      <c r="J37" s="1" t="s">
        <v>183</v>
      </c>
      <c r="K37" s="1" t="s">
        <v>184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185</v>
      </c>
      <c r="B38" s="1" t="s">
        <v>175</v>
      </c>
      <c r="C38" s="1" t="s">
        <v>176</v>
      </c>
      <c r="D38" s="1" t="s">
        <v>177</v>
      </c>
      <c r="E38" s="1" t="s">
        <v>178</v>
      </c>
      <c r="F38" s="1" t="s">
        <v>186</v>
      </c>
      <c r="G38" s="1" t="s">
        <v>180</v>
      </c>
      <c r="H38" s="1" t="s">
        <v>181</v>
      </c>
      <c r="I38" s="1" t="s">
        <v>182</v>
      </c>
      <c r="J38" s="1" t="s">
        <v>183</v>
      </c>
      <c r="K38" s="1" t="s">
        <v>184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187</v>
      </c>
      <c r="B39" s="1" t="s">
        <v>188</v>
      </c>
      <c r="C39" s="1" t="s">
        <v>188</v>
      </c>
      <c r="D39" s="1" t="s">
        <v>188</v>
      </c>
      <c r="E39" s="1" t="s">
        <v>188</v>
      </c>
      <c r="F39" s="1" t="s">
        <v>188</v>
      </c>
      <c r="G39" s="1" t="s">
        <v>188</v>
      </c>
      <c r="H39" s="1" t="s">
        <v>188</v>
      </c>
      <c r="I39" s="1" t="s">
        <v>188</v>
      </c>
      <c r="J39" s="1" t="s">
        <v>188</v>
      </c>
      <c r="K39" s="1" t="s">
        <v>188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189</v>
      </c>
      <c r="B41" s="1">
        <v>-81.0</v>
      </c>
      <c r="C41" s="1">
        <v>-82.0</v>
      </c>
      <c r="D41" s="1">
        <v>-32.0</v>
      </c>
      <c r="E41" s="1">
        <v>-51.0</v>
      </c>
      <c r="F41" s="1">
        <v>65.0</v>
      </c>
      <c r="G41" s="1">
        <v>-87.0</v>
      </c>
      <c r="H41" s="1">
        <v>-141.0</v>
      </c>
      <c r="I41" s="1">
        <v>-168.0</v>
      </c>
      <c r="J41" s="1">
        <v>-193.0</v>
      </c>
      <c r="K41" s="1">
        <v>-582.0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190</v>
      </c>
      <c r="B42" s="1">
        <v>-82.0</v>
      </c>
      <c r="C42" s="1">
        <v>-83.0</v>
      </c>
      <c r="D42" s="1">
        <v>-35.0</v>
      </c>
      <c r="E42" s="1">
        <v>-54.0</v>
      </c>
      <c r="F42" s="1">
        <v>62.0</v>
      </c>
      <c r="G42" s="1">
        <v>-91.0</v>
      </c>
      <c r="H42" s="1">
        <v>-147.0</v>
      </c>
      <c r="I42" s="1">
        <v>-177.0</v>
      </c>
      <c r="J42" s="1">
        <v>-203.0</v>
      </c>
      <c r="K42" s="1">
        <v>-599.0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191</v>
      </c>
      <c r="B43" s="1">
        <v>-83.0</v>
      </c>
      <c r="C43" s="1">
        <v>-85.0</v>
      </c>
      <c r="D43" s="1">
        <v>-37.0</v>
      </c>
      <c r="E43" s="1">
        <v>-55.0</v>
      </c>
      <c r="F43" s="1">
        <v>61.0</v>
      </c>
      <c r="G43" s="1">
        <v>-93.0</v>
      </c>
      <c r="H43" s="1">
        <v>-149.0</v>
      </c>
      <c r="I43" s="1">
        <v>-179.0</v>
      </c>
      <c r="J43" s="1">
        <v>-205.0</v>
      </c>
      <c r="K43" s="1">
        <v>-601.0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192</v>
      </c>
      <c r="B44" s="1">
        <v>-80.0</v>
      </c>
      <c r="C44" s="1">
        <v>-81.0</v>
      </c>
      <c r="D44" s="1">
        <v>-29.0</v>
      </c>
      <c r="E44" s="1">
        <v>-49.0</v>
      </c>
      <c r="F44" s="1">
        <v>67.0</v>
      </c>
      <c r="G44" s="1">
        <v>-80.0</v>
      </c>
      <c r="H44" s="1">
        <v>-131.0</v>
      </c>
      <c r="I44" s="1">
        <v>-152.0</v>
      </c>
      <c r="J44" s="1">
        <v>-173.0</v>
      </c>
      <c r="K44" s="1">
        <v>-553.0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193</v>
      </c>
      <c r="B45" s="1">
        <v>0.0</v>
      </c>
      <c r="C45" s="1">
        <v>0.0</v>
      </c>
      <c r="D45" s="1" t="s">
        <v>194</v>
      </c>
      <c r="E45" s="1">
        <v>0.0</v>
      </c>
      <c r="F45" s="1" t="s">
        <v>195</v>
      </c>
      <c r="G45" s="1">
        <v>0.0</v>
      </c>
      <c r="H45" s="1">
        <v>0.0</v>
      </c>
      <c r="I45" s="1" t="s">
        <v>196</v>
      </c>
      <c r="J45" s="1" t="s">
        <v>197</v>
      </c>
      <c r="K45" s="1" t="s">
        <v>179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198</v>
      </c>
      <c r="B46" s="1">
        <v>0.0</v>
      </c>
      <c r="C46" s="1">
        <v>0.0</v>
      </c>
      <c r="D46" s="1">
        <v>0.0</v>
      </c>
      <c r="E46" s="1">
        <v>0.0</v>
      </c>
      <c r="F46" s="1">
        <v>17.0</v>
      </c>
      <c r="G46" s="1">
        <v>0.0</v>
      </c>
      <c r="H46" s="1">
        <v>0.0</v>
      </c>
      <c r="I46" s="1">
        <v>30.0</v>
      </c>
      <c r="J46" s="1">
        <v>2.0</v>
      </c>
      <c r="K46" s="1">
        <v>52.0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199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3.0</v>
      </c>
      <c r="J47" s="1">
        <v>0.0</v>
      </c>
      <c r="K47" s="1">
        <v>-3.0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200</v>
      </c>
      <c r="B48" s="1">
        <v>0.0</v>
      </c>
      <c r="C48" s="1">
        <v>0.0</v>
      </c>
      <c r="D48" s="1">
        <v>0.0</v>
      </c>
      <c r="E48" s="1">
        <v>0.0</v>
      </c>
      <c r="F48" s="1">
        <v>17.0</v>
      </c>
      <c r="G48" s="1">
        <v>0.0</v>
      </c>
      <c r="H48" s="1">
        <v>0.0</v>
      </c>
      <c r="I48" s="1">
        <v>3.0</v>
      </c>
      <c r="J48" s="1">
        <v>2.0</v>
      </c>
      <c r="K48" s="1">
        <v>-2.0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201</v>
      </c>
      <c r="B49" s="1">
        <v>-49.0</v>
      </c>
      <c r="C49" s="1">
        <v>-53.0</v>
      </c>
      <c r="D49" s="1">
        <v>-22.0</v>
      </c>
      <c r="E49" s="1">
        <v>-34.0</v>
      </c>
      <c r="F49" s="1">
        <v>42.0</v>
      </c>
      <c r="G49" s="1">
        <v>-52.0</v>
      </c>
      <c r="H49" s="1">
        <v>-88.0</v>
      </c>
      <c r="I49" s="1">
        <v>-105.0</v>
      </c>
      <c r="J49" s="1">
        <v>-125.0</v>
      </c>
      <c r="K49" s="1">
        <v>-373.0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203</v>
      </c>
      <c r="B51" s="1">
        <v>7.0</v>
      </c>
      <c r="C51" s="1">
        <v>9.0</v>
      </c>
      <c r="D51" s="1">
        <v>6.0</v>
      </c>
      <c r="E51" s="1">
        <v>19.0</v>
      </c>
      <c r="F51" s="1">
        <v>26.0</v>
      </c>
      <c r="G51" s="1">
        <v>52.0</v>
      </c>
      <c r="H51" s="1">
        <v>78.0</v>
      </c>
      <c r="I51" s="1">
        <v>122.0</v>
      </c>
      <c r="J51" s="1">
        <v>89.0</v>
      </c>
      <c r="K51" s="1">
        <v>94.0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204</v>
      </c>
      <c r="B52" s="1">
        <v>69.0</v>
      </c>
      <c r="C52" s="1">
        <v>56.0</v>
      </c>
      <c r="D52" s="1">
        <v>43.0</v>
      </c>
      <c r="E52" s="1">
        <v>52.0</v>
      </c>
      <c r="F52" s="1">
        <v>81.0</v>
      </c>
      <c r="G52" s="1">
        <v>129.0</v>
      </c>
      <c r="H52" s="1">
        <v>206.0</v>
      </c>
      <c r="I52" s="1">
        <v>297.0</v>
      </c>
      <c r="J52" s="1">
        <v>353.0</v>
      </c>
      <c r="K52" s="1">
        <v>506.0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205</v>
      </c>
      <c r="B53" s="1">
        <v>74.0</v>
      </c>
      <c r="C53" s="1">
        <v>83.0</v>
      </c>
      <c r="D53" s="1">
        <v>2.0</v>
      </c>
      <c r="E53" s="1">
        <v>1.0</v>
      </c>
      <c r="F53" s="1">
        <v>1.0</v>
      </c>
      <c r="G53" s="1">
        <v>6.0</v>
      </c>
      <c r="H53" s="1">
        <v>10.0</v>
      </c>
      <c r="I53" s="1">
        <v>15.0</v>
      </c>
      <c r="J53" s="1">
        <v>19.0</v>
      </c>
      <c r="K53" s="1">
        <v>29.0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206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12.0</v>
      </c>
      <c r="K54" s="1">
        <v>12.0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207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7.0</v>
      </c>
      <c r="K55" s="1">
        <v>17.0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208</v>
      </c>
      <c r="B56" s="1">
        <v>0.0</v>
      </c>
      <c r="C56" s="1">
        <v>0.0</v>
      </c>
      <c r="D56" s="1">
        <v>0.0</v>
      </c>
      <c r="E56" s="1">
        <v>2.0</v>
      </c>
      <c r="F56" s="1">
        <v>3.0</v>
      </c>
      <c r="G56" s="1">
        <v>16.0</v>
      </c>
      <c r="H56" s="1">
        <v>25.0</v>
      </c>
      <c r="I56" s="1">
        <v>32.0</v>
      </c>
      <c r="J56" s="1">
        <v>34.0</v>
      </c>
      <c r="K56" s="1">
        <v>33.0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209</v>
      </c>
      <c r="B57" s="1">
        <v>0.0</v>
      </c>
      <c r="C57" s="1">
        <v>0.0</v>
      </c>
      <c r="D57" s="1">
        <v>0.0</v>
      </c>
      <c r="E57" s="1">
        <v>6.0</v>
      </c>
      <c r="F57" s="1">
        <v>8.0</v>
      </c>
      <c r="G57" s="1">
        <v>27.0</v>
      </c>
      <c r="H57" s="1">
        <v>50.0</v>
      </c>
      <c r="I57" s="1">
        <v>88.0</v>
      </c>
      <c r="J57" s="1">
        <v>43.0</v>
      </c>
      <c r="K57" s="1">
        <v>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210</v>
      </c>
      <c r="B58" s="1">
        <v>10.0</v>
      </c>
      <c r="C58" s="1">
        <v>11.0</v>
      </c>
      <c r="D58" s="1">
        <v>7.0</v>
      </c>
      <c r="E58" s="1">
        <v>0.0</v>
      </c>
      <c r="F58" s="1">
        <v>323.0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211</v>
      </c>
      <c r="B59" s="1">
        <v>10.0</v>
      </c>
      <c r="C59" s="1">
        <v>11.0</v>
      </c>
      <c r="D59" s="1">
        <v>7.0</v>
      </c>
      <c r="E59" s="1">
        <v>8.0</v>
      </c>
      <c r="F59" s="1">
        <v>12.0</v>
      </c>
      <c r="G59" s="1">
        <v>43.0</v>
      </c>
      <c r="H59" s="1">
        <v>76.0</v>
      </c>
      <c r="I59" s="1">
        <v>121.0</v>
      </c>
      <c r="J59" s="1">
        <v>78.0</v>
      </c>
      <c r="K59" s="1">
        <v>73.0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213</v>
      </c>
      <c r="B3" s="1" t="s">
        <v>214</v>
      </c>
      <c r="C3" s="1" t="s">
        <v>215</v>
      </c>
      <c r="D3" s="1" t="s">
        <v>216</v>
      </c>
      <c r="E3" s="1" t="s">
        <v>217</v>
      </c>
      <c r="F3" s="1" t="s">
        <v>218</v>
      </c>
      <c r="G3" s="1" t="s">
        <v>219</v>
      </c>
      <c r="H3" s="1" t="s">
        <v>220</v>
      </c>
      <c r="I3" s="1" t="s">
        <v>221</v>
      </c>
      <c r="J3" s="1" t="s">
        <v>222</v>
      </c>
      <c r="K3" s="1" t="s">
        <v>223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224</v>
      </c>
      <c r="B4" s="1" t="s">
        <v>225</v>
      </c>
      <c r="C4" s="1" t="s">
        <v>226</v>
      </c>
      <c r="D4" s="1" t="s">
        <v>227</v>
      </c>
      <c r="E4" s="1" t="s">
        <v>228</v>
      </c>
      <c r="F4" s="1" t="s">
        <v>229</v>
      </c>
      <c r="G4" s="1" t="s">
        <v>230</v>
      </c>
      <c r="H4" s="1" t="s">
        <v>231</v>
      </c>
      <c r="I4" s="1" t="s">
        <v>232</v>
      </c>
      <c r="J4" s="1" t="s">
        <v>233</v>
      </c>
      <c r="K4" s="1" t="s">
        <v>234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235</v>
      </c>
      <c r="B5" s="1" t="s">
        <v>236</v>
      </c>
      <c r="C5" s="1" t="s">
        <v>237</v>
      </c>
      <c r="D5" s="1" t="s">
        <v>238</v>
      </c>
      <c r="E5" s="1" t="s">
        <v>239</v>
      </c>
      <c r="F5" s="1" t="s">
        <v>240</v>
      </c>
      <c r="G5" s="1" t="s">
        <v>241</v>
      </c>
      <c r="H5" s="1" t="s">
        <v>242</v>
      </c>
      <c r="I5" s="1" t="s">
        <v>243</v>
      </c>
      <c r="J5" s="1" t="s">
        <v>244</v>
      </c>
      <c r="K5" s="1" t="s">
        <v>245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246</v>
      </c>
      <c r="B6" s="1" t="s">
        <v>247</v>
      </c>
      <c r="C6" s="1" t="s">
        <v>248</v>
      </c>
      <c r="D6" s="1" t="s">
        <v>249</v>
      </c>
      <c r="E6" s="1" t="s">
        <v>250</v>
      </c>
      <c r="F6" s="1" t="s">
        <v>251</v>
      </c>
      <c r="G6" s="1" t="s">
        <v>252</v>
      </c>
      <c r="H6" s="1" t="s">
        <v>242</v>
      </c>
      <c r="I6" s="1" t="s">
        <v>253</v>
      </c>
      <c r="J6" s="1" t="s">
        <v>254</v>
      </c>
      <c r="K6" s="1" t="s">
        <v>255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257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1">
        <v>100.0</v>
      </c>
      <c r="I8" s="1">
        <v>100.0</v>
      </c>
      <c r="J8" s="1">
        <v>100.0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258</v>
      </c>
      <c r="B9" s="1">
        <v>0.0</v>
      </c>
      <c r="C9" s="1">
        <v>1.0</v>
      </c>
      <c r="D9" s="1" t="s">
        <v>259</v>
      </c>
      <c r="E9" s="1" t="s">
        <v>260</v>
      </c>
      <c r="F9" s="1" t="s">
        <v>261</v>
      </c>
      <c r="G9" s="1" t="s">
        <v>262</v>
      </c>
      <c r="H9" s="1" t="s">
        <v>263</v>
      </c>
      <c r="I9" s="1" t="s">
        <v>264</v>
      </c>
      <c r="J9" s="1" t="s">
        <v>265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266</v>
      </c>
      <c r="B10" s="1">
        <v>-2.0</v>
      </c>
      <c r="C10" s="1">
        <v>-5.0</v>
      </c>
      <c r="D10" s="1" t="s">
        <v>267</v>
      </c>
      <c r="E10" s="1" t="s">
        <v>268</v>
      </c>
      <c r="F10" s="1" t="s">
        <v>269</v>
      </c>
      <c r="G10" s="1" t="s">
        <v>270</v>
      </c>
      <c r="H10" s="1" t="s">
        <v>271</v>
      </c>
      <c r="I10" s="1" t="s">
        <v>272</v>
      </c>
      <c r="J10" s="1" t="s">
        <v>273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274</v>
      </c>
      <c r="B11" s="1">
        <v>-2.0</v>
      </c>
      <c r="C11" s="1">
        <v>-5.0</v>
      </c>
      <c r="D11" s="1" t="s">
        <v>275</v>
      </c>
      <c r="E11" s="1" t="s">
        <v>276</v>
      </c>
      <c r="F11" s="1" t="s">
        <v>277</v>
      </c>
      <c r="G11" s="1" t="s">
        <v>278</v>
      </c>
      <c r="H11" s="1" t="s">
        <v>279</v>
      </c>
      <c r="I11" s="1" t="s">
        <v>280</v>
      </c>
      <c r="J11" s="1" t="s">
        <v>281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282</v>
      </c>
      <c r="B12" s="1">
        <v>-2.0</v>
      </c>
      <c r="C12" s="1">
        <v>-5.0</v>
      </c>
      <c r="D12" s="1" t="s">
        <v>283</v>
      </c>
      <c r="E12" s="1" t="s">
        <v>284</v>
      </c>
      <c r="F12" s="1" t="s">
        <v>285</v>
      </c>
      <c r="G12" s="1" t="s">
        <v>286</v>
      </c>
      <c r="H12" s="1" t="s">
        <v>287</v>
      </c>
      <c r="I12" s="1" t="s">
        <v>288</v>
      </c>
      <c r="J12" s="1" t="s">
        <v>289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290</v>
      </c>
      <c r="B13" s="1">
        <v>-2.0</v>
      </c>
      <c r="C13" s="1">
        <v>-5.0</v>
      </c>
      <c r="D13" s="1" t="s">
        <v>291</v>
      </c>
      <c r="E13" s="1" t="s">
        <v>292</v>
      </c>
      <c r="F13" s="1" t="s">
        <v>293</v>
      </c>
      <c r="G13" s="1" t="s">
        <v>294</v>
      </c>
      <c r="H13" s="1" t="s">
        <v>295</v>
      </c>
      <c r="I13" s="1" t="s">
        <v>296</v>
      </c>
      <c r="J13" s="1" t="s">
        <v>297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298</v>
      </c>
      <c r="B14" s="1">
        <v>-2.0</v>
      </c>
      <c r="C14" s="1">
        <v>-5.0</v>
      </c>
      <c r="D14" s="1" t="s">
        <v>291</v>
      </c>
      <c r="E14" s="1" t="s">
        <v>292</v>
      </c>
      <c r="F14" s="1" t="s">
        <v>293</v>
      </c>
      <c r="G14" s="1" t="s">
        <v>294</v>
      </c>
      <c r="H14" s="1" t="s">
        <v>295</v>
      </c>
      <c r="I14" s="1" t="s">
        <v>299</v>
      </c>
      <c r="J14" s="1" t="s">
        <v>300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301</v>
      </c>
      <c r="B15" s="1">
        <v>-2.0</v>
      </c>
      <c r="C15" s="1">
        <v>-5.0</v>
      </c>
      <c r="D15" s="1" t="s">
        <v>291</v>
      </c>
      <c r="E15" s="1" t="s">
        <v>292</v>
      </c>
      <c r="F15" s="1" t="s">
        <v>293</v>
      </c>
      <c r="G15" s="1" t="s">
        <v>294</v>
      </c>
      <c r="H15" s="1" t="s">
        <v>295</v>
      </c>
      <c r="I15" s="1" t="s">
        <v>299</v>
      </c>
      <c r="J15" s="1" t="s">
        <v>300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302</v>
      </c>
      <c r="B16" s="1">
        <v>-1.0</v>
      </c>
      <c r="C16" s="1">
        <v>-3.0</v>
      </c>
      <c r="D16" s="1">
        <v>-71.0</v>
      </c>
      <c r="E16" s="1" t="s">
        <v>303</v>
      </c>
      <c r="F16" s="1" t="s">
        <v>304</v>
      </c>
      <c r="G16" s="1" t="s">
        <v>305</v>
      </c>
      <c r="H16" s="1" t="s">
        <v>306</v>
      </c>
      <c r="I16" s="1" t="s">
        <v>307</v>
      </c>
      <c r="J16" s="1" t="s">
        <v>308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309</v>
      </c>
      <c r="B17" s="1">
        <v>-1.0</v>
      </c>
      <c r="C17" s="1">
        <v>-2.0</v>
      </c>
      <c r="D17" s="1" t="s">
        <v>310</v>
      </c>
      <c r="E17" s="1" t="s">
        <v>311</v>
      </c>
      <c r="F17" s="1" t="s">
        <v>312</v>
      </c>
      <c r="G17" s="1" t="s">
        <v>313</v>
      </c>
      <c r="H17" s="1" t="s">
        <v>314</v>
      </c>
      <c r="I17" s="1" t="s">
        <v>315</v>
      </c>
      <c r="J17" s="1" t="s">
        <v>316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317</v>
      </c>
      <c r="B18" s="1">
        <v>-1.0</v>
      </c>
      <c r="C18" s="1">
        <v>-2.0</v>
      </c>
      <c r="D18" s="1" t="s">
        <v>310</v>
      </c>
      <c r="E18" s="1" t="s">
        <v>311</v>
      </c>
      <c r="F18" s="1" t="s">
        <v>318</v>
      </c>
      <c r="G18" s="1" t="s">
        <v>313</v>
      </c>
      <c r="H18" s="1" t="s">
        <v>314</v>
      </c>
      <c r="I18" s="1" t="s">
        <v>315</v>
      </c>
      <c r="J18" s="1" t="s">
        <v>319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320</v>
      </c>
      <c r="B20" s="1" t="s">
        <v>121</v>
      </c>
      <c r="C20" s="1" t="s">
        <v>121</v>
      </c>
      <c r="D20" s="1" t="s">
        <v>321</v>
      </c>
      <c r="E20" s="1" t="s">
        <v>322</v>
      </c>
      <c r="F20" s="1" t="s">
        <v>323</v>
      </c>
      <c r="G20" s="1" t="s">
        <v>324</v>
      </c>
      <c r="H20" s="1" t="s">
        <v>325</v>
      </c>
      <c r="I20" s="1" t="s">
        <v>326</v>
      </c>
      <c r="J20" s="1" t="s">
        <v>327</v>
      </c>
      <c r="K20" s="1" t="s">
        <v>121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328</v>
      </c>
      <c r="B21" s="1" t="s">
        <v>329</v>
      </c>
      <c r="C21" s="1" t="s">
        <v>330</v>
      </c>
      <c r="D21" s="1" t="s">
        <v>331</v>
      </c>
      <c r="E21" s="1" t="s">
        <v>332</v>
      </c>
      <c r="F21" s="1" t="s">
        <v>333</v>
      </c>
      <c r="G21" s="1" t="s">
        <v>334</v>
      </c>
      <c r="H21" s="1" t="s">
        <v>335</v>
      </c>
      <c r="I21" s="1" t="s">
        <v>336</v>
      </c>
      <c r="J21" s="1" t="s">
        <v>337</v>
      </c>
      <c r="K21" s="1" t="s">
        <v>338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339</v>
      </c>
      <c r="B22" s="1">
        <v>0.0</v>
      </c>
      <c r="C22" s="1">
        <v>0.0</v>
      </c>
      <c r="D22" s="1" t="s">
        <v>340</v>
      </c>
      <c r="E22" s="1" t="s">
        <v>341</v>
      </c>
      <c r="F22" s="1" t="s">
        <v>342</v>
      </c>
      <c r="G22" s="1" t="s">
        <v>343</v>
      </c>
      <c r="H22" s="1" t="s">
        <v>344</v>
      </c>
      <c r="I22" s="1" t="s">
        <v>345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347</v>
      </c>
      <c r="B24" s="1" t="s">
        <v>348</v>
      </c>
      <c r="C24" s="1" t="s">
        <v>349</v>
      </c>
      <c r="D24" s="1" t="s">
        <v>350</v>
      </c>
      <c r="E24" s="1" t="s">
        <v>351</v>
      </c>
      <c r="F24" s="1" t="s">
        <v>352</v>
      </c>
      <c r="G24" s="1" t="s">
        <v>353</v>
      </c>
      <c r="H24" s="1" t="s">
        <v>354</v>
      </c>
      <c r="I24" s="1" t="s">
        <v>355</v>
      </c>
      <c r="J24" s="1" t="s">
        <v>356</v>
      </c>
      <c r="K24" s="1" t="s">
        <v>357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358</v>
      </c>
      <c r="B25" s="1" t="s">
        <v>359</v>
      </c>
      <c r="C25" s="1" t="s">
        <v>360</v>
      </c>
      <c r="D25" s="1" t="s">
        <v>361</v>
      </c>
      <c r="E25" s="1" t="s">
        <v>362</v>
      </c>
      <c r="F25" s="1" t="s">
        <v>363</v>
      </c>
      <c r="G25" s="1" t="s">
        <v>364</v>
      </c>
      <c r="H25" s="1" t="s">
        <v>365</v>
      </c>
      <c r="I25" s="1" t="s">
        <v>366</v>
      </c>
      <c r="J25" s="1" t="s">
        <v>367</v>
      </c>
      <c r="K25" s="1" t="s">
        <v>368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369</v>
      </c>
      <c r="B26" s="1" t="s">
        <v>370</v>
      </c>
      <c r="C26" s="1" t="s">
        <v>371</v>
      </c>
      <c r="D26" s="1" t="s">
        <v>372</v>
      </c>
      <c r="E26" s="1" t="s">
        <v>373</v>
      </c>
      <c r="F26" s="1" t="s">
        <v>374</v>
      </c>
      <c r="G26" s="1" t="s">
        <v>375</v>
      </c>
      <c r="H26" s="1" t="s">
        <v>376</v>
      </c>
      <c r="I26" s="1" t="s">
        <v>377</v>
      </c>
      <c r="J26" s="1" t="s">
        <v>378</v>
      </c>
      <c r="K26" s="1" t="s">
        <v>379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380</v>
      </c>
      <c r="B27" s="1">
        <v>0.0</v>
      </c>
      <c r="C27" s="1">
        <v>0.0</v>
      </c>
      <c r="D27" s="1" t="s">
        <v>381</v>
      </c>
      <c r="E27" s="1" t="s">
        <v>382</v>
      </c>
      <c r="F27" s="1" t="s">
        <v>383</v>
      </c>
      <c r="G27" s="1" t="s">
        <v>384</v>
      </c>
      <c r="H27" s="1" t="s">
        <v>385</v>
      </c>
      <c r="I27" s="1" t="s">
        <v>386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388</v>
      </c>
      <c r="B29" s="1" t="s">
        <v>171</v>
      </c>
      <c r="C29" s="1" t="s">
        <v>389</v>
      </c>
      <c r="D29" s="1" t="s">
        <v>384</v>
      </c>
      <c r="E29" s="1" t="s">
        <v>390</v>
      </c>
      <c r="F29" s="1">
        <v>0.0</v>
      </c>
      <c r="G29" s="1" t="s">
        <v>391</v>
      </c>
      <c r="H29" s="1" t="s">
        <v>392</v>
      </c>
      <c r="I29" s="1" t="s">
        <v>393</v>
      </c>
      <c r="J29" s="1" t="s">
        <v>394</v>
      </c>
      <c r="K29" s="1" t="s">
        <v>395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396</v>
      </c>
      <c r="B30" s="1" t="s">
        <v>171</v>
      </c>
      <c r="C30" s="1" t="s">
        <v>397</v>
      </c>
      <c r="D30" s="1" t="s">
        <v>398</v>
      </c>
      <c r="E30" s="1" t="s">
        <v>114</v>
      </c>
      <c r="F30" s="1">
        <v>0.0</v>
      </c>
      <c r="G30" s="1" t="s">
        <v>399</v>
      </c>
      <c r="H30" s="1" t="s">
        <v>400</v>
      </c>
      <c r="I30" s="1" t="s">
        <v>401</v>
      </c>
      <c r="J30" s="1" t="s">
        <v>402</v>
      </c>
      <c r="K30" s="1" t="s">
        <v>403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404</v>
      </c>
      <c r="B31" s="1" t="s">
        <v>405</v>
      </c>
      <c r="C31" s="1" t="s">
        <v>363</v>
      </c>
      <c r="D31" s="1" t="s">
        <v>406</v>
      </c>
      <c r="E31" s="1" t="s">
        <v>407</v>
      </c>
      <c r="F31" s="1">
        <v>0.0</v>
      </c>
      <c r="G31" s="1" t="s">
        <v>408</v>
      </c>
      <c r="H31" s="1" t="s">
        <v>409</v>
      </c>
      <c r="I31" s="1" t="s">
        <v>410</v>
      </c>
      <c r="J31" s="1" t="s">
        <v>411</v>
      </c>
      <c r="K31" s="1" t="s">
        <v>412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413</v>
      </c>
      <c r="B32" s="1" t="s">
        <v>405</v>
      </c>
      <c r="C32" s="1" t="s">
        <v>414</v>
      </c>
      <c r="D32" s="1" t="s">
        <v>397</v>
      </c>
      <c r="E32" s="1" t="s">
        <v>415</v>
      </c>
      <c r="F32" s="1">
        <v>0.0</v>
      </c>
      <c r="G32" s="1" t="s">
        <v>416</v>
      </c>
      <c r="H32" s="1" t="s">
        <v>417</v>
      </c>
      <c r="I32" s="1" t="s">
        <v>418</v>
      </c>
      <c r="J32" s="1" t="s">
        <v>419</v>
      </c>
      <c r="K32" s="1" t="s">
        <v>420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421</v>
      </c>
      <c r="B33" s="1" t="s">
        <v>422</v>
      </c>
      <c r="C33" s="1" t="s">
        <v>423</v>
      </c>
      <c r="D33" s="1" t="s">
        <v>424</v>
      </c>
      <c r="E33" s="1" t="s">
        <v>425</v>
      </c>
      <c r="F33" s="1" t="s">
        <v>426</v>
      </c>
      <c r="G33" s="1" t="s">
        <v>427</v>
      </c>
      <c r="H33" s="1" t="s">
        <v>428</v>
      </c>
      <c r="I33" s="1" t="s">
        <v>429</v>
      </c>
      <c r="J33" s="1" t="s">
        <v>430</v>
      </c>
      <c r="K33" s="1" t="s">
        <v>431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432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 t="s">
        <v>433</v>
      </c>
      <c r="K34" s="1" t="s">
        <v>434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435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 t="s">
        <v>436</v>
      </c>
      <c r="K35" s="1" t="s">
        <v>437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438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 t="s">
        <v>439</v>
      </c>
      <c r="K36" s="1" t="s">
        <v>440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441</v>
      </c>
      <c r="B37" s="1" t="s">
        <v>194</v>
      </c>
      <c r="C37" s="1" t="s">
        <v>442</v>
      </c>
      <c r="D37" s="1" t="s">
        <v>443</v>
      </c>
      <c r="E37" s="1" t="s">
        <v>444</v>
      </c>
      <c r="F37" s="1">
        <v>0.0</v>
      </c>
      <c r="G37" s="1" t="s">
        <v>445</v>
      </c>
      <c r="H37" s="1" t="s">
        <v>446</v>
      </c>
      <c r="I37" s="1" t="s">
        <v>447</v>
      </c>
      <c r="J37" s="1" t="s">
        <v>448</v>
      </c>
      <c r="K37" s="1" t="s">
        <v>449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450</v>
      </c>
      <c r="B38" s="1" t="s">
        <v>451</v>
      </c>
      <c r="C38" s="1">
        <v>1.0</v>
      </c>
      <c r="D38" s="1" t="s">
        <v>452</v>
      </c>
      <c r="E38" s="1" t="s">
        <v>453</v>
      </c>
      <c r="F38" s="1" t="s">
        <v>454</v>
      </c>
      <c r="G38" s="1" t="s">
        <v>455</v>
      </c>
      <c r="H38" s="1" t="s">
        <v>354</v>
      </c>
      <c r="I38" s="1" t="s">
        <v>456</v>
      </c>
      <c r="J38" s="1" t="s">
        <v>457</v>
      </c>
      <c r="K38" s="1" t="s">
        <v>458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459</v>
      </c>
      <c r="B39" s="1" t="s">
        <v>194</v>
      </c>
      <c r="C39" s="1" t="s">
        <v>442</v>
      </c>
      <c r="D39" s="1" t="s">
        <v>460</v>
      </c>
      <c r="E39" s="1" t="s">
        <v>461</v>
      </c>
      <c r="F39" s="1">
        <v>0.0</v>
      </c>
      <c r="G39" s="1" t="s">
        <v>462</v>
      </c>
      <c r="H39" s="1" t="s">
        <v>463</v>
      </c>
      <c r="I39" s="1" t="s">
        <v>464</v>
      </c>
      <c r="J39" s="1" t="s">
        <v>465</v>
      </c>
      <c r="K39" s="1" t="s">
        <v>466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467</v>
      </c>
      <c r="B40" s="1" t="s">
        <v>376</v>
      </c>
      <c r="C40" s="1" t="s">
        <v>337</v>
      </c>
      <c r="D40" s="1" t="s">
        <v>468</v>
      </c>
      <c r="E40" s="1" t="s">
        <v>469</v>
      </c>
      <c r="F40" s="1" t="s">
        <v>470</v>
      </c>
      <c r="G40" s="1" t="s">
        <v>471</v>
      </c>
      <c r="H40" s="1" t="s">
        <v>472</v>
      </c>
      <c r="I40" s="1" t="s">
        <v>473</v>
      </c>
      <c r="J40" s="1" t="s">
        <v>474</v>
      </c>
      <c r="K40" s="1" t="s">
        <v>475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476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477</v>
      </c>
      <c r="B42" s="1" t="s">
        <v>478</v>
      </c>
      <c r="C42" s="1" t="s">
        <v>479</v>
      </c>
      <c r="D42" s="1">
        <v>1.0</v>
      </c>
      <c r="E42" s="1" t="s">
        <v>480</v>
      </c>
      <c r="F42" s="1" t="s">
        <v>481</v>
      </c>
      <c r="G42" s="1" t="s">
        <v>482</v>
      </c>
      <c r="H42" s="1" t="s">
        <v>483</v>
      </c>
      <c r="I42" s="1" t="s">
        <v>484</v>
      </c>
      <c r="J42" s="1" t="s">
        <v>485</v>
      </c>
      <c r="K42" s="1" t="s">
        <v>486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487</v>
      </c>
      <c r="B43" s="1" t="s">
        <v>478</v>
      </c>
      <c r="C43" s="1" t="s">
        <v>479</v>
      </c>
      <c r="D43" s="1">
        <v>1.0</v>
      </c>
      <c r="E43" s="1" t="s">
        <v>480</v>
      </c>
      <c r="F43" s="1" t="s">
        <v>481</v>
      </c>
      <c r="G43" s="1" t="s">
        <v>482</v>
      </c>
      <c r="H43" s="1" t="s">
        <v>483</v>
      </c>
      <c r="I43" s="1" t="s">
        <v>484</v>
      </c>
      <c r="J43" s="1" t="s">
        <v>485</v>
      </c>
      <c r="K43" s="1" t="s">
        <v>486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488</v>
      </c>
      <c r="B44" s="1" t="s">
        <v>489</v>
      </c>
      <c r="C44" s="1" t="s">
        <v>490</v>
      </c>
      <c r="D44" s="1" t="s">
        <v>491</v>
      </c>
      <c r="E44" s="1" t="s">
        <v>492</v>
      </c>
      <c r="F44" s="1" t="s">
        <v>493</v>
      </c>
      <c r="G44" s="1" t="s">
        <v>494</v>
      </c>
      <c r="H44" s="1" t="s">
        <v>495</v>
      </c>
      <c r="I44" s="1" t="s">
        <v>496</v>
      </c>
      <c r="J44" s="1" t="s">
        <v>497</v>
      </c>
      <c r="K44" s="1" t="s">
        <v>498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499</v>
      </c>
      <c r="B45" s="1" t="s">
        <v>500</v>
      </c>
      <c r="C45" s="1" t="s">
        <v>501</v>
      </c>
      <c r="D45" s="1" t="s">
        <v>502</v>
      </c>
      <c r="E45" s="1" t="s">
        <v>503</v>
      </c>
      <c r="F45" s="1" t="s">
        <v>504</v>
      </c>
      <c r="G45" s="1" t="s">
        <v>505</v>
      </c>
      <c r="H45" s="1" t="s">
        <v>506</v>
      </c>
      <c r="I45" s="1">
        <v>20.0</v>
      </c>
      <c r="J45" s="1" t="s">
        <v>507</v>
      </c>
      <c r="K45" s="1" t="s">
        <v>508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509</v>
      </c>
      <c r="B46" s="1" t="s">
        <v>510</v>
      </c>
      <c r="C46" s="1" t="s">
        <v>511</v>
      </c>
      <c r="D46" s="1" t="s">
        <v>512</v>
      </c>
      <c r="E46" s="1" t="s">
        <v>513</v>
      </c>
      <c r="F46" s="1" t="s">
        <v>514</v>
      </c>
      <c r="G46" s="1" t="s">
        <v>515</v>
      </c>
      <c r="H46" s="1" t="s">
        <v>516</v>
      </c>
      <c r="I46" s="1" t="s">
        <v>517</v>
      </c>
      <c r="J46" s="1" t="s">
        <v>518</v>
      </c>
      <c r="K46" s="1" t="s">
        <v>519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520</v>
      </c>
      <c r="B47" s="1" t="s">
        <v>521</v>
      </c>
      <c r="C47" s="1" t="s">
        <v>522</v>
      </c>
      <c r="D47" s="1" t="s">
        <v>523</v>
      </c>
      <c r="E47" s="1" t="s">
        <v>524</v>
      </c>
      <c r="F47" s="1" t="s">
        <v>525</v>
      </c>
      <c r="G47" s="1" t="s">
        <v>526</v>
      </c>
      <c r="H47" s="1" t="s">
        <v>527</v>
      </c>
      <c r="I47" s="1" t="s">
        <v>528</v>
      </c>
      <c r="J47" s="1" t="s">
        <v>529</v>
      </c>
      <c r="K47" s="1" t="s">
        <v>530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531</v>
      </c>
      <c r="B48" s="1" t="s">
        <v>532</v>
      </c>
      <c r="C48" s="1" t="s">
        <v>522</v>
      </c>
      <c r="D48" s="1" t="s">
        <v>523</v>
      </c>
      <c r="E48" s="1" t="s">
        <v>524</v>
      </c>
      <c r="F48" s="1" t="s">
        <v>525</v>
      </c>
      <c r="G48" s="1" t="s">
        <v>526</v>
      </c>
      <c r="H48" s="1" t="s">
        <v>527</v>
      </c>
      <c r="I48" s="1">
        <v>25.0</v>
      </c>
      <c r="J48" s="1" t="s">
        <v>533</v>
      </c>
      <c r="K48" s="1" t="s">
        <v>534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535</v>
      </c>
      <c r="B49" s="1" t="s">
        <v>536</v>
      </c>
      <c r="C49" s="1" t="s">
        <v>537</v>
      </c>
      <c r="D49" s="1" t="s">
        <v>538</v>
      </c>
      <c r="E49" s="1" t="s">
        <v>539</v>
      </c>
      <c r="F49" s="1" t="s">
        <v>540</v>
      </c>
      <c r="G49" s="1" t="s">
        <v>541</v>
      </c>
      <c r="H49" s="1" t="s">
        <v>527</v>
      </c>
      <c r="I49" s="1" t="s">
        <v>542</v>
      </c>
      <c r="J49" s="1" t="s">
        <v>401</v>
      </c>
      <c r="K49" s="1" t="s">
        <v>543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544</v>
      </c>
      <c r="B50" s="1" t="s">
        <v>545</v>
      </c>
      <c r="C50" s="1" t="s">
        <v>546</v>
      </c>
      <c r="D50" s="1" t="s">
        <v>547</v>
      </c>
      <c r="E50" s="1" t="s">
        <v>548</v>
      </c>
      <c r="F50" s="1" t="s">
        <v>549</v>
      </c>
      <c r="G50" s="1" t="s">
        <v>550</v>
      </c>
      <c r="H50" s="1" t="s">
        <v>551</v>
      </c>
      <c r="I50" s="1" t="s">
        <v>552</v>
      </c>
      <c r="J50" s="1" t="s">
        <v>553</v>
      </c>
      <c r="K50" s="1" t="s">
        <v>554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555</v>
      </c>
      <c r="B51" s="1">
        <v>0.0</v>
      </c>
      <c r="C51" s="1">
        <v>0.0</v>
      </c>
      <c r="D51" s="1" t="s">
        <v>556</v>
      </c>
      <c r="E51" s="1" t="s">
        <v>557</v>
      </c>
      <c r="F51" s="1" t="s">
        <v>558</v>
      </c>
      <c r="G51" s="1" t="s">
        <v>559</v>
      </c>
      <c r="H51" s="1">
        <v>0.0</v>
      </c>
      <c r="I51" s="1" t="s">
        <v>560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561</v>
      </c>
      <c r="B52" s="1" t="s">
        <v>562</v>
      </c>
      <c r="C52" s="1" t="s">
        <v>563</v>
      </c>
      <c r="D52" s="1" t="s">
        <v>112</v>
      </c>
      <c r="E52" s="1" t="s">
        <v>564</v>
      </c>
      <c r="F52" s="1" t="s">
        <v>565</v>
      </c>
      <c r="G52" s="1" t="s">
        <v>566</v>
      </c>
      <c r="H52" s="1" t="s">
        <v>567</v>
      </c>
      <c r="I52" s="1" t="s">
        <v>568</v>
      </c>
      <c r="J52" s="1" t="s">
        <v>569</v>
      </c>
      <c r="K52" s="1" t="s">
        <v>570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571</v>
      </c>
      <c r="B53" s="1" t="s">
        <v>572</v>
      </c>
      <c r="C53" s="1" t="s">
        <v>573</v>
      </c>
      <c r="D53" s="1" t="s">
        <v>574</v>
      </c>
      <c r="E53" s="1" t="s">
        <v>575</v>
      </c>
      <c r="F53" s="1" t="s">
        <v>576</v>
      </c>
      <c r="G53" s="1" t="s">
        <v>577</v>
      </c>
      <c r="H53" s="1" t="s">
        <v>578</v>
      </c>
      <c r="I53" s="1" t="s">
        <v>579</v>
      </c>
      <c r="J53" s="1" t="s">
        <v>580</v>
      </c>
      <c r="K53" s="1" t="s">
        <v>581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582</v>
      </c>
      <c r="B54" s="1" t="s">
        <v>583</v>
      </c>
      <c r="C54" s="1" t="s">
        <v>584</v>
      </c>
      <c r="D54" s="1" t="s">
        <v>585</v>
      </c>
      <c r="E54" s="1" t="s">
        <v>586</v>
      </c>
      <c r="F54" s="1" t="s">
        <v>587</v>
      </c>
      <c r="G54" s="1" t="s">
        <v>588</v>
      </c>
      <c r="H54" s="1" t="s">
        <v>589</v>
      </c>
      <c r="I54" s="1" t="s">
        <v>590</v>
      </c>
      <c r="J54" s="1" t="s">
        <v>591</v>
      </c>
      <c r="K54" s="1" t="s">
        <v>592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593</v>
      </c>
      <c r="B55" s="1" t="s">
        <v>594</v>
      </c>
      <c r="C55" s="1" t="s">
        <v>595</v>
      </c>
      <c r="D55" s="1" t="s">
        <v>596</v>
      </c>
      <c r="E55" s="1" t="s">
        <v>597</v>
      </c>
      <c r="F55" s="1" t="s">
        <v>598</v>
      </c>
      <c r="G55" s="1" t="s">
        <v>599</v>
      </c>
      <c r="H55" s="1" t="s">
        <v>600</v>
      </c>
      <c r="I55" s="1" t="s">
        <v>601</v>
      </c>
      <c r="J55" s="1" t="s">
        <v>602</v>
      </c>
      <c r="K55" s="1" t="s">
        <v>603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604</v>
      </c>
      <c r="B56" s="1" t="s">
        <v>605</v>
      </c>
      <c r="C56" s="1" t="s">
        <v>606</v>
      </c>
      <c r="D56" s="1" t="s">
        <v>607</v>
      </c>
      <c r="E56" s="1" t="s">
        <v>608</v>
      </c>
      <c r="F56" s="1" t="s">
        <v>609</v>
      </c>
      <c r="G56" s="1" t="s">
        <v>610</v>
      </c>
      <c r="H56" s="1" t="s">
        <v>611</v>
      </c>
      <c r="I56" s="1" t="s">
        <v>612</v>
      </c>
      <c r="J56" s="1" t="s">
        <v>613</v>
      </c>
      <c r="K56" s="1" t="s">
        <v>614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615</v>
      </c>
      <c r="B57" s="1" t="s">
        <v>616</v>
      </c>
      <c r="C57" s="1" t="s">
        <v>617</v>
      </c>
      <c r="D57" s="1" t="s">
        <v>618</v>
      </c>
      <c r="E57" s="1" t="s">
        <v>619</v>
      </c>
      <c r="F57" s="1" t="s">
        <v>620</v>
      </c>
      <c r="G57" s="1" t="s">
        <v>178</v>
      </c>
      <c r="H57" s="1" t="s">
        <v>621</v>
      </c>
      <c r="I57" s="1" t="s">
        <v>622</v>
      </c>
      <c r="J57" s="1" t="s">
        <v>623</v>
      </c>
      <c r="K57" s="1" t="s">
        <v>624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625</v>
      </c>
      <c r="B58" s="1" t="s">
        <v>626</v>
      </c>
      <c r="C58" s="1" t="s">
        <v>627</v>
      </c>
      <c r="D58" s="1" t="s">
        <v>628</v>
      </c>
      <c r="E58" s="1" t="s">
        <v>629</v>
      </c>
      <c r="F58" s="1" t="s">
        <v>630</v>
      </c>
      <c r="G58" s="1" t="s">
        <v>631</v>
      </c>
      <c r="H58" s="1" t="s">
        <v>632</v>
      </c>
      <c r="I58" s="1" t="s">
        <v>633</v>
      </c>
      <c r="J58" s="1" t="s">
        <v>634</v>
      </c>
      <c r="K58" s="1" t="s">
        <v>635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636</v>
      </c>
      <c r="B59" s="1" t="s">
        <v>626</v>
      </c>
      <c r="C59" s="1" t="s">
        <v>627</v>
      </c>
      <c r="D59" s="1" t="s">
        <v>628</v>
      </c>
      <c r="E59" s="1" t="s">
        <v>629</v>
      </c>
      <c r="F59" s="1" t="s">
        <v>637</v>
      </c>
      <c r="G59" s="1" t="s">
        <v>631</v>
      </c>
      <c r="H59" s="1" t="s">
        <v>632</v>
      </c>
      <c r="I59" s="1" t="s">
        <v>633</v>
      </c>
      <c r="J59" s="1" t="s">
        <v>638</v>
      </c>
      <c r="K59" s="1" t="s">
        <v>639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640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641</v>
      </c>
      <c r="B61" s="1" t="s">
        <v>642</v>
      </c>
      <c r="C61" s="1" t="s">
        <v>643</v>
      </c>
      <c r="D61" s="1" t="s">
        <v>644</v>
      </c>
      <c r="E61" s="1" t="s">
        <v>645</v>
      </c>
      <c r="F61" s="1" t="s">
        <v>646</v>
      </c>
      <c r="G61" s="1" t="s">
        <v>647</v>
      </c>
      <c r="H61" s="1" t="s">
        <v>648</v>
      </c>
      <c r="I61" s="1" t="s">
        <v>649</v>
      </c>
      <c r="J61" s="1" t="s">
        <v>650</v>
      </c>
      <c r="K61" s="1" t="s">
        <v>651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652</v>
      </c>
      <c r="B62" s="1" t="s">
        <v>642</v>
      </c>
      <c r="C62" s="1" t="s">
        <v>643</v>
      </c>
      <c r="D62" s="1" t="s">
        <v>644</v>
      </c>
      <c r="E62" s="1" t="s">
        <v>645</v>
      </c>
      <c r="F62" s="1" t="s">
        <v>646</v>
      </c>
      <c r="G62" s="1" t="s">
        <v>647</v>
      </c>
      <c r="H62" s="1" t="s">
        <v>648</v>
      </c>
      <c r="I62" s="1" t="s">
        <v>649</v>
      </c>
      <c r="J62" s="1" t="s">
        <v>650</v>
      </c>
      <c r="K62" s="1" t="s">
        <v>651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653</v>
      </c>
      <c r="B63" s="1" t="s">
        <v>654</v>
      </c>
      <c r="C63" s="1" t="s">
        <v>655</v>
      </c>
      <c r="D63" s="1" t="s">
        <v>656</v>
      </c>
      <c r="E63" s="1" t="s">
        <v>657</v>
      </c>
      <c r="F63" s="1" t="s">
        <v>658</v>
      </c>
      <c r="G63" s="1" t="s">
        <v>659</v>
      </c>
      <c r="H63" s="1" t="s">
        <v>660</v>
      </c>
      <c r="I63" s="1" t="s">
        <v>661</v>
      </c>
      <c r="J63" s="1" t="s">
        <v>662</v>
      </c>
      <c r="K63" s="1" t="s">
        <v>663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664</v>
      </c>
      <c r="B64" s="1" t="s">
        <v>665</v>
      </c>
      <c r="C64" s="1" t="s">
        <v>666</v>
      </c>
      <c r="D64" s="1" t="s">
        <v>667</v>
      </c>
      <c r="E64" s="1" t="s">
        <v>668</v>
      </c>
      <c r="F64" s="1" t="s">
        <v>669</v>
      </c>
      <c r="G64" s="1" t="s">
        <v>670</v>
      </c>
      <c r="H64" s="1" t="s">
        <v>671</v>
      </c>
      <c r="I64" s="1" t="s">
        <v>672</v>
      </c>
      <c r="J64" s="1" t="s">
        <v>673</v>
      </c>
      <c r="K64" s="1" t="s">
        <v>674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675</v>
      </c>
      <c r="B65" s="1" t="s">
        <v>676</v>
      </c>
      <c r="C65" s="1" t="s">
        <v>677</v>
      </c>
      <c r="D65" s="1" t="s">
        <v>678</v>
      </c>
      <c r="E65" s="1" t="s">
        <v>679</v>
      </c>
      <c r="F65" s="1" t="s">
        <v>680</v>
      </c>
      <c r="G65" s="1" t="s">
        <v>681</v>
      </c>
      <c r="H65" s="1" t="s">
        <v>682</v>
      </c>
      <c r="I65" s="1" t="s">
        <v>683</v>
      </c>
      <c r="J65" s="1" t="s">
        <v>684</v>
      </c>
      <c r="K65" s="1" t="s">
        <v>685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686</v>
      </c>
      <c r="B66" s="1" t="s">
        <v>500</v>
      </c>
      <c r="C66" s="1" t="s">
        <v>687</v>
      </c>
      <c r="D66" s="1" t="s">
        <v>249</v>
      </c>
      <c r="E66" s="1" t="s">
        <v>688</v>
      </c>
      <c r="F66" s="1" t="s">
        <v>689</v>
      </c>
      <c r="G66" s="1" t="s">
        <v>690</v>
      </c>
      <c r="H66" s="1" t="s">
        <v>691</v>
      </c>
      <c r="I66" s="1" t="s">
        <v>692</v>
      </c>
      <c r="J66" s="1" t="s">
        <v>693</v>
      </c>
      <c r="K66" s="1" t="s">
        <v>694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695</v>
      </c>
      <c r="B67" s="1" t="s">
        <v>696</v>
      </c>
      <c r="C67" s="1" t="s">
        <v>697</v>
      </c>
      <c r="D67" s="1" t="s">
        <v>249</v>
      </c>
      <c r="E67" s="1" t="s">
        <v>688</v>
      </c>
      <c r="F67" s="1" t="s">
        <v>689</v>
      </c>
      <c r="G67" s="1" t="s">
        <v>690</v>
      </c>
      <c r="H67" s="1" t="s">
        <v>691</v>
      </c>
      <c r="I67" s="1" t="s">
        <v>698</v>
      </c>
      <c r="J67" s="1" t="s">
        <v>699</v>
      </c>
      <c r="K67" s="1" t="s">
        <v>700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701</v>
      </c>
      <c r="B68" s="1" t="s">
        <v>702</v>
      </c>
      <c r="C68" s="1" t="s">
        <v>703</v>
      </c>
      <c r="D68" s="1" t="s">
        <v>704</v>
      </c>
      <c r="E68" s="1" t="s">
        <v>705</v>
      </c>
      <c r="F68" s="1" t="s">
        <v>706</v>
      </c>
      <c r="G68" s="1" t="s">
        <v>690</v>
      </c>
      <c r="H68" s="1" t="s">
        <v>707</v>
      </c>
      <c r="I68" s="1" t="s">
        <v>708</v>
      </c>
      <c r="J68" s="1" t="s">
        <v>709</v>
      </c>
      <c r="K68" s="1" t="s">
        <v>663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710</v>
      </c>
      <c r="B69" s="1" t="s">
        <v>711</v>
      </c>
      <c r="C69" s="1" t="s">
        <v>712</v>
      </c>
      <c r="D69" s="1" t="s">
        <v>713</v>
      </c>
      <c r="E69" s="1" t="s">
        <v>714</v>
      </c>
      <c r="F69" s="1" t="s">
        <v>715</v>
      </c>
      <c r="G69" s="1" t="s">
        <v>716</v>
      </c>
      <c r="H69" s="1" t="s">
        <v>717</v>
      </c>
      <c r="I69" s="1">
        <v>41.0</v>
      </c>
      <c r="J69" s="1" t="s">
        <v>718</v>
      </c>
      <c r="K69" s="1" t="s">
        <v>719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720</v>
      </c>
      <c r="B70" s="1">
        <v>0.0</v>
      </c>
      <c r="C70" s="1">
        <v>0.0</v>
      </c>
      <c r="D70" s="1">
        <v>0.0</v>
      </c>
      <c r="E70" s="1" t="s">
        <v>721</v>
      </c>
      <c r="F70" s="1" t="s">
        <v>722</v>
      </c>
      <c r="G70" s="1" t="s">
        <v>723</v>
      </c>
      <c r="H70" s="1" t="s">
        <v>724</v>
      </c>
      <c r="I70" s="1" t="s">
        <v>725</v>
      </c>
      <c r="J70" s="1">
        <v>0.0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726</v>
      </c>
      <c r="B71" s="1" t="s">
        <v>727</v>
      </c>
      <c r="C71" s="1" t="s">
        <v>728</v>
      </c>
      <c r="D71" s="1" t="s">
        <v>729</v>
      </c>
      <c r="E71" s="1" t="s">
        <v>730</v>
      </c>
      <c r="F71" s="1" t="s">
        <v>731</v>
      </c>
      <c r="G71" s="1" t="s">
        <v>732</v>
      </c>
      <c r="H71" s="1" t="s">
        <v>733</v>
      </c>
      <c r="I71" s="1" t="s">
        <v>734</v>
      </c>
      <c r="J71" s="1" t="s">
        <v>735</v>
      </c>
      <c r="K71" s="1" t="s">
        <v>736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737</v>
      </c>
      <c r="B72" s="1" t="s">
        <v>738</v>
      </c>
      <c r="C72" s="1" t="s">
        <v>739</v>
      </c>
      <c r="D72" s="1" t="s">
        <v>740</v>
      </c>
      <c r="E72" s="1" t="s">
        <v>741</v>
      </c>
      <c r="F72" s="1" t="s">
        <v>742</v>
      </c>
      <c r="G72" s="1" t="s">
        <v>743</v>
      </c>
      <c r="H72" s="1" t="s">
        <v>744</v>
      </c>
      <c r="I72" s="1" t="s">
        <v>745</v>
      </c>
      <c r="J72" s="1" t="s">
        <v>746</v>
      </c>
      <c r="K72" s="1" t="s">
        <v>747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748</v>
      </c>
      <c r="B73" s="1" t="s">
        <v>749</v>
      </c>
      <c r="C73" s="1" t="s">
        <v>750</v>
      </c>
      <c r="D73" s="1" t="s">
        <v>751</v>
      </c>
      <c r="E73" s="1" t="s">
        <v>118</v>
      </c>
      <c r="F73" s="1" t="s">
        <v>752</v>
      </c>
      <c r="G73" s="1" t="s">
        <v>753</v>
      </c>
      <c r="H73" s="1" t="s">
        <v>655</v>
      </c>
      <c r="I73" s="1" t="s">
        <v>754</v>
      </c>
      <c r="J73" s="1" t="s">
        <v>755</v>
      </c>
      <c r="K73" s="1" t="s">
        <v>242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756</v>
      </c>
      <c r="B74" s="1" t="s">
        <v>757</v>
      </c>
      <c r="C74" s="1" t="s">
        <v>758</v>
      </c>
      <c r="D74" s="1" t="s">
        <v>759</v>
      </c>
      <c r="E74" s="1" t="s">
        <v>760</v>
      </c>
      <c r="F74" s="1" t="s">
        <v>761</v>
      </c>
      <c r="G74" s="1" t="s">
        <v>762</v>
      </c>
      <c r="H74" s="1" t="s">
        <v>763</v>
      </c>
      <c r="I74" s="1" t="s">
        <v>764</v>
      </c>
      <c r="J74" s="1" t="s">
        <v>765</v>
      </c>
      <c r="K74" s="1" t="s">
        <v>766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767</v>
      </c>
      <c r="B75" s="1" t="s">
        <v>768</v>
      </c>
      <c r="C75" s="1" t="s">
        <v>769</v>
      </c>
      <c r="D75" s="1" t="s">
        <v>770</v>
      </c>
      <c r="E75" s="1" t="s">
        <v>771</v>
      </c>
      <c r="F75" s="1" t="s">
        <v>772</v>
      </c>
      <c r="G75" s="1" t="s">
        <v>773</v>
      </c>
      <c r="H75" s="1" t="s">
        <v>180</v>
      </c>
      <c r="I75" s="1" t="s">
        <v>774</v>
      </c>
      <c r="J75" s="1" t="s">
        <v>775</v>
      </c>
      <c r="K75" s="1" t="s">
        <v>776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777</v>
      </c>
      <c r="B76" s="1" t="s">
        <v>778</v>
      </c>
      <c r="C76" s="1" t="s">
        <v>779</v>
      </c>
      <c r="D76" s="1" t="s">
        <v>780</v>
      </c>
      <c r="E76" s="1" t="s">
        <v>781</v>
      </c>
      <c r="F76" s="1" t="s">
        <v>782</v>
      </c>
      <c r="G76" s="1" t="s">
        <v>783</v>
      </c>
      <c r="H76" s="1" t="s">
        <v>784</v>
      </c>
      <c r="I76" s="1" t="s">
        <v>785</v>
      </c>
      <c r="J76" s="1" t="s">
        <v>786</v>
      </c>
      <c r="K76" s="1" t="s">
        <v>787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788</v>
      </c>
      <c r="B77" s="1">
        <v>166.0</v>
      </c>
      <c r="C77" s="1" t="s">
        <v>789</v>
      </c>
      <c r="D77" s="1" t="s">
        <v>790</v>
      </c>
      <c r="E77" s="1" t="s">
        <v>791</v>
      </c>
      <c r="F77" s="1" t="s">
        <v>792</v>
      </c>
      <c r="G77" s="1" t="s">
        <v>793</v>
      </c>
      <c r="H77" s="1" t="s">
        <v>794</v>
      </c>
      <c r="I77" s="1" t="s">
        <v>795</v>
      </c>
      <c r="J77" s="1" t="s">
        <v>796</v>
      </c>
      <c r="K77" s="1" t="s">
        <v>797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798</v>
      </c>
      <c r="B78" s="1" t="s">
        <v>799</v>
      </c>
      <c r="C78" s="1" t="s">
        <v>789</v>
      </c>
      <c r="D78" s="1" t="s">
        <v>790</v>
      </c>
      <c r="E78" s="1" t="s">
        <v>791</v>
      </c>
      <c r="F78" s="1" t="s">
        <v>800</v>
      </c>
      <c r="G78" s="1" t="s">
        <v>793</v>
      </c>
      <c r="H78" s="1" t="s">
        <v>794</v>
      </c>
      <c r="I78" s="1" t="s">
        <v>795</v>
      </c>
      <c r="J78" s="1" t="s">
        <v>801</v>
      </c>
      <c r="K78" s="1" t="s">
        <v>802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803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804</v>
      </c>
      <c r="B80" s="1" t="s">
        <v>805</v>
      </c>
      <c r="C80" s="1" t="s">
        <v>806</v>
      </c>
      <c r="D80" s="1" t="s">
        <v>807</v>
      </c>
      <c r="E80" s="1" t="s">
        <v>808</v>
      </c>
      <c r="F80" s="1" t="s">
        <v>809</v>
      </c>
      <c r="G80" s="1" t="s">
        <v>810</v>
      </c>
      <c r="H80" s="1" t="s">
        <v>811</v>
      </c>
      <c r="I80" s="1" t="s">
        <v>812</v>
      </c>
      <c r="J80" s="1" t="s">
        <v>813</v>
      </c>
      <c r="K80" s="1" t="s">
        <v>814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815</v>
      </c>
      <c r="B81" s="1" t="s">
        <v>805</v>
      </c>
      <c r="C81" s="1" t="s">
        <v>806</v>
      </c>
      <c r="D81" s="1" t="s">
        <v>807</v>
      </c>
      <c r="E81" s="1" t="s">
        <v>808</v>
      </c>
      <c r="F81" s="1" t="s">
        <v>809</v>
      </c>
      <c r="G81" s="1" t="s">
        <v>810</v>
      </c>
      <c r="H81" s="1" t="s">
        <v>811</v>
      </c>
      <c r="I81" s="1" t="s">
        <v>812</v>
      </c>
      <c r="J81" s="1" t="s">
        <v>813</v>
      </c>
      <c r="K81" s="1" t="s">
        <v>814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816</v>
      </c>
      <c r="B82" s="1" t="s">
        <v>817</v>
      </c>
      <c r="C82" s="1" t="s">
        <v>818</v>
      </c>
      <c r="D82" s="1" t="s">
        <v>819</v>
      </c>
      <c r="E82" s="1" t="s">
        <v>820</v>
      </c>
      <c r="F82" s="1" t="s">
        <v>821</v>
      </c>
      <c r="G82" s="1" t="s">
        <v>822</v>
      </c>
      <c r="H82" s="1" t="s">
        <v>823</v>
      </c>
      <c r="I82" s="1" t="s">
        <v>824</v>
      </c>
      <c r="J82" s="1" t="s">
        <v>825</v>
      </c>
      <c r="K82" s="1" t="s">
        <v>826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827</v>
      </c>
      <c r="B83" s="1" t="s">
        <v>828</v>
      </c>
      <c r="C83" s="1" t="s">
        <v>829</v>
      </c>
      <c r="D83" s="1" t="s">
        <v>830</v>
      </c>
      <c r="E83" s="1" t="s">
        <v>831</v>
      </c>
      <c r="F83" s="1" t="s">
        <v>832</v>
      </c>
      <c r="G83" s="1" t="s">
        <v>833</v>
      </c>
      <c r="H83" s="1" t="s">
        <v>834</v>
      </c>
      <c r="I83" s="1" t="s">
        <v>835</v>
      </c>
      <c r="J83" s="1" t="s">
        <v>836</v>
      </c>
      <c r="K83" s="1" t="s">
        <v>837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838</v>
      </c>
      <c r="B84" s="1" t="s">
        <v>839</v>
      </c>
      <c r="C84" s="1" t="s">
        <v>840</v>
      </c>
      <c r="D84" s="1" t="s">
        <v>841</v>
      </c>
      <c r="E84" s="1" t="s">
        <v>842</v>
      </c>
      <c r="F84" s="1" t="s">
        <v>843</v>
      </c>
      <c r="G84" s="1" t="s">
        <v>844</v>
      </c>
      <c r="H84" s="1" t="s">
        <v>845</v>
      </c>
      <c r="I84" s="1" t="s">
        <v>846</v>
      </c>
      <c r="J84" s="1" t="s">
        <v>847</v>
      </c>
      <c r="K84" s="1" t="s">
        <v>848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849</v>
      </c>
      <c r="B85" s="1" t="s">
        <v>850</v>
      </c>
      <c r="C85" s="1" t="s">
        <v>851</v>
      </c>
      <c r="D85" s="1" t="s">
        <v>852</v>
      </c>
      <c r="E85" s="1" t="s">
        <v>230</v>
      </c>
      <c r="F85" s="1" t="s">
        <v>853</v>
      </c>
      <c r="G85" s="1" t="s">
        <v>854</v>
      </c>
      <c r="H85" s="1" t="s">
        <v>855</v>
      </c>
      <c r="I85" s="1" t="s">
        <v>856</v>
      </c>
      <c r="J85" s="1" t="s">
        <v>857</v>
      </c>
      <c r="K85" s="1" t="s">
        <v>858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859</v>
      </c>
      <c r="B86" s="1" t="s">
        <v>860</v>
      </c>
      <c r="C86" s="1" t="s">
        <v>861</v>
      </c>
      <c r="D86" s="1" t="s">
        <v>862</v>
      </c>
      <c r="E86" s="1" t="s">
        <v>230</v>
      </c>
      <c r="F86" s="1" t="s">
        <v>853</v>
      </c>
      <c r="G86" s="1" t="s">
        <v>854</v>
      </c>
      <c r="H86" s="1" t="s">
        <v>855</v>
      </c>
      <c r="I86" s="1" t="s">
        <v>863</v>
      </c>
      <c r="J86" s="1" t="s">
        <v>864</v>
      </c>
      <c r="K86" s="1" t="s">
        <v>865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866</v>
      </c>
      <c r="B87" s="1" t="s">
        <v>867</v>
      </c>
      <c r="C87" s="1" t="s">
        <v>868</v>
      </c>
      <c r="D87" s="1" t="s">
        <v>869</v>
      </c>
      <c r="E87" s="1" t="s">
        <v>870</v>
      </c>
      <c r="F87" s="1" t="s">
        <v>871</v>
      </c>
      <c r="G87" s="1" t="s">
        <v>854</v>
      </c>
      <c r="H87" s="1" t="s">
        <v>855</v>
      </c>
      <c r="I87" s="1" t="s">
        <v>854</v>
      </c>
      <c r="J87" s="1" t="s">
        <v>872</v>
      </c>
      <c r="K87" s="1" t="s">
        <v>873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874</v>
      </c>
      <c r="B88" s="1" t="s">
        <v>875</v>
      </c>
      <c r="C88" s="1" t="s">
        <v>876</v>
      </c>
      <c r="D88" s="1" t="s">
        <v>877</v>
      </c>
      <c r="E88" s="1" t="s">
        <v>878</v>
      </c>
      <c r="F88" s="1" t="s">
        <v>879</v>
      </c>
      <c r="G88" s="1" t="s">
        <v>880</v>
      </c>
      <c r="H88" s="1" t="s">
        <v>881</v>
      </c>
      <c r="I88" s="1" t="s">
        <v>882</v>
      </c>
      <c r="J88" s="1" t="s">
        <v>655</v>
      </c>
      <c r="K88" s="1" t="s">
        <v>883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884</v>
      </c>
      <c r="B89" s="1">
        <v>0.0</v>
      </c>
      <c r="C89" s="1" t="s">
        <v>121</v>
      </c>
      <c r="D89" s="1">
        <v>0.0</v>
      </c>
      <c r="E89" s="1">
        <v>0.0</v>
      </c>
      <c r="F89" s="1" t="s">
        <v>885</v>
      </c>
      <c r="G89" s="1" t="s">
        <v>886</v>
      </c>
      <c r="H89" s="1" t="s">
        <v>887</v>
      </c>
      <c r="I89" s="1" t="s">
        <v>888</v>
      </c>
      <c r="J89" s="1">
        <v>0.0</v>
      </c>
      <c r="K89" s="1">
        <v>0.0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889</v>
      </c>
      <c r="B90" s="1" t="s">
        <v>890</v>
      </c>
      <c r="C90" s="1" t="s">
        <v>891</v>
      </c>
      <c r="D90" s="1" t="s">
        <v>892</v>
      </c>
      <c r="E90" s="1" t="s">
        <v>893</v>
      </c>
      <c r="F90" s="1" t="s">
        <v>894</v>
      </c>
      <c r="G90" s="1" t="s">
        <v>895</v>
      </c>
      <c r="H90" s="1" t="s">
        <v>896</v>
      </c>
      <c r="I90" s="1" t="s">
        <v>897</v>
      </c>
      <c r="J90" s="1" t="s">
        <v>898</v>
      </c>
      <c r="K90" s="1" t="s">
        <v>899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900</v>
      </c>
      <c r="B91" s="1" t="s">
        <v>901</v>
      </c>
      <c r="C91" s="1" t="s">
        <v>902</v>
      </c>
      <c r="D91" s="1" t="s">
        <v>903</v>
      </c>
      <c r="E91" s="1" t="s">
        <v>904</v>
      </c>
      <c r="F91" s="1" t="s">
        <v>905</v>
      </c>
      <c r="G91" s="1" t="s">
        <v>906</v>
      </c>
      <c r="H91" s="1" t="s">
        <v>907</v>
      </c>
      <c r="I91" s="1" t="s">
        <v>908</v>
      </c>
      <c r="J91" s="1" t="s">
        <v>909</v>
      </c>
      <c r="K91" s="1" t="s">
        <v>910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911</v>
      </c>
      <c r="B92" s="1" t="s">
        <v>912</v>
      </c>
      <c r="C92" s="1" t="s">
        <v>913</v>
      </c>
      <c r="D92" s="1" t="s">
        <v>914</v>
      </c>
      <c r="E92" s="1" t="s">
        <v>915</v>
      </c>
      <c r="F92" s="1" t="s">
        <v>916</v>
      </c>
      <c r="G92" s="1" t="s">
        <v>917</v>
      </c>
      <c r="H92" s="1" t="s">
        <v>918</v>
      </c>
      <c r="I92" s="1" t="s">
        <v>919</v>
      </c>
      <c r="J92" s="1" t="s">
        <v>920</v>
      </c>
      <c r="K92" s="1" t="s">
        <v>921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922</v>
      </c>
      <c r="B93" s="1" t="s">
        <v>923</v>
      </c>
      <c r="C93" s="1" t="s">
        <v>924</v>
      </c>
      <c r="D93" s="1" t="s">
        <v>925</v>
      </c>
      <c r="E93" s="1" t="s">
        <v>926</v>
      </c>
      <c r="F93" s="1" t="s">
        <v>927</v>
      </c>
      <c r="G93" s="1" t="s">
        <v>928</v>
      </c>
      <c r="H93" s="1" t="s">
        <v>929</v>
      </c>
      <c r="I93" s="1" t="s">
        <v>930</v>
      </c>
      <c r="J93" s="1" t="s">
        <v>931</v>
      </c>
      <c r="K93" s="1" t="s">
        <v>932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933</v>
      </c>
      <c r="B94" s="1" t="s">
        <v>934</v>
      </c>
      <c r="C94" s="1" t="s">
        <v>935</v>
      </c>
      <c r="D94" s="1" t="s">
        <v>936</v>
      </c>
      <c r="E94" s="1" t="s">
        <v>937</v>
      </c>
      <c r="F94" s="1">
        <v>39.0</v>
      </c>
      <c r="G94" s="1" t="s">
        <v>938</v>
      </c>
      <c r="H94" s="1" t="s">
        <v>939</v>
      </c>
      <c r="I94" s="1" t="s">
        <v>940</v>
      </c>
      <c r="J94" s="1" t="s">
        <v>422</v>
      </c>
      <c r="K94" s="1" t="s">
        <v>941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942</v>
      </c>
      <c r="B95" s="1" t="s">
        <v>943</v>
      </c>
      <c r="C95" s="1" t="s">
        <v>944</v>
      </c>
      <c r="D95" s="1" t="s">
        <v>945</v>
      </c>
      <c r="E95" s="1" t="s">
        <v>946</v>
      </c>
      <c r="F95" s="1" t="s">
        <v>947</v>
      </c>
      <c r="G95" s="1" t="s">
        <v>948</v>
      </c>
      <c r="H95" s="1">
        <v>155.0</v>
      </c>
      <c r="I95" s="1" t="s">
        <v>949</v>
      </c>
      <c r="J95" s="1" t="s">
        <v>950</v>
      </c>
      <c r="K95" s="1" t="s">
        <v>951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952</v>
      </c>
      <c r="B96" s="1" t="s">
        <v>953</v>
      </c>
      <c r="C96" s="1" t="s">
        <v>954</v>
      </c>
      <c r="D96" s="1" t="s">
        <v>955</v>
      </c>
      <c r="E96" s="1" t="s">
        <v>956</v>
      </c>
      <c r="F96" s="1" t="s">
        <v>957</v>
      </c>
      <c r="G96" s="1" t="s">
        <v>958</v>
      </c>
      <c r="H96" s="1" t="s">
        <v>959</v>
      </c>
      <c r="I96" s="1" t="s">
        <v>960</v>
      </c>
      <c r="J96" s="1" t="s">
        <v>961</v>
      </c>
      <c r="K96" s="1" t="s">
        <v>962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963</v>
      </c>
      <c r="B97" s="1" t="s">
        <v>953</v>
      </c>
      <c r="C97" s="1" t="s">
        <v>964</v>
      </c>
      <c r="D97" s="1" t="s">
        <v>955</v>
      </c>
      <c r="E97" s="1" t="s">
        <v>956</v>
      </c>
      <c r="F97" s="1" t="s">
        <v>965</v>
      </c>
      <c r="G97" s="1" t="s">
        <v>958</v>
      </c>
      <c r="H97" s="1" t="s">
        <v>959</v>
      </c>
      <c r="I97" s="1" t="s">
        <v>960</v>
      </c>
      <c r="J97" s="1" t="s">
        <v>966</v>
      </c>
      <c r="K97" s="1" t="s">
        <v>967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968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969</v>
      </c>
      <c r="B99" s="1">
        <v>0.0</v>
      </c>
      <c r="C99" s="1" t="s">
        <v>970</v>
      </c>
      <c r="D99" s="1" t="s">
        <v>971</v>
      </c>
      <c r="E99" s="1" t="s">
        <v>972</v>
      </c>
      <c r="F99" s="1" t="s">
        <v>973</v>
      </c>
      <c r="G99" s="1" t="s">
        <v>974</v>
      </c>
      <c r="H99" s="1" t="s">
        <v>975</v>
      </c>
      <c r="I99" s="1" t="s">
        <v>976</v>
      </c>
      <c r="J99" s="1" t="s">
        <v>977</v>
      </c>
      <c r="K99" s="1" t="s">
        <v>978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979</v>
      </c>
      <c r="B100" s="1">
        <v>0.0</v>
      </c>
      <c r="C100" s="1" t="s">
        <v>970</v>
      </c>
      <c r="D100" s="1" t="s">
        <v>971</v>
      </c>
      <c r="E100" s="1" t="s">
        <v>972</v>
      </c>
      <c r="F100" s="1" t="s">
        <v>973</v>
      </c>
      <c r="G100" s="1" t="s">
        <v>974</v>
      </c>
      <c r="H100" s="1" t="s">
        <v>975</v>
      </c>
      <c r="I100" s="1" t="s">
        <v>976</v>
      </c>
      <c r="J100" s="1" t="s">
        <v>977</v>
      </c>
      <c r="K100" s="1" t="s">
        <v>978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980</v>
      </c>
      <c r="B101" s="1" t="s">
        <v>981</v>
      </c>
      <c r="C101" s="1" t="s">
        <v>982</v>
      </c>
      <c r="D101" s="1" t="s">
        <v>983</v>
      </c>
      <c r="E101" s="1" t="s">
        <v>984</v>
      </c>
      <c r="F101" s="1" t="s">
        <v>985</v>
      </c>
      <c r="G101" s="1" t="s">
        <v>986</v>
      </c>
      <c r="H101" s="1" t="s">
        <v>987</v>
      </c>
      <c r="I101" s="1" t="s">
        <v>988</v>
      </c>
      <c r="J101" s="1" t="s">
        <v>989</v>
      </c>
      <c r="K101" s="1" t="s">
        <v>990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991</v>
      </c>
      <c r="B102" s="1" t="s">
        <v>992</v>
      </c>
      <c r="C102" s="1" t="s">
        <v>993</v>
      </c>
      <c r="D102" s="1" t="s">
        <v>994</v>
      </c>
      <c r="E102" s="1" t="s">
        <v>995</v>
      </c>
      <c r="F102" s="1" t="s">
        <v>996</v>
      </c>
      <c r="G102" s="1" t="s">
        <v>997</v>
      </c>
      <c r="H102" s="1" t="s">
        <v>998</v>
      </c>
      <c r="I102" s="1" t="s">
        <v>999</v>
      </c>
      <c r="J102" s="1" t="s">
        <v>1000</v>
      </c>
      <c r="K102" s="1" t="s">
        <v>1001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1002</v>
      </c>
      <c r="B103" s="1" t="s">
        <v>1003</v>
      </c>
      <c r="C103" s="1" t="s">
        <v>1004</v>
      </c>
      <c r="D103" s="1" t="s">
        <v>1005</v>
      </c>
      <c r="E103" s="1" t="s">
        <v>1006</v>
      </c>
      <c r="F103" s="1" t="s">
        <v>1007</v>
      </c>
      <c r="G103" s="1" t="s">
        <v>1008</v>
      </c>
      <c r="H103" s="1" t="s">
        <v>1009</v>
      </c>
      <c r="I103" s="1" t="s">
        <v>1010</v>
      </c>
      <c r="J103" s="1" t="s">
        <v>1011</v>
      </c>
      <c r="K103" s="1" t="s">
        <v>1012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1013</v>
      </c>
      <c r="B104" s="1" t="s">
        <v>1014</v>
      </c>
      <c r="C104" s="1" t="s">
        <v>1015</v>
      </c>
      <c r="D104" s="1" t="s">
        <v>1016</v>
      </c>
      <c r="E104" s="1" t="s">
        <v>1017</v>
      </c>
      <c r="F104" s="1" t="s">
        <v>1018</v>
      </c>
      <c r="G104" s="1" t="s">
        <v>1019</v>
      </c>
      <c r="H104" s="1" t="s">
        <v>1020</v>
      </c>
      <c r="I104" s="1" t="s">
        <v>1021</v>
      </c>
      <c r="J104" s="1" t="s">
        <v>1022</v>
      </c>
      <c r="K104" s="1" t="s">
        <v>1023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1024</v>
      </c>
      <c r="B105" s="1" t="s">
        <v>1025</v>
      </c>
      <c r="C105" s="1" t="s">
        <v>1026</v>
      </c>
      <c r="D105" s="1" t="s">
        <v>1027</v>
      </c>
      <c r="E105" s="1" t="s">
        <v>1028</v>
      </c>
      <c r="F105" s="1">
        <v>3.0</v>
      </c>
      <c r="G105" s="1" t="s">
        <v>1019</v>
      </c>
      <c r="H105" s="1" t="s">
        <v>1020</v>
      </c>
      <c r="I105" s="1" t="s">
        <v>845</v>
      </c>
      <c r="J105" s="1" t="s">
        <v>1029</v>
      </c>
      <c r="K105" s="1" t="s">
        <v>1030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1031</v>
      </c>
      <c r="B106" s="1" t="s">
        <v>1032</v>
      </c>
      <c r="C106" s="1" t="s">
        <v>1033</v>
      </c>
      <c r="D106" s="1" t="s">
        <v>1034</v>
      </c>
      <c r="E106" s="1" t="s">
        <v>1035</v>
      </c>
      <c r="F106" s="1" t="s">
        <v>1036</v>
      </c>
      <c r="G106" s="1" t="s">
        <v>1037</v>
      </c>
      <c r="H106" s="1" t="s">
        <v>1038</v>
      </c>
      <c r="I106" s="1" t="s">
        <v>1039</v>
      </c>
      <c r="J106" s="1" t="s">
        <v>1040</v>
      </c>
      <c r="K106" s="1" t="s">
        <v>1041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1042</v>
      </c>
      <c r="B107" s="1" t="s">
        <v>1043</v>
      </c>
      <c r="C107" s="1" t="s">
        <v>1044</v>
      </c>
      <c r="D107" s="1" t="s">
        <v>1045</v>
      </c>
      <c r="E107" s="1" t="s">
        <v>1046</v>
      </c>
      <c r="F107" s="1" t="s">
        <v>1047</v>
      </c>
      <c r="G107" s="1" t="s">
        <v>1048</v>
      </c>
      <c r="H107" s="1" t="s">
        <v>1049</v>
      </c>
      <c r="I107" s="1" t="s">
        <v>1050</v>
      </c>
      <c r="J107" s="1" t="s">
        <v>1051</v>
      </c>
      <c r="K107" s="1" t="s">
        <v>1052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1053</v>
      </c>
      <c r="B108" s="1">
        <v>0.0</v>
      </c>
      <c r="C108" s="1">
        <v>0.0</v>
      </c>
      <c r="D108" s="1" t="s">
        <v>1054</v>
      </c>
      <c r="E108" s="1" t="s">
        <v>1055</v>
      </c>
      <c r="F108" s="1">
        <v>0.0</v>
      </c>
      <c r="G108" s="1">
        <v>0.0</v>
      </c>
      <c r="H108" s="1" t="s">
        <v>799</v>
      </c>
      <c r="I108" s="1" t="s">
        <v>1056</v>
      </c>
      <c r="J108" s="1">
        <v>0.0</v>
      </c>
      <c r="K108" s="1">
        <v>0.0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1057</v>
      </c>
      <c r="B109" s="1" t="s">
        <v>1058</v>
      </c>
      <c r="C109" s="1" t="s">
        <v>1059</v>
      </c>
      <c r="D109" s="1" t="s">
        <v>1060</v>
      </c>
      <c r="E109" s="1" t="s">
        <v>1061</v>
      </c>
      <c r="F109" s="1" t="s">
        <v>1062</v>
      </c>
      <c r="G109" s="1" t="s">
        <v>1063</v>
      </c>
      <c r="H109" s="1" t="s">
        <v>1064</v>
      </c>
      <c r="I109" s="1" t="s">
        <v>1065</v>
      </c>
      <c r="J109" s="1" t="s">
        <v>1066</v>
      </c>
      <c r="K109" s="1" t="s">
        <v>1067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1068</v>
      </c>
      <c r="B110" s="1" t="s">
        <v>1069</v>
      </c>
      <c r="C110" s="1" t="s">
        <v>1070</v>
      </c>
      <c r="D110" s="1" t="s">
        <v>1071</v>
      </c>
      <c r="E110" s="1" t="s">
        <v>1072</v>
      </c>
      <c r="F110" s="1" t="s">
        <v>1073</v>
      </c>
      <c r="G110" s="1" t="s">
        <v>1074</v>
      </c>
      <c r="H110" s="1" t="s">
        <v>1075</v>
      </c>
      <c r="I110" s="1" t="s">
        <v>1076</v>
      </c>
      <c r="J110" s="1" t="s">
        <v>1077</v>
      </c>
      <c r="K110" s="1" t="s">
        <v>1078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1079</v>
      </c>
      <c r="B111" s="1" t="s">
        <v>1080</v>
      </c>
      <c r="C111" s="1" t="s">
        <v>1081</v>
      </c>
      <c r="D111" s="1" t="s">
        <v>1082</v>
      </c>
      <c r="E111" s="1">
        <v>26.0</v>
      </c>
      <c r="F111" s="1" t="s">
        <v>368</v>
      </c>
      <c r="G111" s="1" t="s">
        <v>1083</v>
      </c>
      <c r="H111" s="1" t="s">
        <v>1084</v>
      </c>
      <c r="I111" s="1" t="s">
        <v>1085</v>
      </c>
      <c r="J111" s="1" t="s">
        <v>1086</v>
      </c>
      <c r="K111" s="1" t="s">
        <v>1087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1088</v>
      </c>
      <c r="B112" s="1" t="s">
        <v>1089</v>
      </c>
      <c r="C112" s="1" t="s">
        <v>1090</v>
      </c>
      <c r="D112" s="1" t="s">
        <v>1091</v>
      </c>
      <c r="E112" s="1" t="s">
        <v>747</v>
      </c>
      <c r="F112" s="1" t="s">
        <v>1092</v>
      </c>
      <c r="G112" s="1" t="s">
        <v>1093</v>
      </c>
      <c r="H112" s="1" t="s">
        <v>1094</v>
      </c>
      <c r="I112" s="1" t="s">
        <v>1095</v>
      </c>
      <c r="J112" s="1" t="s">
        <v>1096</v>
      </c>
      <c r="K112" s="1" t="s">
        <v>1097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1098</v>
      </c>
      <c r="B113" s="1" t="s">
        <v>1099</v>
      </c>
      <c r="C113" s="1" t="s">
        <v>1100</v>
      </c>
      <c r="D113" s="1" t="s">
        <v>1101</v>
      </c>
      <c r="E113" s="1" t="s">
        <v>1102</v>
      </c>
      <c r="F113" s="1" t="s">
        <v>1103</v>
      </c>
      <c r="G113" s="1" t="s">
        <v>1104</v>
      </c>
      <c r="H113" s="1" t="s">
        <v>1105</v>
      </c>
      <c r="I113" s="1" t="s">
        <v>1106</v>
      </c>
      <c r="J113" s="1" t="s">
        <v>1078</v>
      </c>
      <c r="K113" s="1" t="s">
        <v>1107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1108</v>
      </c>
      <c r="B114" s="1">
        <v>0.0</v>
      </c>
      <c r="C114" s="1" t="s">
        <v>1109</v>
      </c>
      <c r="D114" s="1" t="s">
        <v>1110</v>
      </c>
      <c r="E114" s="1" t="s">
        <v>927</v>
      </c>
      <c r="F114" s="1" t="s">
        <v>1111</v>
      </c>
      <c r="G114" s="1" t="s">
        <v>1112</v>
      </c>
      <c r="H114" s="1" t="s">
        <v>1113</v>
      </c>
      <c r="I114" s="1" t="s">
        <v>1114</v>
      </c>
      <c r="J114" s="1" t="s">
        <v>1115</v>
      </c>
      <c r="K114" s="1" t="s">
        <v>1116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1117</v>
      </c>
      <c r="B115" s="1" t="s">
        <v>1118</v>
      </c>
      <c r="C115" s="1" t="s">
        <v>1119</v>
      </c>
      <c r="D115" s="1" t="s">
        <v>1120</v>
      </c>
      <c r="E115" s="1" t="s">
        <v>1121</v>
      </c>
      <c r="F115" s="1" t="s">
        <v>1122</v>
      </c>
      <c r="G115" s="1" t="s">
        <v>1123</v>
      </c>
      <c r="H115" s="1" t="s">
        <v>1124</v>
      </c>
      <c r="I115" s="1" t="s">
        <v>1125</v>
      </c>
      <c r="J115" s="1" t="s">
        <v>1126</v>
      </c>
      <c r="K115" s="1" t="s">
        <v>1127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1128</v>
      </c>
      <c r="B116" s="1" t="s">
        <v>1129</v>
      </c>
      <c r="C116" s="1" t="s">
        <v>1130</v>
      </c>
      <c r="D116" s="1" t="s">
        <v>1120</v>
      </c>
      <c r="E116" s="1" t="s">
        <v>1131</v>
      </c>
      <c r="F116" s="1" t="s">
        <v>1132</v>
      </c>
      <c r="G116" s="1" t="s">
        <v>1123</v>
      </c>
      <c r="H116" s="1" t="s">
        <v>1124</v>
      </c>
      <c r="I116" s="1" t="s">
        <v>1125</v>
      </c>
      <c r="J116" s="1" t="s">
        <v>1133</v>
      </c>
      <c r="K116" s="1" t="s">
        <v>1134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1135</v>
      </c>
      <c r="C1" s="1" t="s">
        <v>1136</v>
      </c>
      <c r="D1" s="1" t="s">
        <v>1137</v>
      </c>
      <c r="E1" s="1" t="s">
        <v>1138</v>
      </c>
      <c r="F1" s="1" t="s">
        <v>1139</v>
      </c>
      <c r="G1" s="1" t="s">
        <v>1140</v>
      </c>
      <c r="H1" s="1" t="s">
        <v>1141</v>
      </c>
      <c r="I1" s="1" t="s">
        <v>1142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1143</v>
      </c>
      <c r="B2" s="1" t="s">
        <v>1144</v>
      </c>
      <c r="C2" s="1" t="s">
        <v>1145</v>
      </c>
      <c r="D2" s="1" t="s">
        <v>1146</v>
      </c>
      <c r="E2" s="1" t="s">
        <v>1147</v>
      </c>
      <c r="F2" s="1" t="s">
        <v>1148</v>
      </c>
      <c r="G2" s="1" t="s">
        <v>1149</v>
      </c>
      <c r="H2" s="1" t="s">
        <v>1150</v>
      </c>
      <c r="I2" s="1" t="s">
        <v>1150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1151</v>
      </c>
      <c r="B3" s="1" t="s">
        <v>1150</v>
      </c>
      <c r="C3" s="1" t="s">
        <v>1152</v>
      </c>
      <c r="D3" s="1" t="s">
        <v>1153</v>
      </c>
      <c r="E3" s="1" t="s">
        <v>1154</v>
      </c>
      <c r="F3" s="1" t="s">
        <v>1155</v>
      </c>
      <c r="G3" s="1" t="s">
        <v>1156</v>
      </c>
      <c r="H3" s="1" t="s">
        <v>1150</v>
      </c>
      <c r="I3" s="1" t="s">
        <v>1150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1157</v>
      </c>
      <c r="B4" s="1" t="s">
        <v>1158</v>
      </c>
      <c r="C4" s="1" t="s">
        <v>1159</v>
      </c>
      <c r="D4" s="1" t="s">
        <v>1160</v>
      </c>
      <c r="E4" s="1" t="s">
        <v>1161</v>
      </c>
      <c r="F4" s="1" t="s">
        <v>1162</v>
      </c>
      <c r="G4" s="1" t="s">
        <v>1163</v>
      </c>
      <c r="H4" s="1" t="s">
        <v>1164</v>
      </c>
      <c r="I4" s="1" t="s">
        <v>1165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1151</v>
      </c>
      <c r="B5" s="1" t="s">
        <v>1150</v>
      </c>
      <c r="C5" s="1" t="s">
        <v>1166</v>
      </c>
      <c r="D5" s="1" t="s">
        <v>1167</v>
      </c>
      <c r="E5" s="1" t="s">
        <v>1168</v>
      </c>
      <c r="F5" s="1" t="s">
        <v>1169</v>
      </c>
      <c r="G5" s="1" t="s">
        <v>1170</v>
      </c>
      <c r="H5" s="1" t="s">
        <v>1171</v>
      </c>
      <c r="I5" s="1" t="s">
        <v>1172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1173</v>
      </c>
      <c r="B6" s="1" t="s">
        <v>1174</v>
      </c>
      <c r="C6" s="1" t="s">
        <v>1175</v>
      </c>
      <c r="D6" s="1" t="s">
        <v>1176</v>
      </c>
      <c r="E6" s="1" t="s">
        <v>1177</v>
      </c>
      <c r="F6" s="1" t="s">
        <v>1178</v>
      </c>
      <c r="G6" s="1" t="s">
        <v>1179</v>
      </c>
      <c r="H6" s="1" t="s">
        <v>1180</v>
      </c>
      <c r="I6" s="1" t="s">
        <v>1181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1182</v>
      </c>
      <c r="B7" s="1" t="s">
        <v>1150</v>
      </c>
      <c r="C7" s="1" t="s">
        <v>1183</v>
      </c>
      <c r="D7" s="1" t="s">
        <v>1184</v>
      </c>
      <c r="E7" s="1" t="s">
        <v>1185</v>
      </c>
      <c r="F7" s="1" t="s">
        <v>1186</v>
      </c>
      <c r="G7" s="1" t="s">
        <v>1187</v>
      </c>
      <c r="H7" s="1" t="s">
        <v>1188</v>
      </c>
      <c r="I7" s="1" t="s">
        <v>1150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1189</v>
      </c>
      <c r="B8" s="1" t="s">
        <v>1150</v>
      </c>
      <c r="C8" s="1" t="s">
        <v>1190</v>
      </c>
      <c r="D8" s="1" t="s">
        <v>1191</v>
      </c>
      <c r="E8" s="1" t="s">
        <v>1191</v>
      </c>
      <c r="F8" s="1" t="s">
        <v>1192</v>
      </c>
      <c r="G8" s="1" t="s">
        <v>1193</v>
      </c>
      <c r="H8" s="1" t="s">
        <v>1194</v>
      </c>
      <c r="I8" s="1" t="s">
        <v>1195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1196</v>
      </c>
      <c r="B9" s="1" t="s">
        <v>1197</v>
      </c>
      <c r="C9" s="1" t="s">
        <v>1198</v>
      </c>
      <c r="D9" s="1" t="s">
        <v>1199</v>
      </c>
      <c r="E9" s="1" t="s">
        <v>1200</v>
      </c>
      <c r="F9" s="1" t="s">
        <v>1201</v>
      </c>
      <c r="G9" s="1" t="s">
        <v>1202</v>
      </c>
      <c r="H9" s="1" t="s">
        <v>1203</v>
      </c>
      <c r="I9" s="1" t="s">
        <v>1204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1205</v>
      </c>
      <c r="B10" s="1" t="s">
        <v>1206</v>
      </c>
      <c r="C10" s="1" t="s">
        <v>1207</v>
      </c>
      <c r="D10" s="1" t="s">
        <v>1208</v>
      </c>
      <c r="E10" s="1" t="s">
        <v>1209</v>
      </c>
      <c r="F10" s="1" t="s">
        <v>1210</v>
      </c>
      <c r="G10" s="1" t="s">
        <v>1211</v>
      </c>
      <c r="H10" s="1" t="s">
        <v>1212</v>
      </c>
      <c r="I10" s="1" t="s">
        <v>1213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1214</v>
      </c>
      <c r="B11" s="1" t="s">
        <v>1215</v>
      </c>
      <c r="C11" s="1" t="s">
        <v>1216</v>
      </c>
      <c r="D11" s="1" t="s">
        <v>1217</v>
      </c>
      <c r="E11" s="1" t="s">
        <v>1218</v>
      </c>
      <c r="F11" s="1" t="s">
        <v>1219</v>
      </c>
      <c r="G11" s="1" t="s">
        <v>1220</v>
      </c>
      <c r="H11" s="1" t="s">
        <v>1221</v>
      </c>
      <c r="I11" s="1" t="s">
        <v>1222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1223</v>
      </c>
      <c r="B12" s="1" t="s">
        <v>1224</v>
      </c>
      <c r="C12" s="1" t="s">
        <v>1225</v>
      </c>
      <c r="D12" s="1" t="s">
        <v>1226</v>
      </c>
      <c r="E12" s="1" t="s">
        <v>1227</v>
      </c>
      <c r="F12" s="1" t="s">
        <v>1228</v>
      </c>
      <c r="G12" s="1" t="s">
        <v>1229</v>
      </c>
      <c r="H12" s="1" t="s">
        <v>1230</v>
      </c>
      <c r="I12" s="1" t="s">
        <v>1231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1232</v>
      </c>
      <c r="B13" s="1" t="s">
        <v>1233</v>
      </c>
      <c r="C13" s="1" t="s">
        <v>1234</v>
      </c>
      <c r="D13" s="1" t="s">
        <v>1235</v>
      </c>
      <c r="E13" s="1" t="s">
        <v>1236</v>
      </c>
      <c r="F13" s="1" t="s">
        <v>1237</v>
      </c>
      <c r="G13" s="1" t="s">
        <v>1238</v>
      </c>
      <c r="H13" s="1" t="s">
        <v>1239</v>
      </c>
      <c r="I13" s="1" t="s">
        <v>1240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1241</v>
      </c>
      <c r="B14" s="1" t="s">
        <v>1242</v>
      </c>
      <c r="C14" s="1" t="s">
        <v>1243</v>
      </c>
      <c r="D14" s="1" t="s">
        <v>1244</v>
      </c>
      <c r="E14" s="1" t="s">
        <v>1245</v>
      </c>
      <c r="F14" s="1" t="s">
        <v>1246</v>
      </c>
      <c r="G14" s="1" t="s">
        <v>1247</v>
      </c>
      <c r="H14" s="1" t="s">
        <v>1248</v>
      </c>
      <c r="I14" s="1" t="s">
        <v>1249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1250</v>
      </c>
      <c r="B15" s="1" t="s">
        <v>1150</v>
      </c>
      <c r="C15" s="1" t="s">
        <v>1150</v>
      </c>
      <c r="D15" s="1" t="s">
        <v>1150</v>
      </c>
      <c r="E15" s="1" t="s">
        <v>1150</v>
      </c>
      <c r="F15" s="1" t="s">
        <v>1150</v>
      </c>
      <c r="G15" s="1" t="s">
        <v>1150</v>
      </c>
      <c r="H15" s="1" t="s">
        <v>1150</v>
      </c>
      <c r="I15" s="1" t="s">
        <v>1150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1251</v>
      </c>
      <c r="B16" s="1" t="s">
        <v>1150</v>
      </c>
      <c r="C16" s="1" t="s">
        <v>1150</v>
      </c>
      <c r="D16" s="1" t="s">
        <v>1150</v>
      </c>
      <c r="E16" s="1" t="s">
        <v>1150</v>
      </c>
      <c r="F16" s="1" t="s">
        <v>1150</v>
      </c>
      <c r="G16" s="1" t="s">
        <v>1150</v>
      </c>
      <c r="H16" s="1" t="s">
        <v>1150</v>
      </c>
      <c r="I16" s="1" t="s">
        <v>1150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1252</v>
      </c>
      <c r="B17" s="1" t="s">
        <v>164</v>
      </c>
      <c r="C17" s="1" t="s">
        <v>165</v>
      </c>
      <c r="D17" s="1" t="s">
        <v>166</v>
      </c>
      <c r="E17" s="1" t="s">
        <v>167</v>
      </c>
      <c r="F17" s="1" t="s">
        <v>1253</v>
      </c>
      <c r="G17" s="1" t="s">
        <v>1254</v>
      </c>
      <c r="H17" s="1" t="s">
        <v>1255</v>
      </c>
      <c r="I17" s="1" t="s">
        <v>1256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1257</v>
      </c>
      <c r="B18" s="1" t="s">
        <v>1150</v>
      </c>
      <c r="C18" s="1" t="s">
        <v>1150</v>
      </c>
      <c r="D18" s="1" t="s">
        <v>1150</v>
      </c>
      <c r="E18" s="1" t="s">
        <v>1150</v>
      </c>
      <c r="F18" s="1" t="s">
        <v>1150</v>
      </c>
      <c r="G18" s="1" t="s">
        <v>1150</v>
      </c>
      <c r="H18" s="1" t="s">
        <v>1150</v>
      </c>
      <c r="I18" s="1" t="s">
        <v>1150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1258</v>
      </c>
      <c r="B19" s="1" t="s">
        <v>1259</v>
      </c>
      <c r="C19" s="1" t="s">
        <v>1260</v>
      </c>
      <c r="D19" s="1" t="s">
        <v>1261</v>
      </c>
      <c r="E19" s="1" t="s">
        <v>1262</v>
      </c>
      <c r="F19" s="1" t="s">
        <v>1263</v>
      </c>
      <c r="G19" s="1" t="s">
        <v>1264</v>
      </c>
      <c r="H19" s="1" t="s">
        <v>1265</v>
      </c>
      <c r="I19" s="1" t="s">
        <v>1266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1267</v>
      </c>
      <c r="B20" s="1" t="s">
        <v>1268</v>
      </c>
      <c r="C20" s="1" t="s">
        <v>1269</v>
      </c>
      <c r="D20" s="1" t="s">
        <v>1270</v>
      </c>
      <c r="E20" s="1" t="s">
        <v>1271</v>
      </c>
      <c r="F20" s="1" t="s">
        <v>1272</v>
      </c>
      <c r="G20" s="1" t="s">
        <v>1273</v>
      </c>
      <c r="H20" s="1" t="s">
        <v>1274</v>
      </c>
      <c r="I20" s="1" t="s">
        <v>1275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1276</v>
      </c>
      <c r="B21" s="1" t="s">
        <v>1277</v>
      </c>
      <c r="C21" s="1" t="s">
        <v>1278</v>
      </c>
      <c r="D21" s="1" t="s">
        <v>1279</v>
      </c>
      <c r="E21" s="1" t="s">
        <v>1280</v>
      </c>
      <c r="F21" s="1" t="s">
        <v>1281</v>
      </c>
      <c r="G21" s="1" t="s">
        <v>1282</v>
      </c>
      <c r="H21" s="1" t="s">
        <v>1283</v>
      </c>
      <c r="I21" s="1" t="s">
        <v>1284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1285</v>
      </c>
      <c r="B22" s="1" t="s">
        <v>1286</v>
      </c>
      <c r="C22" s="1" t="s">
        <v>1269</v>
      </c>
      <c r="D22" s="1" t="s">
        <v>1287</v>
      </c>
      <c r="E22" s="1" t="s">
        <v>1288</v>
      </c>
      <c r="F22" s="1" t="s">
        <v>1289</v>
      </c>
      <c r="G22" s="1" t="s">
        <v>1290</v>
      </c>
      <c r="H22" s="1" t="s">
        <v>1291</v>
      </c>
      <c r="I22" s="1" t="s">
        <v>1292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1293</v>
      </c>
      <c r="B23" s="1" t="s">
        <v>1294</v>
      </c>
      <c r="C23" s="1" t="s">
        <v>1295</v>
      </c>
      <c r="D23" s="1" t="s">
        <v>1296</v>
      </c>
      <c r="E23" s="1" t="s">
        <v>1297</v>
      </c>
      <c r="F23" s="1" t="s">
        <v>1298</v>
      </c>
      <c r="G23" s="1" t="s">
        <v>1299</v>
      </c>
      <c r="H23" s="1" t="s">
        <v>1300</v>
      </c>
      <c r="I23" s="1" t="s">
        <v>1301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1302</v>
      </c>
      <c r="B24" s="1" t="s">
        <v>1303</v>
      </c>
      <c r="C24" s="1" t="s">
        <v>1304</v>
      </c>
      <c r="D24" s="1" t="s">
        <v>1305</v>
      </c>
      <c r="E24" s="1" t="s">
        <v>1306</v>
      </c>
      <c r="F24" s="1" t="s">
        <v>1307</v>
      </c>
      <c r="G24" s="1" t="s">
        <v>1308</v>
      </c>
      <c r="H24" s="1" t="s">
        <v>1308</v>
      </c>
      <c r="I24" s="1" t="s">
        <v>1308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1309</v>
      </c>
      <c r="B25" s="1" t="s">
        <v>1310</v>
      </c>
      <c r="C25" s="1" t="s">
        <v>1311</v>
      </c>
      <c r="D25" s="1" t="s">
        <v>1312</v>
      </c>
      <c r="E25" s="1" t="s">
        <v>1313</v>
      </c>
      <c r="F25" s="1" t="s">
        <v>1314</v>
      </c>
      <c r="G25" s="1" t="s">
        <v>1315</v>
      </c>
      <c r="H25" s="1" t="s">
        <v>1150</v>
      </c>
      <c r="I25" s="1" t="s">
        <v>1150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1316</v>
      </c>
      <c r="B26" s="1" t="s">
        <v>1317</v>
      </c>
      <c r="C26" s="1" t="s">
        <v>1318</v>
      </c>
      <c r="D26" s="1" t="s">
        <v>1319</v>
      </c>
      <c r="E26" s="1" t="s">
        <v>1320</v>
      </c>
      <c r="F26" s="1" t="s">
        <v>1321</v>
      </c>
      <c r="G26" s="1" t="s">
        <v>1150</v>
      </c>
      <c r="H26" s="1" t="s">
        <v>1150</v>
      </c>
      <c r="I26" s="1" t="s">
        <v>1150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1322</v>
      </c>
      <c r="B2" s="1" t="s">
        <v>1323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1324</v>
      </c>
      <c r="B3" s="1" t="s">
        <v>1325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1326</v>
      </c>
      <c r="B4" s="1" t="s">
        <v>1327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1328</v>
      </c>
      <c r="B5" s="1" t="s">
        <v>1329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1330</v>
      </c>
      <c r="B6" s="1" t="s">
        <v>1331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1332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1333</v>
      </c>
      <c r="B8" s="1" t="s">
        <v>1334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1335</v>
      </c>
      <c r="B9" s="1" t="s">
        <v>1336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1337</v>
      </c>
      <c r="B10" s="4" t="s">
        <v>1338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1339</v>
      </c>
      <c r="B11" s="1" t="s">
        <v>1340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1341</v>
      </c>
      <c r="B12" s="1" t="s">
        <v>1342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1343</v>
      </c>
      <c r="B13" s="1" t="s">
        <v>1340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1344</v>
      </c>
      <c r="B14" s="1" t="s">
        <v>1345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1346</v>
      </c>
      <c r="B15" s="1" t="s">
        <v>1347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1348</v>
      </c>
      <c r="B16" s="1" t="s">
        <v>1345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1349</v>
      </c>
      <c r="B17" s="1" t="s">
        <v>1350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1351</v>
      </c>
      <c r="B18" s="1">
        <v>525.0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1352</v>
      </c>
      <c r="B19" s="1" t="s">
        <v>1353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1354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1355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1356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1357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1358</v>
      </c>
      <c r="B24" s="1">
        <v>4.0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1359</v>
      </c>
      <c r="B25" s="1">
        <v>1.7304192E9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1360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1361</v>
      </c>
      <c r="B27" s="4" t="s">
        <v>1362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1363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1364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1365</v>
      </c>
      <c r="B30" s="1">
        <v>19.75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1366</v>
      </c>
      <c r="B31" s="1">
        <v>19.18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1367</v>
      </c>
      <c r="B32" s="1">
        <v>18.1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1368</v>
      </c>
      <c r="B33" s="1">
        <v>19.41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1369</v>
      </c>
      <c r="B34" s="1">
        <v>19.75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1370</v>
      </c>
      <c r="B35" s="1">
        <v>19.18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1371</v>
      </c>
      <c r="B36" s="1">
        <v>18.1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1372</v>
      </c>
      <c r="B37" s="1">
        <v>19.41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1373</v>
      </c>
      <c r="B38" s="1">
        <v>0.934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1374</v>
      </c>
      <c r="B39" s="1">
        <v>-4.677259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1375</v>
      </c>
      <c r="B40" s="1">
        <v>2444208.0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1376</v>
      </c>
      <c r="B41" s="1">
        <v>2444208.0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1377</v>
      </c>
      <c r="B42" s="1">
        <v>1467654.0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1378</v>
      </c>
      <c r="B43" s="1">
        <v>1196940.0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1379</v>
      </c>
      <c r="B44" s="1">
        <v>1196940.0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1380</v>
      </c>
      <c r="B45" s="1">
        <v>18.4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1381</v>
      </c>
      <c r="B46" s="1">
        <v>18.58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1382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1383</v>
      </c>
      <c r="B48" s="1">
        <v>100.0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1384</v>
      </c>
      <c r="B49" s="1">
        <v>2.30078464E9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1385</v>
      </c>
      <c r="B50" s="1">
        <v>17.05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1386</v>
      </c>
      <c r="B51" s="1">
        <v>37.62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1387</v>
      </c>
      <c r="B52" s="1">
        <v>117.1002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1388</v>
      </c>
      <c r="B53" s="1">
        <v>20.9406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1389</v>
      </c>
      <c r="B54" s="1">
        <v>23.197874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1390</v>
      </c>
      <c r="B55" s="1" t="s">
        <v>1391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1392</v>
      </c>
      <c r="B56" s="1">
        <v>2.64491648E9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1393</v>
      </c>
      <c r="B57" s="1">
        <v>1.104852E8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1394</v>
      </c>
      <c r="B58" s="1">
        <v>1.24434E8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1395</v>
      </c>
      <c r="B59" s="1">
        <v>9445166.0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1396</v>
      </c>
      <c r="B60" s="1">
        <v>9334910.0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1397</v>
      </c>
      <c r="B61" s="1">
        <v>1.7289504E9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1398</v>
      </c>
      <c r="B62" s="1">
        <v>1.7316288E9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1399</v>
      </c>
      <c r="B63" s="1">
        <v>0.076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1400</v>
      </c>
      <c r="B64" s="1">
        <v>0.044660002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1401</v>
      </c>
      <c r="B65" s="1">
        <v>0.79707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1402</v>
      </c>
      <c r="B66" s="1">
        <v>8.94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1403</v>
      </c>
      <c r="B67" s="1">
        <v>0.089099996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1404</v>
      </c>
      <c r="B68" s="1">
        <v>1.24434E8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1405</v>
      </c>
      <c r="B69" s="1">
        <v>2.661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1406</v>
      </c>
      <c r="B70" s="1">
        <v>6.9485154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1407</v>
      </c>
      <c r="B71" s="1">
        <v>1.696032E9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1408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1409</v>
      </c>
      <c r="B73" s="1">
        <v>1.7197056E9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1410</v>
      </c>
      <c r="B74" s="1">
        <v>-5.38636032E8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1411</v>
      </c>
      <c r="B75" s="1">
        <v>-5.0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1412</v>
      </c>
      <c r="B76" s="1">
        <v>-4.22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1413</v>
      </c>
      <c r="B77" s="1" t="s">
        <v>1414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1415</v>
      </c>
      <c r="B78" s="1">
        <v>1.321488E9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1416</v>
      </c>
      <c r="B79" s="1">
        <v>134.615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1417</v>
      </c>
      <c r="B80" s="1">
        <v>-4.992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1418</v>
      </c>
      <c r="B81" s="1">
        <v>-0.4578644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1419</v>
      </c>
      <c r="B82" s="1">
        <v>0.23713636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1420</v>
      </c>
      <c r="B83" s="1" t="s">
        <v>1421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1422</v>
      </c>
      <c r="B84" s="1" t="s">
        <v>1423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1424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1425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1426</v>
      </c>
      <c r="B87" s="1" t="s">
        <v>1427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1428</v>
      </c>
      <c r="B88" s="1" t="s">
        <v>1427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1429</v>
      </c>
      <c r="B89" s="1">
        <v>7.560522E8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1430</v>
      </c>
      <c r="B90" s="1" t="s">
        <v>1431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1432</v>
      </c>
      <c r="B91" s="1" t="s">
        <v>1433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1434</v>
      </c>
      <c r="B92" s="1" t="s">
        <v>1435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1436</v>
      </c>
      <c r="B93" s="1" t="s">
        <v>1437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1438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1439</v>
      </c>
      <c r="B95" s="1">
        <v>18.49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1440</v>
      </c>
      <c r="B96" s="1">
        <v>80.0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1441</v>
      </c>
      <c r="B97" s="1">
        <v>24.0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1442</v>
      </c>
      <c r="B98" s="1">
        <v>47.5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1443</v>
      </c>
      <c r="B99" s="1">
        <v>45.5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1444</v>
      </c>
      <c r="B100" s="1">
        <v>1.86667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1445</v>
      </c>
      <c r="B101" s="1" t="s">
        <v>1446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1447</v>
      </c>
      <c r="B102" s="1">
        <v>14.0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1448</v>
      </c>
      <c r="B103" s="1">
        <v>4.34471008E8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1449</v>
      </c>
      <c r="B104" s="1">
        <v>3.495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1450</v>
      </c>
      <c r="B105" s="1">
        <v>-5.29777984E8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1451</v>
      </c>
      <c r="B106" s="1">
        <v>4.54124E8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1452</v>
      </c>
      <c r="B107" s="1">
        <v>4.492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1453</v>
      </c>
      <c r="B108" s="1">
        <v>4.654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1454</v>
      </c>
      <c r="B109" s="1">
        <v>1.9648E7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1455</v>
      </c>
      <c r="B110" s="1">
        <v>133.97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1456</v>
      </c>
      <c r="B111" s="1">
        <v>0.17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1457</v>
      </c>
      <c r="B112" s="1">
        <v>-0.40724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1458</v>
      </c>
      <c r="B113" s="1">
        <v>-1.51843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1459</v>
      </c>
      <c r="B114" s="1">
        <v>-4.1391376E8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1460</v>
      </c>
      <c r="B115" s="1">
        <v>-3.51560992E8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1461</v>
      </c>
      <c r="B116" s="1">
        <v>1.0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1462</v>
      </c>
      <c r="B117" s="1">
        <v>-27.85052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1463</v>
      </c>
      <c r="B118" s="1" t="s">
        <v>1391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1464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52</v>
      </c>
      <c r="B3" s="1">
        <v>-41.0</v>
      </c>
      <c r="C3" s="1">
        <v>-33.0</v>
      </c>
      <c r="D3" s="1">
        <v>-22.0</v>
      </c>
      <c r="E3" s="1">
        <v>-29.0</v>
      </c>
      <c r="F3" s="1">
        <v>124.0</v>
      </c>
      <c r="G3" s="1">
        <v>-78.0</v>
      </c>
      <c r="H3" s="1">
        <v>63.0</v>
      </c>
      <c r="I3" s="1">
        <v>-53.0</v>
      </c>
      <c r="J3" s="1">
        <v>-243.0</v>
      </c>
      <c r="K3" s="1">
        <v>-420.0</v>
      </c>
      <c r="L3" s="1">
        <f>IF(K3*FORECAST(L2,B3:K3,B2:K2)&gt;0,FORECAST(L2,B3:K3,B2:K2),K3)*$X$1</f>
        <v>-238.6</v>
      </c>
      <c r="M3" s="1">
        <f>IF(L3*FORECAST(M2,B3:L3,B2:L2)&gt;0,FORECAST(M2,B3:L3,B2:L2),L3)*$X$1</f>
        <v>-268.6727273</v>
      </c>
      <c r="N3" s="1">
        <f>IF(M3*FORECAST(N2,B3:M3,B2:M2)&gt;0,FORECAST(N2,B3:M3,B2:M2),M3)*$X$1</f>
        <v>-298.7454545</v>
      </c>
      <c r="O3" s="1">
        <f>IF(N3*FORECAST(O2,B3:N3,B2:N2)&gt;0,FORECAST(O2,B3:N3,B2:N2),N3)*$X$1</f>
        <v>-328.8181818</v>
      </c>
      <c r="P3" s="1">
        <f>IF(O3*FORECAST(P2,B3:O3,B2:O2)&gt;0,FORECAST(P2,B3:O3,B2:O2),O3)*$X$1</f>
        <v>-358.8909091</v>
      </c>
      <c r="Q3" s="1">
        <f>IF(P3*FORECAST(Q2,B3:P3,B2:P2)&gt;0,FORECAST(Q2,B3:P3,B2:P2),P3)*$X$1</f>
        <v>-388.9636364</v>
      </c>
      <c r="R3" s="1">
        <f>IF(Q3*FORECAST(R2,B3:Q3,B2:Q2)&gt;0,FORECAST(R2,B3:Q3,B2:Q2),Q3)*$X$1</f>
        <v>-419.0363636</v>
      </c>
      <c r="S3" s="5">
        <f>IF(R3*FORECAST(S2,B3:R3,B2:R2)&gt;0,FORECAST(S2,B3:R3,B2:R2),R3)*$X$1</f>
        <v>-449.1090909</v>
      </c>
      <c r="T3" s="5">
        <f>IF(S3*FORECAST(T2,B3:S3,B2:S2)&gt;0,FORECAST(T2,B3:S3,B2:S2),S3)*$X$1</f>
        <v>-479.1818182</v>
      </c>
      <c r="U3" s="5">
        <f>IF(T3*FORECAST(U2,B3:T3,B2:T2)&gt;0,FORECAST(U2,B3:T3,B2:T2),T3)*$X$1</f>
        <v>-509.2545455</v>
      </c>
      <c r="V3" s="5">
        <f>IF(U3*FORECAST(V2,B3:U3,B2:U2)&gt;0,FORECAST(V2,B3:U3,B2:U2),U3)*$X$1</f>
        <v>-539.3272727</v>
      </c>
      <c r="W3" s="5">
        <f>IF(V3*FORECAST(W2,B3:V3,B2:V2)&gt;0,FORECAST(W2,B3:V3,B2:V2),V3)*$X$1</f>
        <v>-569.4</v>
      </c>
      <c r="X3" s="2"/>
      <c r="Y3" s="2"/>
      <c r="Z3" s="2"/>
    </row>
    <row r="4">
      <c r="A4" s="3" t="s">
        <v>120</v>
      </c>
      <c r="B4" s="1">
        <v>-98.0</v>
      </c>
      <c r="C4" s="1">
        <v>-82.0</v>
      </c>
      <c r="D4" s="1">
        <v>-63.0</v>
      </c>
      <c r="E4" s="1">
        <v>-74.0</v>
      </c>
      <c r="F4" s="1">
        <v>-259.0</v>
      </c>
      <c r="G4" s="1">
        <v>-294.0</v>
      </c>
      <c r="H4" s="1">
        <v>-342.0</v>
      </c>
      <c r="I4" s="1">
        <v>-295.0</v>
      </c>
      <c r="J4" s="1">
        <v>-12.0</v>
      </c>
      <c r="K4" s="1">
        <v>174.0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1465</v>
      </c>
      <c r="B5" s="1">
        <v>57.0</v>
      </c>
      <c r="C5" s="1">
        <v>61.0</v>
      </c>
      <c r="D5" s="1">
        <v>73.0</v>
      </c>
      <c r="E5" s="1">
        <v>83.0</v>
      </c>
      <c r="F5" s="1">
        <v>98.0</v>
      </c>
      <c r="G5" s="1">
        <v>101.0</v>
      </c>
      <c r="H5" s="1">
        <v>104.0</v>
      </c>
      <c r="I5" s="1">
        <v>105.0</v>
      </c>
      <c r="J5" s="1">
        <v>107.0</v>
      </c>
      <c r="K5" s="1">
        <v>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1466</v>
      </c>
      <c r="L7" s="1">
        <f>IF(W3*FORECAST(W2,B3:W3,B2:W2)&gt;0,FORECAST(W2,B3:W3,B2:W2),V3)*$X$1 * (1+0.02)/(0.0874-0.02)</f>
        <v>-8617.032641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1467</v>
      </c>
      <c r="L8" s="6">
        <f t="array" ref="L8">NPV(0.0874,M3:W3)</f>
        <v>-2715.82284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1468</v>
      </c>
      <c r="L9" s="6">
        <f t="array" ref="L9">NPV(0.0874,M16:W16)</f>
        <v>-3428.270824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1469</v>
      </c>
      <c r="L10" s="6">
        <f>L8 + L9</f>
        <v>-6144.093664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174.0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1470</v>
      </c>
      <c r="L12" s="6">
        <f>L10 - L11</f>
        <v>-6318.093664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1471</v>
      </c>
      <c r="L13" s="1">
        <v>120.0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-52.65078053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-8617.032641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-91.0</v>
      </c>
      <c r="C3" s="1">
        <v>-81.0</v>
      </c>
      <c r="D3" s="1">
        <v>-34.0</v>
      </c>
      <c r="E3" s="1">
        <v>-54.0</v>
      </c>
      <c r="F3" s="1">
        <v>67.0</v>
      </c>
      <c r="G3" s="1">
        <v>-84.0</v>
      </c>
      <c r="H3" s="1">
        <v>-141.0</v>
      </c>
      <c r="I3" s="1">
        <v>-176.0</v>
      </c>
      <c r="J3" s="1">
        <v>-209.0</v>
      </c>
      <c r="K3" s="1">
        <v>-610.0</v>
      </c>
      <c r="L3" s="1">
        <f>IF(K3*FORECAST(L2,B3:K3,B2:K2)&gt;0,FORECAST(L2,B3:K3,B2:K2),K3)*$X$1</f>
        <v>-364.2666667</v>
      </c>
      <c r="M3" s="1">
        <f>IF(L3*FORECAST(M2,B3:L3,B2:L2)&gt;0,FORECAST(M2,B3:L3,B2:L2),L3)*$X$1</f>
        <v>-404.8060606</v>
      </c>
      <c r="N3" s="1">
        <f>IF(M3*FORECAST(N2,B3:M3,B2:M2)&gt;0,FORECAST(N2,B3:M3,B2:M2),M3)*$X$1</f>
        <v>-445.3454545</v>
      </c>
      <c r="O3" s="1">
        <f>IF(N3*FORECAST(O2,B3:N3,B2:N2)&gt;0,FORECAST(O2,B3:N3,B2:N2),N3)*$X$1</f>
        <v>-485.8848485</v>
      </c>
      <c r="P3" s="1">
        <f>IF(O3*FORECAST(P2,B3:O3,B2:O2)&gt;0,FORECAST(P2,B3:O3,B2:O2),O3)*$X$1</f>
        <v>-526.4242424</v>
      </c>
      <c r="Q3" s="1">
        <f>IF(P3*FORECAST(Q2,B3:P3,B2:P2)&gt;0,FORECAST(Q2,B3:P3,B2:P2),P3)*$X$1</f>
        <v>-566.9636364</v>
      </c>
      <c r="R3" s="1">
        <f>IF(Q3*FORECAST(R2,B3:Q3,B2:Q2)&gt;0,FORECAST(R2,B3:Q3,B2:Q2),Q3)*$X$1</f>
        <v>-607.5030303</v>
      </c>
      <c r="S3" s="5">
        <f>IF(R3*FORECAST(S2,B3:R3,B2:R2)&gt;0,FORECAST(S2,B3:R3,B2:R2),R3)*$X$1</f>
        <v>-648.0424242</v>
      </c>
      <c r="T3" s="5">
        <f>IF(S3*FORECAST(T2,B3:S3,B2:S2)&gt;0,FORECAST(T2,B3:S3,B2:S2),S3)*$X$1</f>
        <v>-688.5818182</v>
      </c>
      <c r="U3" s="5">
        <f>IF(T3*FORECAST(U2,B3:T3,B2:T2)&gt;0,FORECAST(U2,B3:T3,B2:T2),T3)*$X$1</f>
        <v>-729.1212121</v>
      </c>
      <c r="V3" s="5">
        <f>IF(U3*FORECAST(V2,B3:U3,B2:U2)&gt;0,FORECAST(V2,B3:U3,B2:U2),U3)*$X$1</f>
        <v>-769.6606061</v>
      </c>
      <c r="W3" s="5">
        <f>IF(V3*FORECAST(W2,B3:V3,B2:V2)&gt;0,FORECAST(W2,B3:V3,B2:V2),V3)*$X$1</f>
        <v>-810.2</v>
      </c>
      <c r="X3" s="2"/>
      <c r="Y3" s="2"/>
      <c r="Z3" s="2"/>
    </row>
    <row r="4">
      <c r="A4" s="3" t="s">
        <v>120</v>
      </c>
      <c r="B4" s="1">
        <v>-98.0</v>
      </c>
      <c r="C4" s="1">
        <v>-82.0</v>
      </c>
      <c r="D4" s="1">
        <v>-63.0</v>
      </c>
      <c r="E4" s="1">
        <v>-74.0</v>
      </c>
      <c r="F4" s="1">
        <v>-259.0</v>
      </c>
      <c r="G4" s="1">
        <v>-294.0</v>
      </c>
      <c r="H4" s="1">
        <v>-342.0</v>
      </c>
      <c r="I4" s="1">
        <v>-295.0</v>
      </c>
      <c r="J4" s="1">
        <v>-12.0</v>
      </c>
      <c r="K4" s="1">
        <v>174.0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1465</v>
      </c>
      <c r="B5" s="1">
        <v>57.0</v>
      </c>
      <c r="C5" s="1">
        <v>61.0</v>
      </c>
      <c r="D5" s="1">
        <v>73.0</v>
      </c>
      <c r="E5" s="1">
        <v>83.0</v>
      </c>
      <c r="F5" s="1">
        <v>98.0</v>
      </c>
      <c r="G5" s="1">
        <v>101.0</v>
      </c>
      <c r="H5" s="1">
        <v>104.0</v>
      </c>
      <c r="I5" s="1">
        <v>105.0</v>
      </c>
      <c r="J5" s="1">
        <v>107.0</v>
      </c>
      <c r="K5" s="1">
        <v>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1466</v>
      </c>
      <c r="L7" s="1">
        <f>IF(W3*FORECAST(W2,B3:W3,B2:W2)&gt;0,FORECAST(W2,B3:W3,B2:W2),V3)*$X$1 * (1+0.02)/(0.0874-0.02)</f>
        <v>-12261.18694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1467</v>
      </c>
      <c r="L8" s="6">
        <f t="array" ref="L8">NPV(0.0874,M3:W3)</f>
        <v>-3954.708244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1468</v>
      </c>
      <c r="L9" s="6">
        <f t="array" ref="L9">NPV(0.0874,M16:W16)</f>
        <v>-4878.091011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1469</v>
      </c>
      <c r="L10" s="6">
        <f>L8 + L9</f>
        <v>-8832.799255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174.0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1470</v>
      </c>
      <c r="L12" s="6">
        <f>L10 - L11</f>
        <v>-9006.799255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1471</v>
      </c>
      <c r="L13" s="1">
        <v>120.0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-75.05666046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-12261.18694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