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<sst xmlns="http://schemas.openxmlformats.org/spreadsheetml/2006/main" count="1323" uniqueCount="1059">
  <si>
    <t>ticker</t>
  </si>
  <si>
    <t>ARVN</t>
  </si>
  <si>
    <t>nombre</t>
  </si>
  <si>
    <t>ARVINAS INC</t>
  </si>
  <si>
    <t>empresa</t>
  </si>
  <si>
    <t>Biotechnology &amp; Medical Research</t>
  </si>
  <si>
    <t>Open</t>
  </si>
  <si>
    <t>Target Price</t>
  </si>
  <si>
    <t>Upside</t>
  </si>
  <si>
    <t>-326.36%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</si>
  <si>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</si>
  <si>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</si>
  <si>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</si>
  <si>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</si>
  <si>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</si>
  <si>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</si>
  <si>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</si>
  <si>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</si>
  <si>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</si>
  <si>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</si>
  <si>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</si>
  <si>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</si>
  <si>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</si>
  <si>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</si>
  <si>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</si>
  <si>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</si>
  <si>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</si>
  <si>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</si>
  <si>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Deferred Taxes</t>
  </si>
  <si>
    <t>0</t>
  </si>
  <si>
    <t>Change in Other Net Operating Assets</t>
  </si>
  <si>
    <t>Cash from Operations</t>
  </si>
  <si>
    <t>Capital Expenditure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</si>
  <si>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</si>
  <si>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</si>
  <si>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</si>
  <si>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</si>
  <si>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</si>
  <si>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</si>
  <si>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</si>
  <si>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</si>
  <si>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</si>
  <si>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</si>
  <si>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</si>
  <si>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</si>
  <si>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</si>
  <si>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</si>
  <si>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</si>
  <si>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</si>
  <si>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</si>
  <si>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</si>
  <si>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</si>
  <si>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</si>
  <si>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</si>
  <si>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</si>
  <si>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</si>
  <si>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</si>
  <si>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</si>
  <si>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</si>
  <si>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</si>
  <si>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</si>
  <si>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</si>
  <si>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</si>
  <si>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</si>
  <si>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</si>
  <si>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Accounts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</si>
  <si>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</si>
  <si>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</si>
  <si>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</si>
  <si>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</si>
  <si>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</si>
  <si>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</si>
  <si>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</si>
  <si>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</si>
  <si>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</si>
  <si>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</si>
  <si>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</si>
  <si>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</si>
  <si>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</si>
  <si>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</si>
  <si>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</si>
  <si>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</si>
  <si>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</si>
  <si>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</si>
  <si>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</si>
  <si>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</si>
  <si>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</si>
  <si>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</si>
  <si>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</si>
  <si>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</si>
  <si>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</si>
  <si>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</si>
  <si>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</si>
  <si>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</si>
  <si>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-17.33</t>
  </si>
  <si>
    <t>-32.27</t>
  </si>
  <si>
    <t>4.38</t>
  </si>
  <si>
    <t>5.89</t>
  </si>
  <si>
    <t>13.25</t>
  </si>
  <si>
    <t>14.75</t>
  </si>
  <si>
    <t>10.62</t>
  </si>
  <si>
    <t>9.71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</si>
  <si>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</si>
  <si>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</si>
  <si>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</si>
  <si>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</si>
  <si>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</si>
  <si>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</si>
  <si>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</si>
  <si>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</si>
  <si>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</si>
  <si>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</si>
  <si>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</si>
  <si>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</si>
  <si>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</si>
  <si>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</si>
  <si>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</si>
  <si>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</si>
  <si>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</si>
  <si>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</si>
  <si>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</si>
  <si>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</si>
  <si>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</si>
  <si>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</si>
  <si>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</si>
  <si>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</si>
  <si>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</si>
  <si>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</si>
  <si>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</si>
  <si>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</si>
  <si>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</si>
  <si>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</si>
  <si>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</si>
  <si>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</si>
  <si>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-6.51</t>
  </si>
  <si>
    <t>-15.08</t>
  </si>
  <si>
    <t>-25.45</t>
  </si>
  <si>
    <t>-2.13</t>
  </si>
  <si>
    <t>-3.02</t>
  </si>
  <si>
    <t>-3.82</t>
  </si>
  <si>
    <t>-5.31</t>
  </si>
  <si>
    <t>-6.62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</si>
  <si>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</si>
  <si>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</si>
  <si>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</si>
  <si>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</si>
  <si>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</si>
  <si>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</si>
  <si>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-4.76</t>
  </si>
  <si>
    <t>-7.92</t>
  </si>
  <si>
    <t>-2.75</t>
  </si>
  <si>
    <t>-1.33</t>
  </si>
  <si>
    <t>-1.89</t>
  </si>
  <si>
    <t>-2.39</t>
  </si>
  <si>
    <t>-3.07</t>
  </si>
  <si>
    <t>-4.12</t>
  </si>
  <si>
    <t>Normalized Diluted EPS</t>
  </si>
  <si>
    <t>EBITDA</t>
  </si>
  <si>
    <t>EBITA</t>
  </si>
  <si>
    <t>EBIT</t>
  </si>
  <si>
    <t>EBITDAR</t>
  </si>
  <si>
    <t>Effective Tax Rate - (Ratio)</t>
  </si>
  <si>
    <t>0.61</t>
  </si>
  <si>
    <t>-7.99</t>
  </si>
  <si>
    <t>-0.25</t>
  </si>
  <si>
    <t>Current Domestic Taxes</t>
  </si>
  <si>
    <t>Total Current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</si>
  <si>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</si>
  <si>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</si>
  <si>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</si>
  <si>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</si>
  <si>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</si>
  <si>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</si>
  <si>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</si>
  <si>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</si>
  <si>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</si>
  <si>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</si>
  <si>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</si>
  <si>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</si>
  <si>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</si>
  <si>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</si>
  <si>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-29.54</t>
  </si>
  <si>
    <t>-20.57</t>
  </si>
  <si>
    <t>-12.86</t>
  </si>
  <si>
    <t>-15.32</t>
  </si>
  <si>
    <t>-10.62</t>
  </si>
  <si>
    <t>-11.54</t>
  </si>
  <si>
    <t>-19.5</t>
  </si>
  <si>
    <t>Return on Total Capital</t>
  </si>
  <si>
    <t>-123.07</t>
  </si>
  <si>
    <t>-39.27</t>
  </si>
  <si>
    <t>-17.41</t>
  </si>
  <si>
    <t>-17.79</t>
  </si>
  <si>
    <t>-17.04</t>
  </si>
  <si>
    <t>-24.24</t>
  </si>
  <si>
    <t>-40.68</t>
  </si>
  <si>
    <t>Return On Equity %</t>
  </si>
  <si>
    <t>-197.25</t>
  </si>
  <si>
    <t>-60.57</t>
  </si>
  <si>
    <t>-38.69</t>
  </si>
  <si>
    <t>-27.47</t>
  </si>
  <si>
    <t>-26.83</t>
  </si>
  <si>
    <t>-41.96</t>
  </si>
  <si>
    <t>-59.97</t>
  </si>
  <si>
    <t>Return on Common Equity</t>
  </si>
  <si>
    <t>60.82</t>
  </si>
  <si>
    <t>-635.93</t>
  </si>
  <si>
    <t>Margin Analysis</t>
  </si>
  <si>
    <t>Gross Profit Margin %</t>
  </si>
  <si>
    <t>SG&amp;A Margin</t>
  </si>
  <si>
    <t>47.93</t>
  </si>
  <si>
    <t>46.79</t>
  </si>
  <si>
    <t>90.28</t>
  </si>
  <si>
    <t>63.54</t>
  </si>
  <si>
    <t>175.69</t>
  </si>
  <si>
    <t>131.91</t>
  </si>
  <si>
    <t>60.58</t>
  </si>
  <si>
    <t>127.77</t>
  </si>
  <si>
    <t>EBITDA Margin %</t>
  </si>
  <si>
    <t>-240.41</t>
  </si>
  <si>
    <t>-322.12</t>
  </si>
  <si>
    <t>-300.87</t>
  </si>
  <si>
    <t>-116.26</t>
  </si>
  <si>
    <t>-558.17</t>
  </si>
  <si>
    <t>-407.92</t>
  </si>
  <si>
    <t>-195.51</t>
  </si>
  <si>
    <t>-505.35</t>
  </si>
  <si>
    <t>EBITA Margin %</t>
  </si>
  <si>
    <t>-246.95</t>
  </si>
  <si>
    <t>-326.7</t>
  </si>
  <si>
    <t>-305.8</t>
  </si>
  <si>
    <t>-119.89</t>
  </si>
  <si>
    <t>-572.69</t>
  </si>
  <si>
    <t>-418.2</t>
  </si>
  <si>
    <t>-200.3</t>
  </si>
  <si>
    <t>-511.46</t>
  </si>
  <si>
    <t>EBIT Margin %</t>
  </si>
  <si>
    <t>Income From Continuing Operations Margin %</t>
  </si>
  <si>
    <t>-215.18</t>
  </si>
  <si>
    <t>-317.32</t>
  </si>
  <si>
    <t>-289.59</t>
  </si>
  <si>
    <t>-163.56</t>
  </si>
  <si>
    <t>-547.35</t>
  </si>
  <si>
    <t>-408.99</t>
  </si>
  <si>
    <t>-214.99</t>
  </si>
  <si>
    <t>-467.9</t>
  </si>
  <si>
    <t>Net Income Margin %</t>
  </si>
  <si>
    <t>Net Avail. For Common Margin %</t>
  </si>
  <si>
    <t>-185.24</t>
  </si>
  <si>
    <t>-377.62</t>
  </si>
  <si>
    <t>Normalized Net Income Margin</t>
  </si>
  <si>
    <t>-135.31</t>
  </si>
  <si>
    <t>-198.32</t>
  </si>
  <si>
    <t>-180.99</t>
  </si>
  <si>
    <t>-102.22</t>
  </si>
  <si>
    <t>-342.09</t>
  </si>
  <si>
    <t>-255.62</t>
  </si>
  <si>
    <t>-124.24</t>
  </si>
  <si>
    <t>Levered Free Cash Flow Margin</t>
  </si>
  <si>
    <t>-432.21</t>
  </si>
  <si>
    <t>65.46</t>
  </si>
  <si>
    <t>-20.95</t>
  </si>
  <si>
    <t>-178.08</t>
  </si>
  <si>
    <t>242.56</t>
  </si>
  <si>
    <t>-30.37</t>
  </si>
  <si>
    <t>-252.15</t>
  </si>
  <si>
    <t>Unlevered Free Cash Flow Margin</t>
  </si>
  <si>
    <t>-431.79</t>
  </si>
  <si>
    <t>65.58</t>
  </si>
  <si>
    <t>-20.86</t>
  </si>
  <si>
    <t>-177.89</t>
  </si>
  <si>
    <t>242.69</t>
  </si>
  <si>
    <t>Asset Turnover</t>
  </si>
  <si>
    <t>0.14</t>
  </si>
  <si>
    <t>0.11</t>
  </si>
  <si>
    <t>0.17</t>
  </si>
  <si>
    <t>0.04</t>
  </si>
  <si>
    <t>0.09</t>
  </si>
  <si>
    <t>0.06</t>
  </si>
  <si>
    <t>Fixed Assets Turnover</t>
  </si>
  <si>
    <t>7.84</t>
  </si>
  <si>
    <t>5.87</t>
  </si>
  <si>
    <t>1.75</t>
  </si>
  <si>
    <t>3.02</t>
  </si>
  <si>
    <t>7.64</t>
  </si>
  <si>
    <t>4.94</t>
  </si>
  <si>
    <t>Receivables Turnover (Average Receivables)</t>
  </si>
  <si>
    <t>1.03</t>
  </si>
  <si>
    <t>5.84</t>
  </si>
  <si>
    <t>16.42</t>
  </si>
  <si>
    <t>Short Term Liquidity</t>
  </si>
  <si>
    <t>Current Ratio</t>
  </si>
  <si>
    <t>3.72</t>
  </si>
  <si>
    <t>3.67</t>
  </si>
  <si>
    <t>8.52</t>
  </si>
  <si>
    <t>8.86</t>
  </si>
  <si>
    <t>14.32</t>
  </si>
  <si>
    <t>5.93</t>
  </si>
  <si>
    <t>4.2</t>
  </si>
  <si>
    <t>4.98</t>
  </si>
  <si>
    <t>Quick Ratio</t>
  </si>
  <si>
    <t>3.68</t>
  </si>
  <si>
    <t>3.65</t>
  </si>
  <si>
    <t>8.39</t>
  </si>
  <si>
    <t>8.75</t>
  </si>
  <si>
    <t>14.2</t>
  </si>
  <si>
    <t>4.11</t>
  </si>
  <si>
    <t>4.93</t>
  </si>
  <si>
    <t>Operating Cash Flow to Current Liabilities</t>
  </si>
  <si>
    <t>-1.93</t>
  </si>
  <si>
    <t>0.29</t>
  </si>
  <si>
    <t>-0.7</t>
  </si>
  <si>
    <t>-1.24</t>
  </si>
  <si>
    <t>-1.83</t>
  </si>
  <si>
    <t>2.14</t>
  </si>
  <si>
    <t>-0.93</t>
  </si>
  <si>
    <t>-1.35</t>
  </si>
  <si>
    <t>Days Sales Outstanding (Average Receivables)</t>
  </si>
  <si>
    <t>353.89</t>
  </si>
  <si>
    <t>62.53</t>
  </si>
  <si>
    <t>22.22</t>
  </si>
  <si>
    <t>Long Term Solvency</t>
  </si>
  <si>
    <t>Total Debt/Equity</t>
  </si>
  <si>
    <t>1.88</t>
  </si>
  <si>
    <t>104.59</t>
  </si>
  <si>
    <t>1.58</t>
  </si>
  <si>
    <t>1.94</t>
  </si>
  <si>
    <t>0.63</t>
  </si>
  <si>
    <t>0.64</t>
  </si>
  <si>
    <t>0.97</t>
  </si>
  <si>
    <t>0.48</t>
  </si>
  <si>
    <t>Total Debt / Total Capital</t>
  </si>
  <si>
    <t>1.85</t>
  </si>
  <si>
    <t>51.12</t>
  </si>
  <si>
    <t>1.55</t>
  </si>
  <si>
    <t>1.9</t>
  </si>
  <si>
    <t>0.96</t>
  </si>
  <si>
    <t>LT Debt/Equity</t>
  </si>
  <si>
    <t>1.3</t>
  </si>
  <si>
    <t>50.92</t>
  </si>
  <si>
    <t>1.46</t>
  </si>
  <si>
    <t>1.64</t>
  </si>
  <si>
    <t>0.5</t>
  </si>
  <si>
    <t>0.65</t>
  </si>
  <si>
    <t>0.2</t>
  </si>
  <si>
    <t>Long-Term Debt / Total Capital</t>
  </si>
  <si>
    <t>1.27</t>
  </si>
  <si>
    <t>24.89</t>
  </si>
  <si>
    <t>1.44</t>
  </si>
  <si>
    <t>1.61</t>
  </si>
  <si>
    <t>Total Liabilities / Total Assets</t>
  </si>
  <si>
    <t>36.51</t>
  </si>
  <si>
    <t>99.56</t>
  </si>
  <si>
    <t>31.42</t>
  </si>
  <si>
    <t>24.85</t>
  </si>
  <si>
    <t>10.47</t>
  </si>
  <si>
    <t>50.58</t>
  </si>
  <si>
    <t>55.48</t>
  </si>
  <si>
    <t>49.41</t>
  </si>
  <si>
    <t>EBIT / Interest Expense</t>
  </si>
  <si>
    <t>-244.34</t>
  </si>
  <si>
    <t>-491.69</t>
  </si>
  <si>
    <t>-762.57</t>
  </si>
  <si>
    <t>-602.14</t>
  </si>
  <si>
    <t>EBITDA / Interest Expense</t>
  </si>
  <si>
    <t>-237.87</t>
  </si>
  <si>
    <t>-484.8</t>
  </si>
  <si>
    <t>-750.28</t>
  </si>
  <si>
    <t>-574.34</t>
  </si>
  <si>
    <t>(EBITDA - Capex) / Interest Expense</t>
  </si>
  <si>
    <t>-241.67</t>
  </si>
  <si>
    <t>-504.9</t>
  </si>
  <si>
    <t>-799.56</t>
  </si>
  <si>
    <t>-647.31</t>
  </si>
  <si>
    <t>Total Debt / EBITDA</t>
  </si>
  <si>
    <t>-0.03</t>
  </si>
  <si>
    <t>-0.01</t>
  </si>
  <si>
    <t>-0.05</t>
  </si>
  <si>
    <t>-0.09</t>
  </si>
  <si>
    <t>-0.02</t>
  </si>
  <si>
    <t>Net Debt / EBITDA</t>
  </si>
  <si>
    <t>2.19</t>
  </si>
  <si>
    <t>1.59</t>
  </si>
  <si>
    <t>4.31</t>
  </si>
  <si>
    <t>5.63</t>
  </si>
  <si>
    <t>5.67</t>
  </si>
  <si>
    <t>7.92</t>
  </si>
  <si>
    <t>4.71</t>
  </si>
  <si>
    <t>3.19</t>
  </si>
  <si>
    <t>Total Debt / (EBITDA - Capex)</t>
  </si>
  <si>
    <t>-0.08</t>
  </si>
  <si>
    <t>Net Debt / (EBITDA - Capex)</t>
  </si>
  <si>
    <t>2.15</t>
  </si>
  <si>
    <t>1.53</t>
  </si>
  <si>
    <t>4.04</t>
  </si>
  <si>
    <t>4.99</t>
  </si>
  <si>
    <t>5.38</t>
  </si>
  <si>
    <t>7.73</t>
  </si>
  <si>
    <t>4.59</t>
  </si>
  <si>
    <t>3.16</t>
  </si>
  <si>
    <t>Growth Over Prior Year</t>
  </si>
  <si>
    <t>Total Revenues, 1 Yr. Growth %</t>
  </si>
  <si>
    <t>13.64</t>
  </si>
  <si>
    <t>200.03</t>
  </si>
  <si>
    <t>-49.27</t>
  </si>
  <si>
    <t>114.22</t>
  </si>
  <si>
    <t>145.15</t>
  </si>
  <si>
    <t>-40.26</t>
  </si>
  <si>
    <t>Gross Profit, 1 Yr. Growth %</t>
  </si>
  <si>
    <t>EBITDA, 1 Yr. Growth %</t>
  </si>
  <si>
    <t>52.27</t>
  </si>
  <si>
    <t>76.53</t>
  </si>
  <si>
    <t>15.93</t>
  </si>
  <si>
    <t>143.56</t>
  </si>
  <si>
    <t>56.53</t>
  </si>
  <si>
    <t>39.92</t>
  </si>
  <si>
    <t>54.42</t>
  </si>
  <si>
    <t>EBITA, 1 Yr. Growth %</t>
  </si>
  <si>
    <t>50.34</t>
  </si>
  <si>
    <t>76.9</t>
  </si>
  <si>
    <t>17.63</t>
  </si>
  <si>
    <t>142.33</t>
  </si>
  <si>
    <t>56.36</t>
  </si>
  <si>
    <t>39.7</t>
  </si>
  <si>
    <t>52.55</t>
  </si>
  <si>
    <t>EBIT, 1 Yr. Growth %</t>
  </si>
  <si>
    <t>Earnings From Cont. Operations, 1 Yr. Growth %</t>
  </si>
  <si>
    <t>67.58</t>
  </si>
  <si>
    <t>72.48</t>
  </si>
  <si>
    <t>69.46</t>
  </si>
  <si>
    <t>69.77</t>
  </si>
  <si>
    <t>60.1</t>
  </si>
  <si>
    <t>47.91</t>
  </si>
  <si>
    <t>30.02</t>
  </si>
  <si>
    <t>Net Income, 1 Yr. Growth %</t>
  </si>
  <si>
    <t>Normalized Net Income, 1 Yr. Growth %</t>
  </si>
  <si>
    <t>66.57</t>
  </si>
  <si>
    <t>36.18</t>
  </si>
  <si>
    <t>39.93</t>
  </si>
  <si>
    <t>Diluted EPS Before Extra, 1 Yr. Growth %</t>
  </si>
  <si>
    <t>131.67</t>
  </si>
  <si>
    <t>68.76</t>
  </si>
  <si>
    <t>-91.61</t>
  </si>
  <si>
    <t>41.4</t>
  </si>
  <si>
    <t>26.48</t>
  </si>
  <si>
    <t>39.01</t>
  </si>
  <si>
    <t>24.63</t>
  </si>
  <si>
    <t>Accounts Receivable, 1 Yr. Growth %</t>
  </si>
  <si>
    <t>-88.9</t>
  </si>
  <si>
    <t>-93.33</t>
  </si>
  <si>
    <t>Net Property, Plant and Equip., 1 Yr. Growth %</t>
  </si>
  <si>
    <t>104.92</t>
  </si>
  <si>
    <t>175.86</t>
  </si>
  <si>
    <t>199.58</t>
  </si>
  <si>
    <t>32.78</t>
  </si>
  <si>
    <t>16.08</t>
  </si>
  <si>
    <t>7.23</t>
  </si>
  <si>
    <t>-21.35</t>
  </si>
  <si>
    <t>Total Assets, 1 Yr. Growth %</t>
  </si>
  <si>
    <t>76.21</t>
  </si>
  <si>
    <t>198.11</t>
  </si>
  <si>
    <t>51.36</t>
  </si>
  <si>
    <t>137.82</t>
  </si>
  <si>
    <t>120.46</t>
  </si>
  <si>
    <t>-19.78</t>
  </si>
  <si>
    <t>2.82</t>
  </si>
  <si>
    <t>Tangible Book Value, 1 Yr. Growth %</t>
  </si>
  <si>
    <t>86.24</t>
  </si>
  <si>
    <t>-323.19</t>
  </si>
  <si>
    <t>65.87</t>
  </si>
  <si>
    <t>183.32</t>
  </si>
  <si>
    <t>21.72</t>
  </si>
  <si>
    <t>-27.73</t>
  </si>
  <si>
    <t>16.83</t>
  </si>
  <si>
    <t>Common Equity, 1 Yr. Growth %</t>
  </si>
  <si>
    <t>Cash From Operations, 1 Yr. Growth %</t>
  </si>
  <si>
    <t>-126.35</t>
  </si>
  <si>
    <t>-415.22</t>
  </si>
  <si>
    <t>152.06</t>
  </si>
  <si>
    <t>120.93</t>
  </si>
  <si>
    <t>-723.63</t>
  </si>
  <si>
    <t>-148.89</t>
  </si>
  <si>
    <t>27.17</t>
  </si>
  <si>
    <t>Capital Expenditures, 1 Yr. Growth %</t>
  </si>
  <si>
    <t>294.45</t>
  </si>
  <si>
    <t>179.59</t>
  </si>
  <si>
    <t>120.59</t>
  </si>
  <si>
    <t>3.26</t>
  </si>
  <si>
    <t>-26.56</t>
  </si>
  <si>
    <t>44.68</t>
  </si>
  <si>
    <t>-57.35</t>
  </si>
  <si>
    <t>Levered Free Cash Flow, 1 Yr. Growth %</t>
  </si>
  <si>
    <t>-128.64</t>
  </si>
  <si>
    <t>-215.84</t>
  </si>
  <si>
    <t>331.2</t>
  </si>
  <si>
    <t>-393.03</t>
  </si>
  <si>
    <t>-133.91</t>
  </si>
  <si>
    <t>396.08</t>
  </si>
  <si>
    <t>Unlevered Free Cash Flow, 1 Yr. Growth %</t>
  </si>
  <si>
    <t>-128.71</t>
  </si>
  <si>
    <t>-215.08</t>
  </si>
  <si>
    <t>332.59</t>
  </si>
  <si>
    <t>-393.67</t>
  </si>
  <si>
    <t>Compound Annual Growth Rate Over Two Years</t>
  </si>
  <si>
    <t>Total Revenues, 2 Yr. CAGR %</t>
  </si>
  <si>
    <t>46.55</t>
  </si>
  <si>
    <t>138.13</t>
  </si>
  <si>
    <t>23.37</t>
  </si>
  <si>
    <t>4.21</t>
  </si>
  <si>
    <t>125.24</t>
  </si>
  <si>
    <t>21.02</t>
  </si>
  <si>
    <t>Gross Profit, 2 Yr. CAGR %</t>
  </si>
  <si>
    <t>EBITDA, 2 Yr. CAGR %</t>
  </si>
  <si>
    <t>63.95</t>
  </si>
  <si>
    <t>43.06</t>
  </si>
  <si>
    <t>68.04</t>
  </si>
  <si>
    <t>95.39</t>
  </si>
  <si>
    <t>47.8</t>
  </si>
  <si>
    <t>46.99</t>
  </si>
  <si>
    <t>EBITA, 2 Yr. CAGR %</t>
  </si>
  <si>
    <t>63.08</t>
  </si>
  <si>
    <t>44.25</t>
  </si>
  <si>
    <t>68.83</t>
  </si>
  <si>
    <t>94.74</t>
  </si>
  <si>
    <t>47.61</t>
  </si>
  <si>
    <t>45.98</t>
  </si>
  <si>
    <t>EBIT, 2 Yr. CAGR %</t>
  </si>
  <si>
    <t>Earnings From Cont. Operations, 2 Yr. CAGR %</t>
  </si>
  <si>
    <t>70.01</t>
  </si>
  <si>
    <t>70.96</t>
  </si>
  <si>
    <t>69.61</t>
  </si>
  <si>
    <t>64.83</t>
  </si>
  <si>
    <t>53.88</t>
  </si>
  <si>
    <t>38.67</t>
  </si>
  <si>
    <t>Net Income, 2 Yr. CAGR %</t>
  </si>
  <si>
    <t>Normalized Net Income, 2 Yr. CAGR %</t>
  </si>
  <si>
    <t>69.5</t>
  </si>
  <si>
    <t>47.72</t>
  </si>
  <si>
    <t>38.41</t>
  </si>
  <si>
    <t>Diluted EPS Before Extra, 2 Yr. CAGR %</t>
  </si>
  <si>
    <t>97.73</t>
  </si>
  <si>
    <t>-62.38</t>
  </si>
  <si>
    <t>-65.56</t>
  </si>
  <si>
    <t>33.71</t>
  </si>
  <si>
    <t>32.6</t>
  </si>
  <si>
    <t>31.62</t>
  </si>
  <si>
    <t>Accounts Receivable, 2 Yr. CAGR %</t>
  </si>
  <si>
    <t>-39.98</t>
  </si>
  <si>
    <t>Net Property, Plant and Equip., 2 Yr. CAGR %</t>
  </si>
  <si>
    <t>137.76</t>
  </si>
  <si>
    <t>187.47</t>
  </si>
  <si>
    <t>99.44</t>
  </si>
  <si>
    <t>24.36</t>
  </si>
  <si>
    <t>11.57</t>
  </si>
  <si>
    <t>-8.16</t>
  </si>
  <si>
    <t>Total Assets, 2 Yr. CAGR %</t>
  </si>
  <si>
    <t>129.19</t>
  </si>
  <si>
    <t>112.42</t>
  </si>
  <si>
    <t>89.73</t>
  </si>
  <si>
    <t>128.98</t>
  </si>
  <si>
    <t>32.99</t>
  </si>
  <si>
    <t>-9.18</t>
  </si>
  <si>
    <t>Tangible Book Value, 2 Yr. CAGR %</t>
  </si>
  <si>
    <t>103.88</t>
  </si>
  <si>
    <t>92.4</t>
  </si>
  <si>
    <t>116.78</t>
  </si>
  <si>
    <t>85.7</t>
  </si>
  <si>
    <t>-6.21</t>
  </si>
  <si>
    <t>-8.11</t>
  </si>
  <si>
    <t>Common Equity, 2 Yr. CAGR %</t>
  </si>
  <si>
    <t>Cash From Operations, 2 Yr. CAGR %</t>
  </si>
  <si>
    <t>-8.86</t>
  </si>
  <si>
    <t>181.88</t>
  </si>
  <si>
    <t>135.98</t>
  </si>
  <si>
    <t>271.19</t>
  </si>
  <si>
    <t>74.62</t>
  </si>
  <si>
    <t>-21.15</t>
  </si>
  <si>
    <t>Capital Expenditures, 2 Yr. CAGR %</t>
  </si>
  <si>
    <t>232.09</t>
  </si>
  <si>
    <t>148.34</t>
  </si>
  <si>
    <t>-13.63</t>
  </si>
  <si>
    <t>3.08</t>
  </si>
  <si>
    <t>-21.45</t>
  </si>
  <si>
    <t>Levered Free Cash Flow, 2 Yr. CAGR %</t>
  </si>
  <si>
    <t>-47.56</t>
  </si>
  <si>
    <t>159.88</t>
  </si>
  <si>
    <t>254.88</t>
  </si>
  <si>
    <t>5.14</t>
  </si>
  <si>
    <t>29.71</t>
  </si>
  <si>
    <t>Unlevered Free Cash Flow, 2 Yr. CAGR %</t>
  </si>
  <si>
    <t>-47.66</t>
  </si>
  <si>
    <t>159.34</t>
  </si>
  <si>
    <t>256.22</t>
  </si>
  <si>
    <t>5.23</t>
  </si>
  <si>
    <t>Compound Annual Growth Rate Over Three Years</t>
  </si>
  <si>
    <t>Total Revenues, 3 Yr. CAGR %</t>
  </si>
  <si>
    <t>86.09</t>
  </si>
  <si>
    <t>42.22</t>
  </si>
  <si>
    <t>48.28</t>
  </si>
  <si>
    <t>45.11</t>
  </si>
  <si>
    <t>44.72</t>
  </si>
  <si>
    <t>Gross Profit, 3 Yr. CAGR %</t>
  </si>
  <si>
    <t>EBITDA, 3 Yr. CAGR %</t>
  </si>
  <si>
    <t>46.06</t>
  </si>
  <si>
    <t>70.82</t>
  </si>
  <si>
    <t>64.12</t>
  </si>
  <si>
    <t>72.67</t>
  </si>
  <si>
    <t>49.97</t>
  </si>
  <si>
    <t>EBITA, 3 Yr. CAGR %</t>
  </si>
  <si>
    <t>46.26</t>
  </si>
  <si>
    <t>71.48</t>
  </si>
  <si>
    <t>64.59</t>
  </si>
  <si>
    <t>72.25</t>
  </si>
  <si>
    <t>49.24</t>
  </si>
  <si>
    <t>EBIT, 3 Yr. CAGR %</t>
  </si>
  <si>
    <t>Earnings From Cont. Operations, 3 Yr. CAGR %</t>
  </si>
  <si>
    <t>69.83</t>
  </si>
  <si>
    <t>70.56</t>
  </si>
  <si>
    <t>66.37</t>
  </si>
  <si>
    <t>58.98</t>
  </si>
  <si>
    <t>45.48</t>
  </si>
  <si>
    <t>Net Income, 3 Yr. CAGR %</t>
  </si>
  <si>
    <t>Normalized Net Income, 3 Yr. CAGR %</t>
  </si>
  <si>
    <t>69.49</t>
  </si>
  <si>
    <t>54.88</t>
  </si>
  <si>
    <t>45.08</t>
  </si>
  <si>
    <t>Diluted EPS Before Extra, 3 Yr. CAGR %</t>
  </si>
  <si>
    <t>-31.04</t>
  </si>
  <si>
    <t>-41.51</t>
  </si>
  <si>
    <t>-46.86</t>
  </si>
  <si>
    <t>35.45</t>
  </si>
  <si>
    <t>29.89</t>
  </si>
  <si>
    <t>Accounts Receivable, 3 Yr. CAGR %</t>
  </si>
  <si>
    <t>-65.8</t>
  </si>
  <si>
    <t>75.48</t>
  </si>
  <si>
    <t>Net Property, Plant and Equip., 3 Yr. CAGR %</t>
  </si>
  <si>
    <t>156.8</t>
  </si>
  <si>
    <t>122.21</t>
  </si>
  <si>
    <t>66.71</t>
  </si>
  <si>
    <t>18.36</t>
  </si>
  <si>
    <t>Total Assets, 3 Yr. CAGR %</t>
  </si>
  <si>
    <t>99.59</t>
  </si>
  <si>
    <t>120.57</t>
  </si>
  <si>
    <t>99.47</t>
  </si>
  <si>
    <t>61.42</t>
  </si>
  <si>
    <t>22.06</t>
  </si>
  <si>
    <t>Tangible Book Value, 3 Yr. CAGR %</t>
  </si>
  <si>
    <t>90.33</t>
  </si>
  <si>
    <t>118.9</t>
  </si>
  <si>
    <t>78.84</t>
  </si>
  <si>
    <t>35.58</t>
  </si>
  <si>
    <t>0.92</t>
  </si>
  <si>
    <t>Common Equity, 3 Yr. CAGR %</t>
  </si>
  <si>
    <t>Cash From Operations, 3 Yr. CAGR %</t>
  </si>
  <si>
    <t>27.93</t>
  </si>
  <si>
    <t>159.89</t>
  </si>
  <si>
    <t>226.19</t>
  </si>
  <si>
    <t>88.86</t>
  </si>
  <si>
    <t>57.1</t>
  </si>
  <si>
    <t>Capital Expenditures, 3 Yr. CAGR %</t>
  </si>
  <si>
    <t>189.76</t>
  </si>
  <si>
    <t>85.36</t>
  </si>
  <si>
    <t>18.41</t>
  </si>
  <si>
    <t>2.58</t>
  </si>
  <si>
    <t>-23.19</t>
  </si>
  <si>
    <t>Levered Free Cash Flow, 3 Yr. CAGR %</t>
  </si>
  <si>
    <t>5.85</t>
  </si>
  <si>
    <t>170.1</t>
  </si>
  <si>
    <t>64.31</t>
  </si>
  <si>
    <t>76.35</t>
  </si>
  <si>
    <t>Unlevered Free Cash Flow, 3 Yr. CAGR %</t>
  </si>
  <si>
    <t>5.83</t>
  </si>
  <si>
    <t>169.87</t>
  </si>
  <si>
    <t>64.69</t>
  </si>
  <si>
    <t>76.45</t>
  </si>
  <si>
    <t>Compound Annual Growth Rate Over Five Years</t>
  </si>
  <si>
    <t>Total Revenues, 5 Yr. CAGR %</t>
  </si>
  <si>
    <t>47.59</t>
  </si>
  <si>
    <t>76.93</t>
  </si>
  <si>
    <t>40.53</t>
  </si>
  <si>
    <t>Gross Profit, 5 Yr. CAGR %</t>
  </si>
  <si>
    <t>EBITDA, 5 Yr. CAGR %</t>
  </si>
  <si>
    <t>64.05</t>
  </si>
  <si>
    <t>60.11</t>
  </si>
  <si>
    <t>55.89</t>
  </si>
  <si>
    <t>EBITA, 5 Yr. CAGR %</t>
  </si>
  <si>
    <t>63.99</t>
  </si>
  <si>
    <t>60.44</t>
  </si>
  <si>
    <t>55.75</t>
  </si>
  <si>
    <t>EBIT, 5 Yr. CAGR %</t>
  </si>
  <si>
    <t>Earnings From Cont. Operations, 5 Yr. CAGR %</t>
  </si>
  <si>
    <t>67.82</t>
  </si>
  <si>
    <t>63.68</t>
  </si>
  <si>
    <t>54.68</t>
  </si>
  <si>
    <t>Net Income, 5 Yr. CAGR %</t>
  </si>
  <si>
    <t>Normalized Net Income, 5 Yr. CAGR %</t>
  </si>
  <si>
    <t>67.61</t>
  </si>
  <si>
    <t>61.13</t>
  </si>
  <si>
    <t>54.53</t>
  </si>
  <si>
    <t>Diluted EPS Before Extra, 5 Yr. CAGR %</t>
  </si>
  <si>
    <t>-10.11</t>
  </si>
  <si>
    <t>-18.84</t>
  </si>
  <si>
    <t>-23.62</t>
  </si>
  <si>
    <t>Accounts Receivable, 5 Yr. CAGR %</t>
  </si>
  <si>
    <t>-47.47</t>
  </si>
  <si>
    <t>Net Property, Plant and Equip., 5 Yr. CAGR %</t>
  </si>
  <si>
    <t>92.14</t>
  </si>
  <si>
    <t>68.8</t>
  </si>
  <si>
    <t>31.33</t>
  </si>
  <si>
    <t>Total Assets, 5 Yr. CAGR %</t>
  </si>
  <si>
    <t>110.87</t>
  </si>
  <si>
    <t>80.16</t>
  </si>
  <si>
    <t>45.61</t>
  </si>
  <si>
    <t>Tangible Book Value, 5 Yr. CAGR %</t>
  </si>
  <si>
    <t>88.46</t>
  </si>
  <si>
    <t>55.95</t>
  </si>
  <si>
    <t>37.02</t>
  </si>
  <si>
    <t>Common Equity, 5 Yr. CAGR %</t>
  </si>
  <si>
    <t>Cash From Operations, 5 Yr. CAGR %</t>
  </si>
  <si>
    <t>95.87</t>
  </si>
  <si>
    <t>121.64</t>
  </si>
  <si>
    <t>84.84</t>
  </si>
  <si>
    <t>Capital Expenditures, 5 Yr. CAGR %</t>
  </si>
  <si>
    <t>78.87</t>
  </si>
  <si>
    <t>46.36</t>
  </si>
  <si>
    <t>0.49</t>
  </si>
  <si>
    <t>Levered Free Cash Flow, 5 Yr. CAGR %</t>
  </si>
  <si>
    <t>102.95</t>
  </si>
  <si>
    <t>Unlevered Free Cash Flow, 5 Yr. CAGR %</t>
  </si>
  <si>
    <t>102.83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</si>
  <si>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</si>
  <si>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</si>
  <si>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</si>
  <si>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</si>
  <si>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</si>
  <si>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</si>
  <si>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</si>
  <si>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</si>
  <si>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</si>
  <si>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1,574</t>
  </si>
  <si>
    <t>4,090</t>
  </si>
  <si>
    <t>4,343</t>
  </si>
  <si>
    <t>1,821</t>
  </si>
  <si>
    <t>2,799</t>
  </si>
  <si>
    <t>1,287</t>
  </si>
  <si>
    <t>-</t>
  </si>
  <si>
    <t>Change</t>
  </si>
  <si>
    <t>159.87%</t>
  </si>
  <si>
    <t>6.18%</t>
  </si>
  <si>
    <t>-58.07%</t>
  </si>
  <si>
    <t>53.71%</t>
  </si>
  <si>
    <t>-54.02%</t>
  </si>
  <si>
    <t>Enterprise Value (EV)
                                    1</t>
  </si>
  <si>
    <t>1,567</t>
  </si>
  <si>
    <t>3,505</t>
  </si>
  <si>
    <t>4,237</t>
  </si>
  <si>
    <t>611.1</t>
  </si>
  <si>
    <t>1,539</t>
  </si>
  <si>
    <t>247.4</t>
  </si>
  <si>
    <t>472.5</t>
  </si>
  <si>
    <t>406.8</t>
  </si>
  <si>
    <t>123.7%</t>
  </si>
  <si>
    <t>20.89%</t>
  </si>
  <si>
    <t>-85.58%</t>
  </si>
  <si>
    <t>151.78%</t>
  </si>
  <si>
    <t>-83.92%</t>
  </si>
  <si>
    <t>91.01%</t>
  </si>
  <si>
    <t>-13.9%</t>
  </si>
  <si>
    <t>P/E ratio</t>
  </si>
  <si>
    <t>-19.3x</t>
  </si>
  <si>
    <t>-28.1x</t>
  </si>
  <si>
    <t>-21.5x</t>
  </si>
  <si>
    <t>-6.44x</t>
  </si>
  <si>
    <t>-6.22x</t>
  </si>
  <si>
    <t>-6x</t>
  </si>
  <si>
    <t>-4.13x</t>
  </si>
  <si>
    <t>-4.43x</t>
  </si>
  <si>
    <t>PBR</t>
  </si>
  <si>
    <t>5.57x</t>
  </si>
  <si>
    <t>3.22x</t>
  </si>
  <si>
    <t>3.46x</t>
  </si>
  <si>
    <t>2.59x</t>
  </si>
  <si>
    <t>3.71x</t>
  </si>
  <si>
    <t>2.33x</t>
  </si>
  <si>
    <t>PEG</t>
  </si>
  <si>
    <t>-0.7x</t>
  </si>
  <si>
    <t>-0.8x</t>
  </si>
  <si>
    <t>-0.2x</t>
  </si>
  <si>
    <t>-0.3x</t>
  </si>
  <si>
    <t>0.1x</t>
  </si>
  <si>
    <t>-0.1x</t>
  </si>
  <si>
    <t>0.65x</t>
  </si>
  <si>
    <t>Capitalization / Revenue</t>
  </si>
  <si>
    <t>36.6x</t>
  </si>
  <si>
    <t>188x</t>
  </si>
  <si>
    <t>93x</t>
  </si>
  <si>
    <t>13.9x</t>
  </si>
  <si>
    <t>35.7x</t>
  </si>
  <si>
    <t>4.86x</t>
  </si>
  <si>
    <t>6x</t>
  </si>
  <si>
    <t>4.94x</t>
  </si>
  <si>
    <t>EV / Revenue</t>
  </si>
  <si>
    <t>36.5x</t>
  </si>
  <si>
    <t>161x</t>
  </si>
  <si>
    <t>90.7x</t>
  </si>
  <si>
    <t>4.65x</t>
  </si>
  <si>
    <t>19.6x</t>
  </si>
  <si>
    <t>0.93x</t>
  </si>
  <si>
    <t>2.2x</t>
  </si>
  <si>
    <t>1.56x</t>
  </si>
  <si>
    <t>EV / EBITDA</t>
  </si>
  <si>
    <t>-31.4x</t>
  </si>
  <si>
    <t>-28.8x</t>
  </si>
  <si>
    <t>-22.2x</t>
  </si>
  <si>
    <t>-2.38x</t>
  </si>
  <si>
    <t>-3.88x</t>
  </si>
  <si>
    <t>-1x</t>
  </si>
  <si>
    <t>-1.71x</t>
  </si>
  <si>
    <t>-1.38x</t>
  </si>
  <si>
    <t>EV / EBIT</t>
  </si>
  <si>
    <t>-30.4x</t>
  </si>
  <si>
    <t>-21.7x</t>
  </si>
  <si>
    <t>-2.32x</t>
  </si>
  <si>
    <t>-3.83x</t>
  </si>
  <si>
    <t>-0.92x</t>
  </si>
  <si>
    <t>-1.28x</t>
  </si>
  <si>
    <t>-1.1x</t>
  </si>
  <si>
    <t>EV / FCF</t>
  </si>
  <si>
    <t>-33.4x</t>
  </si>
  <si>
    <t>-36.4x</t>
  </si>
  <si>
    <t>7.64x</t>
  </si>
  <si>
    <t>-2.18x</t>
  </si>
  <si>
    <t>-4.39x</t>
  </si>
  <si>
    <t>-1.41x</t>
  </si>
  <si>
    <t>-1.63x</t>
  </si>
  <si>
    <t>-1.32x</t>
  </si>
  <si>
    <t>FCF Yield</t>
  </si>
  <si>
    <t>-2.99%</t>
  </si>
  <si>
    <t>-2.75%</t>
  </si>
  <si>
    <t>13.1%</t>
  </si>
  <si>
    <t>-45.9%</t>
  </si>
  <si>
    <t>-22.8%</t>
  </si>
  <si>
    <t>-70.9%</t>
  </si>
  <si>
    <t>-61.4%</t>
  </si>
  <si>
    <t>-75.8%</t>
  </si>
  <si>
    <t>Dividend per Share
                                    2</t>
  </si>
  <si>
    <t>Rate of return</t>
  </si>
  <si>
    <t>EPS
                                    2</t>
  </si>
  <si>
    <t>-3.121</t>
  </si>
  <si>
    <t>-4.535</t>
  </si>
  <si>
    <t>-4.225</t>
  </si>
  <si>
    <t>Distribution rate</t>
  </si>
  <si>
    <t>Net sales
                                    1</t>
  </si>
  <si>
    <t>42.98</t>
  </si>
  <si>
    <t>21.8</t>
  </si>
  <si>
    <t>46.7</t>
  </si>
  <si>
    <t>131.4</t>
  </si>
  <si>
    <t>78.5</t>
  </si>
  <si>
    <t>264.7</t>
  </si>
  <si>
    <t>214.5</t>
  </si>
  <si>
    <t>260.5</t>
  </si>
  <si>
    <t>EBITDA
                                    1</t>
  </si>
  <si>
    <t>-49.96</t>
  </si>
  <si>
    <t>-121.7</t>
  </si>
  <si>
    <t>-190.5</t>
  </si>
  <si>
    <t>-256.9</t>
  </si>
  <si>
    <t>-396.7</t>
  </si>
  <si>
    <t>-246.3</t>
  </si>
  <si>
    <t>-276.9</t>
  </si>
  <si>
    <t>-293.8</t>
  </si>
  <si>
    <t>EBIT
                                    1</t>
  </si>
  <si>
    <t>-51.52</t>
  </si>
  <si>
    <t>-124.9</t>
  </si>
  <si>
    <t>-195.3</t>
  </si>
  <si>
    <t>-263.2</t>
  </si>
  <si>
    <t>-401.5</t>
  </si>
  <si>
    <t>-269.3</t>
  </si>
  <si>
    <t>-368.3</t>
  </si>
  <si>
    <t>-369.7</t>
  </si>
  <si>
    <t>Net income
                                    1</t>
  </si>
  <si>
    <t>-70.29</t>
  </si>
  <si>
    <t>-119.3</t>
  </si>
  <si>
    <t>-191</t>
  </si>
  <si>
    <t>-282.5</t>
  </si>
  <si>
    <t>-367.3</t>
  </si>
  <si>
    <t>-225.1</t>
  </si>
  <si>
    <t>-344</t>
  </si>
  <si>
    <t>-368.4</t>
  </si>
  <si>
    <t>Net Debt
                                    1</t>
  </si>
  <si>
    <t>-7.211</t>
  </si>
  <si>
    <t>-585.4</t>
  </si>
  <si>
    <t>-106.2</t>
  </si>
  <si>
    <t>-1,210</t>
  </si>
  <si>
    <t>-1,260</t>
  </si>
  <si>
    <t>-1,040</t>
  </si>
  <si>
    <t>-814.5</t>
  </si>
  <si>
    <t>-880.2</t>
  </si>
  <si>
    <t>Reference price
                                    2</t>
  </si>
  <si>
    <t>41.09</t>
  </si>
  <si>
    <t>84.93</t>
  </si>
  <si>
    <t>82.14</t>
  </si>
  <si>
    <t>34.21</t>
  </si>
  <si>
    <t>41.16</t>
  </si>
  <si>
    <t>18.73</t>
  </si>
  <si>
    <t>Nbr of stocks (in thousands)</t>
  </si>
  <si>
    <t>38,304</t>
  </si>
  <si>
    <t>48,158</t>
  </si>
  <si>
    <t>52,872</t>
  </si>
  <si>
    <t>53,228</t>
  </si>
  <si>
    <t>67,999</t>
  </si>
  <si>
    <t>68,713</t>
  </si>
  <si>
    <t>Announcement Date</t>
  </si>
  <si>
    <t>3/16/20</t>
  </si>
  <si>
    <t>3/1/21</t>
  </si>
  <si>
    <t>2/28/22</t>
  </si>
  <si>
    <t>2/23/23</t>
  </si>
  <si>
    <t>2/27/24</t>
  </si>
  <si>
    <t>address1</t>
  </si>
  <si>
    <t>5 Science Park</t>
  </si>
  <si>
    <t>address2</t>
  </si>
  <si>
    <t>395 Winchester Avenue</t>
  </si>
  <si>
    <t>city</t>
  </si>
  <si>
    <t>New Haven</t>
  </si>
  <si>
    <t>state</t>
  </si>
  <si>
    <t>CT</t>
  </si>
  <si>
    <t>zip</t>
  </si>
  <si>
    <t>06511</t>
  </si>
  <si>
    <t>country</t>
  </si>
  <si>
    <t>phone</t>
  </si>
  <si>
    <t>203 535 1456</t>
  </si>
  <si>
    <t>website</t>
  </si>
  <si>
    <t>https://www.arvinas.com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</si>
  <si>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</si>
  <si>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</si>
  <si>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</si>
  <si>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</si>
  <si>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</si>
  <si>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</si>
  <si>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</si>
  <si>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</si>
  <si>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</si>
  <si>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</si>
  <si>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</si>
  <si>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Arvinas, Inc., a clinical-stage biotechnology company, engages in the discovery, development, and commercialization of therapies to degrade disease-causing proteins. The company engineers proteolysis targeting chimeras (PROTAC) targeted protein degraders that are designed to harness the body's own natural protein disposal system to degrade and remove disease-causing proteins. Its product pipeline includes Bavdegalutamide and ARV-766, investigational orally bioavailable PROTAC protein degraders for the treatment of men with metastatic castration-resistant prostate cancer, which are in Phase 1/2 clinical trials; and ARV-471, an orally bioavailable estrogen receptor degrading PROTAC targeted protein degrader for the treatment of patients with locally advanced or metastatic estrogen receptor+/human epidermal growth factor receptor 2-breast cancer, which is Phase 3 clinical trial. Arvinas, Inc. has collaborations with Pfizer Inc., Genentech, Inc., F. Hoffman-La Roche Ltd., Carrick Therapeutics Limited, and Bayer AG. The company was founded in 2013 and is based in New Haven, Connecticut.</t>
  </si>
  <si>
    <t>fullTimeEmployees</t>
  </si>
  <si>
    <t>companyOfficers</t>
  </si>
  <si>
    <t>[{'maxAge': 1, 'name': 'Dr. John G. Houston Ph.D.', 'age': 63, 'title': 'Chairperson, CEO &amp; President', 'yearBorn': 1960, 'fiscalYear': 2023, 'totalPay': 1144497, 'exercisedValue': 0, 'unexercisedValue': 12278804}, {'maxAge': 1, 'name': 'Dr. Ian  Taylor Ph.D.', 'age': 61, 'title': 'President of Research &amp; Development and Chairman of Scientific Advisory Board', 'yearBorn': 1962, 'fiscalYear': 2023, 'totalPay': 732256, 'exercisedValue': 0, 'unexercisedValue': 1344633}, {'maxAge': 1, 'name': 'Mr. Andrew R. Saik', 'age': 54, 'title': 'CFO &amp; Treasurer', 'yearBorn': 1969, 'fiscalYear': 2023, 'exercisedValue': 0, 'unexercisedValue': 0}, {'maxAge': 1, 'name': 'Ms. Angela M. Cacace Ph.D.', 'age': 55, 'title': 'Chief Scientific Officer', 'yearBorn': 1968, 'fiscalYear': 2023, 'exercisedValue': 0, 'unexercisedValue': 0}, {'maxAge': 1, 'name': 'Mr. Jared M. Freedberg J.D.', 'age': 54, 'title': 'General Counsel &amp; Corporate Secretary', 'yearBorn': 1969, 'fiscalYear': 2023, 'exercisedValue': 0, 'unexercisedValue': 0}, {'maxAge': 1, 'name': 'Mr. Steve  Weiss', 'age': 53, 'title': 'Senior VP &amp; Chief Human Resources Officer', 'yearBorn': 1970, 'fiscalYear': 2023, 'exercisedValue': 0, 'unexercisedValue': 0}, {'maxAge': 1, 'name': 'Dr. Randy  Teel Ph.D.', 'age': 43, 'title': 'Chief Business Officer', 'yearBorn': 1980, 'fiscalYear': 2023, 'exercisedValue': 0, 'unexercisedValue': 0}, {'maxAge': 1, 'name': 'Mr. John P. Northcott', 'age': 45, 'title': 'Chief Commercial Officer', 'yearBorn': 1978, 'fiscalYear': 2023, 'exercisedValue': 0, 'unexercisedValue': 0}, {'maxAge': 1, 'name': 'Ms. Lisa  Sinclair', 'title': 'Senior Vice President of Corporate Operations', 'fiscalYear': 2023, 'exercisedValue': 0, 'unexercisedValue': 0}, {'maxAge': 1, 'name': 'Mr. Paul  McInulty', 'title': 'Senior Vice President of Regulatory Affairs',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</si>
  <si>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</si>
  <si>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</si>
  <si>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</si>
  <si>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</si>
  <si>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</si>
  <si>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</si>
  <si>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</si>
  <si>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</si>
  <si>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</si>
  <si>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</si>
  <si>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</si>
  <si>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</si>
  <si>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</si>
  <si>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</si>
  <si>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</si>
  <si>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</si>
  <si>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</si>
  <si>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</si>
  <si>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</si>
  <si>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</si>
  <si>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</si>
  <si>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</si>
  <si>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</si>
  <si>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</si>
  <si>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</si>
  <si>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</si>
  <si>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</si>
  <si>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</si>
  <si>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</si>
  <si>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</si>
  <si>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</si>
  <si>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</si>
  <si>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</si>
  <si>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</si>
  <si>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</si>
  <si>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</si>
  <si>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</si>
  <si>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</si>
  <si>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</si>
  <si>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</si>
  <si>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</si>
  <si>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</si>
  <si>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</si>
  <si>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</si>
  <si>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</si>
  <si>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</si>
  <si>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</si>
  <si>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</si>
  <si>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</si>
  <si>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</si>
  <si>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</si>
  <si>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</si>
  <si>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</si>
  <si>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</si>
  <si>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</si>
  <si>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</si>
  <si>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</si>
  <si>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</si>
  <si>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</si>
  <si>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</si>
  <si>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</si>
  <si>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</si>
  <si>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</si>
  <si>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</si>
  <si>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</si>
  <si>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Arvinas,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</si>
  <si>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</si>
  <si>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</si>
  <si>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</si>
  <si>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</si>
  <si>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</si>
  <si>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</si>
  <si>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</si>
  <si>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5ab3d208-4f36-3880-916e-a34548e61b36</t>
  </si>
  <si>
    <t>messageBoardId</t>
  </si>
  <si>
    <t>finmb_243040896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</si>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</sst>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rvina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18.06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-40.88102982184142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1.286996352E9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8.53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-3.9826999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-14.0</v>
      </c>
      <c r="C2" s="1">
        <v>-24.0</v>
      </c>
      <c r="D2" s="1">
        <v>-41.0</v>
      </c>
      <c r="E2" s="1">
        <v>-70.0</v>
      </c>
      <c r="F2" s="1">
        <v>-119.0</v>
      </c>
      <c r="G2" s="1">
        <v>-191.0</v>
      </c>
      <c r="H2" s="1">
        <v>-282.0</v>
      </c>
      <c r="I2" s="1">
        <v>-367.0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43.0</v>
      </c>
      <c r="C3" s="1">
        <v>34.0</v>
      </c>
      <c r="D3" s="1">
        <v>70.0</v>
      </c>
      <c r="E3" s="1">
        <v>2.0</v>
      </c>
      <c r="F3" s="1">
        <v>4.0</v>
      </c>
      <c r="G3" s="1">
        <v>6.0</v>
      </c>
      <c r="H3" s="1">
        <v>8.0</v>
      </c>
      <c r="I3" s="1">
        <v>6.0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43.0</v>
      </c>
      <c r="C4" s="1">
        <v>34.0</v>
      </c>
      <c r="D4" s="1">
        <v>70.0</v>
      </c>
      <c r="E4" s="1">
        <v>2.0</v>
      </c>
      <c r="F4" s="1">
        <v>4.0</v>
      </c>
      <c r="G4" s="1">
        <v>6.0</v>
      </c>
      <c r="H4" s="1">
        <v>8.0</v>
      </c>
      <c r="I4" s="1">
        <v>6.0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1.0</v>
      </c>
      <c r="C5" s="1">
        <v>0.0</v>
      </c>
      <c r="D5" s="1">
        <v>1.0</v>
      </c>
      <c r="E5" s="1">
        <v>1.0</v>
      </c>
      <c r="F5" s="1">
        <v>0.0</v>
      </c>
      <c r="G5" s="1">
        <v>0.0</v>
      </c>
      <c r="H5" s="1">
        <v>0.0</v>
      </c>
      <c r="I5" s="1">
        <v>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52.0</v>
      </c>
      <c r="C6" s="1">
        <v>34.0</v>
      </c>
      <c r="D6" s="1">
        <v>24.0</v>
      </c>
      <c r="E6" s="1">
        <v>15.0</v>
      </c>
      <c r="F6" s="1">
        <v>1.0</v>
      </c>
      <c r="G6" s="1">
        <v>9.0</v>
      </c>
      <c r="H6" s="1">
        <v>6.0</v>
      </c>
      <c r="I6" s="1">
        <v>-15.0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52.0</v>
      </c>
      <c r="C7" s="1">
        <v>24.0</v>
      </c>
      <c r="D7" s="1">
        <v>11.0</v>
      </c>
      <c r="E7" s="1">
        <v>20.0</v>
      </c>
      <c r="F7" s="1">
        <v>30.0</v>
      </c>
      <c r="G7" s="1">
        <v>57.0</v>
      </c>
      <c r="H7" s="1">
        <v>75.0</v>
      </c>
      <c r="I7" s="1">
        <v>71.0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-99.0</v>
      </c>
      <c r="C8" s="1">
        <v>1.0</v>
      </c>
      <c r="D8" s="1">
        <v>19.0</v>
      </c>
      <c r="E8" s="1">
        <v>0.0</v>
      </c>
      <c r="F8" s="1">
        <v>0.0</v>
      </c>
      <c r="G8" s="1">
        <v>-60.0</v>
      </c>
      <c r="H8" s="1">
        <v>1.0</v>
      </c>
      <c r="I8" s="1">
        <v>1.0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-25.0</v>
      </c>
      <c r="D9" s="1">
        <v>22.0</v>
      </c>
      <c r="E9" s="1">
        <v>2.0</v>
      </c>
      <c r="F9" s="1">
        <v>-1.0</v>
      </c>
      <c r="G9" s="1">
        <v>-14.0</v>
      </c>
      <c r="H9" s="1">
        <v>14.0</v>
      </c>
      <c r="I9" s="1">
        <v>1.0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1.0</v>
      </c>
      <c r="C10" s="1">
        <v>-96.0</v>
      </c>
      <c r="D10" s="1">
        <v>2.0</v>
      </c>
      <c r="E10" s="1">
        <v>1.0</v>
      </c>
      <c r="F10" s="1">
        <v>2.0</v>
      </c>
      <c r="G10" s="1">
        <v>23.0</v>
      </c>
      <c r="H10" s="1">
        <v>20.0</v>
      </c>
      <c r="I10" s="1">
        <v>17.0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-6.0</v>
      </c>
      <c r="C11" s="1">
        <v>51.0</v>
      </c>
      <c r="D11" s="1">
        <v>-8.0</v>
      </c>
      <c r="E11" s="1">
        <v>4.0</v>
      </c>
      <c r="F11" s="1">
        <v>-13.0</v>
      </c>
      <c r="G11" s="1">
        <v>696.0</v>
      </c>
      <c r="H11" s="1">
        <v>-117.0</v>
      </c>
      <c r="I11" s="1">
        <v>-74.0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 t="s">
        <v>29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</v>
      </c>
      <c r="B13" s="1">
        <v>-16.0</v>
      </c>
      <c r="C13" s="1">
        <v>2.0</v>
      </c>
      <c r="D13" s="1">
        <v>-3.0</v>
      </c>
      <c r="E13" s="1">
        <v>-2.0</v>
      </c>
      <c r="F13" s="1">
        <v>6.0</v>
      </c>
      <c r="G13" s="1">
        <v>-26.0</v>
      </c>
      <c r="H13" s="1" t="s">
        <v>29</v>
      </c>
      <c r="I13" s="1">
        <v>11.0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</v>
      </c>
      <c r="B14" s="1">
        <v>-19.0</v>
      </c>
      <c r="C14" s="1">
        <v>5.0</v>
      </c>
      <c r="D14" s="1">
        <v>-16.0</v>
      </c>
      <c r="E14" s="1">
        <v>-40.0</v>
      </c>
      <c r="F14" s="1">
        <v>-89.0</v>
      </c>
      <c r="G14" s="1">
        <v>559.0</v>
      </c>
      <c r="H14" s="1">
        <v>-274.0</v>
      </c>
      <c r="I14" s="1">
        <v>-348.0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</v>
      </c>
      <c r="B15" s="1">
        <v>-25.0</v>
      </c>
      <c r="C15" s="1">
        <v>-1.0</v>
      </c>
      <c r="D15" s="1">
        <v>-2.0</v>
      </c>
      <c r="E15" s="1">
        <v>-6.0</v>
      </c>
      <c r="F15" s="1">
        <v>-6.0</v>
      </c>
      <c r="G15" s="1">
        <v>-4.0</v>
      </c>
      <c r="H15" s="1">
        <v>-6.0</v>
      </c>
      <c r="I15" s="1">
        <v>-2.0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</v>
      </c>
      <c r="B16" s="1">
        <v>-5.0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</v>
      </c>
      <c r="B17" s="1">
        <v>-19.0</v>
      </c>
      <c r="C17" s="1">
        <v>21.0</v>
      </c>
      <c r="D17" s="1">
        <v>-177.0</v>
      </c>
      <c r="E17" s="1">
        <v>-86.0</v>
      </c>
      <c r="F17" s="1">
        <v>171.0</v>
      </c>
      <c r="G17" s="1">
        <v>-1310.0</v>
      </c>
      <c r="H17" s="1">
        <v>250.0</v>
      </c>
      <c r="I17" s="1">
        <v>206.0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</v>
      </c>
      <c r="B18" s="1">
        <v>-20.0</v>
      </c>
      <c r="C18" s="1">
        <v>20.0</v>
      </c>
      <c r="D18" s="1">
        <v>-180.0</v>
      </c>
      <c r="E18" s="1">
        <v>-93.0</v>
      </c>
      <c r="F18" s="1">
        <v>164.0</v>
      </c>
      <c r="G18" s="1">
        <v>-1310.0</v>
      </c>
      <c r="H18" s="1">
        <v>243.0</v>
      </c>
      <c r="I18" s="1">
        <v>204.0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</v>
      </c>
      <c r="B19" s="1">
        <v>0.0</v>
      </c>
      <c r="C19" s="1">
        <v>0.0</v>
      </c>
      <c r="D19" s="1">
        <v>2.0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</v>
      </c>
      <c r="B20" s="1">
        <v>0.0</v>
      </c>
      <c r="C20" s="1">
        <v>0.0</v>
      </c>
      <c r="D20" s="1">
        <v>2.0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1">
        <v>-15.0</v>
      </c>
      <c r="C21" s="1">
        <v>-16.0</v>
      </c>
      <c r="D21" s="1">
        <v>-17.0</v>
      </c>
      <c r="E21" s="1">
        <v>-17.0</v>
      </c>
      <c r="F21" s="1">
        <v>0.0</v>
      </c>
      <c r="G21" s="1">
        <v>0.0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</v>
      </c>
      <c r="B22" s="1">
        <v>-15.0</v>
      </c>
      <c r="C22" s="1">
        <v>-16.0</v>
      </c>
      <c r="D22" s="1">
        <v>-17.0</v>
      </c>
      <c r="E22" s="1">
        <v>-17.0</v>
      </c>
      <c r="F22" s="1">
        <v>0.0</v>
      </c>
      <c r="G22" s="1">
        <v>0.0</v>
      </c>
      <c r="H22" s="1">
        <v>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</v>
      </c>
      <c r="B23" s="1">
        <v>0.0</v>
      </c>
      <c r="C23" s="1">
        <v>0.0</v>
      </c>
      <c r="D23" s="1">
        <v>115.0</v>
      </c>
      <c r="E23" s="1">
        <v>141.0</v>
      </c>
      <c r="F23" s="1">
        <v>534.0</v>
      </c>
      <c r="G23" s="1">
        <v>283.0</v>
      </c>
      <c r="H23" s="1">
        <v>4.0</v>
      </c>
      <c r="I23" s="1">
        <v>392.0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</v>
      </c>
      <c r="B24" s="1">
        <v>0.0</v>
      </c>
      <c r="C24" s="1">
        <v>0.0</v>
      </c>
      <c r="D24" s="1">
        <v>55.0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</v>
      </c>
      <c r="B25" s="1">
        <v>0.0</v>
      </c>
      <c r="C25" s="1">
        <v>0.0</v>
      </c>
      <c r="D25" s="1">
        <v>-3.0</v>
      </c>
      <c r="E25" s="1">
        <v>-59.0</v>
      </c>
      <c r="F25" s="1">
        <v>-29.0</v>
      </c>
      <c r="G25" s="1">
        <v>-4.0</v>
      </c>
      <c r="H25" s="1">
        <v>0.0</v>
      </c>
      <c r="I25" s="1">
        <v>-17.0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</v>
      </c>
      <c r="B26" s="1">
        <v>-15.0</v>
      </c>
      <c r="C26" s="1">
        <v>-16.0</v>
      </c>
      <c r="D26" s="1">
        <v>168.0</v>
      </c>
      <c r="E26" s="1">
        <v>140.0</v>
      </c>
      <c r="F26" s="1">
        <v>505.0</v>
      </c>
      <c r="G26" s="1">
        <v>279.0</v>
      </c>
      <c r="H26" s="1">
        <v>4.0</v>
      </c>
      <c r="I26" s="1">
        <v>375.0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</v>
      </c>
      <c r="B27" s="1">
        <v>-39.0</v>
      </c>
      <c r="C27" s="1">
        <v>25.0</v>
      </c>
      <c r="D27" s="1">
        <v>-27.0</v>
      </c>
      <c r="E27" s="1">
        <v>6.0</v>
      </c>
      <c r="F27" s="1">
        <v>579.0</v>
      </c>
      <c r="G27" s="1">
        <v>-476.0</v>
      </c>
      <c r="H27" s="1">
        <v>-26.0</v>
      </c>
      <c r="I27" s="1">
        <v>230.0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</v>
      </c>
      <c r="B29" s="1">
        <v>4.0</v>
      </c>
      <c r="C29" s="1">
        <v>3.0</v>
      </c>
      <c r="D29" s="1">
        <v>3.0</v>
      </c>
      <c r="E29" s="1">
        <v>7.0</v>
      </c>
      <c r="F29" s="1">
        <v>6.0</v>
      </c>
      <c r="G29" s="1">
        <v>10.0</v>
      </c>
      <c r="H29" s="1">
        <v>0.0</v>
      </c>
      <c r="I29" s="1">
        <v>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11.0</v>
      </c>
      <c r="I30" s="1">
        <v>11.0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1">
        <v>0.0</v>
      </c>
      <c r="C31" s="1">
        <v>-32.0</v>
      </c>
      <c r="D31" s="1">
        <v>9.0</v>
      </c>
      <c r="E31" s="1">
        <v>-9.0</v>
      </c>
      <c r="F31" s="1">
        <v>-38.0</v>
      </c>
      <c r="G31" s="1">
        <v>113.0</v>
      </c>
      <c r="H31" s="1">
        <v>-39.0</v>
      </c>
      <c r="I31" s="1">
        <v>-198.0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1">
        <v>0.0</v>
      </c>
      <c r="C32" s="1">
        <v>-32.0</v>
      </c>
      <c r="D32" s="1">
        <v>9.0</v>
      </c>
      <c r="E32" s="1">
        <v>-8.0</v>
      </c>
      <c r="F32" s="1">
        <v>-38.0</v>
      </c>
      <c r="G32" s="1">
        <v>113.0</v>
      </c>
      <c r="H32" s="1">
        <v>-39.0</v>
      </c>
      <c r="I32" s="1">
        <v>-198.0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1">
        <v>0.0</v>
      </c>
      <c r="C33" s="1">
        <v>16.0</v>
      </c>
      <c r="D33" s="1">
        <v>-23.0</v>
      </c>
      <c r="E33" s="1">
        <v>-7.0</v>
      </c>
      <c r="F33" s="1">
        <v>-11.0</v>
      </c>
      <c r="G33" s="1">
        <v>-177.0</v>
      </c>
      <c r="H33" s="1">
        <v>-47.0</v>
      </c>
      <c r="I33" s="1">
        <v>22.0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</v>
      </c>
      <c r="B34" s="1">
        <v>-15.0</v>
      </c>
      <c r="C34" s="1">
        <v>-16.0</v>
      </c>
      <c r="D34" s="1">
        <v>1.0</v>
      </c>
      <c r="E34" s="1">
        <v>-17.0</v>
      </c>
      <c r="F34" s="1">
        <v>0.0</v>
      </c>
      <c r="G34" s="1">
        <v>0.0</v>
      </c>
      <c r="H34" s="1">
        <v>0.0</v>
      </c>
      <c r="I34" s="1">
        <v>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5.0</v>
      </c>
      <c r="C3" s="1">
        <v>30.0</v>
      </c>
      <c r="D3" s="1">
        <v>3.0</v>
      </c>
      <c r="E3" s="1">
        <v>9.0</v>
      </c>
      <c r="F3" s="1">
        <v>588.0</v>
      </c>
      <c r="G3" s="1">
        <v>108.0</v>
      </c>
      <c r="H3" s="1">
        <v>81.0</v>
      </c>
      <c r="I3" s="1">
        <v>312.0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30.0</v>
      </c>
      <c r="C4" s="1">
        <v>8.0</v>
      </c>
      <c r="D4" s="1">
        <v>185.0</v>
      </c>
      <c r="E4" s="1">
        <v>272.0</v>
      </c>
      <c r="F4" s="1">
        <v>100.0</v>
      </c>
      <c r="G4" s="1">
        <v>1390.0</v>
      </c>
      <c r="H4" s="1">
        <v>1120.0</v>
      </c>
      <c r="I4" s="1">
        <v>949.0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35.0</v>
      </c>
      <c r="C5" s="1">
        <v>39.0</v>
      </c>
      <c r="D5" s="1">
        <v>188.0</v>
      </c>
      <c r="E5" s="1">
        <v>281.0</v>
      </c>
      <c r="F5" s="1">
        <v>689.0</v>
      </c>
      <c r="G5" s="1">
        <v>1500.0</v>
      </c>
      <c r="H5" s="1">
        <v>1210.0</v>
      </c>
      <c r="I5" s="1">
        <v>1260.0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0.0</v>
      </c>
      <c r="C6" s="1">
        <v>25.0</v>
      </c>
      <c r="D6" s="1">
        <v>2.0</v>
      </c>
      <c r="E6" s="1">
        <v>0.0</v>
      </c>
      <c r="F6" s="1">
        <v>1.0</v>
      </c>
      <c r="G6" s="1">
        <v>15.0</v>
      </c>
      <c r="H6" s="1">
        <v>1.0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1.0</v>
      </c>
      <c r="C7" s="1">
        <v>1.0</v>
      </c>
      <c r="D7" s="1">
        <v>2.0</v>
      </c>
      <c r="E7" s="1">
        <v>6.0</v>
      </c>
      <c r="F7" s="1">
        <v>7.0</v>
      </c>
      <c r="G7" s="1">
        <v>10.0</v>
      </c>
      <c r="H7" s="1">
        <v>7.0</v>
      </c>
      <c r="I7" s="1">
        <v>7.0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1.0</v>
      </c>
      <c r="C8" s="1">
        <v>26.0</v>
      </c>
      <c r="D8" s="1">
        <v>5.0</v>
      </c>
      <c r="E8" s="1">
        <v>6.0</v>
      </c>
      <c r="F8" s="1">
        <v>8.0</v>
      </c>
      <c r="G8" s="1">
        <v>25.0</v>
      </c>
      <c r="H8" s="1">
        <v>8.0</v>
      </c>
      <c r="I8" s="1">
        <v>7.0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31.0</v>
      </c>
      <c r="C9" s="1">
        <v>31.0</v>
      </c>
      <c r="D9" s="1">
        <v>2.0</v>
      </c>
      <c r="E9" s="1">
        <v>3.0</v>
      </c>
      <c r="F9" s="1">
        <v>6.0</v>
      </c>
      <c r="G9" s="1">
        <v>19.0</v>
      </c>
      <c r="H9" s="1">
        <v>21.0</v>
      </c>
      <c r="I9" s="1">
        <v>6.0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4.0</v>
      </c>
      <c r="H10" s="1">
        <v>5.0</v>
      </c>
      <c r="I10" s="1">
        <v>5.0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37.0</v>
      </c>
      <c r="C11" s="1">
        <v>65.0</v>
      </c>
      <c r="D11" s="1">
        <v>196.0</v>
      </c>
      <c r="E11" s="1">
        <v>291.0</v>
      </c>
      <c r="F11" s="1">
        <v>703.0</v>
      </c>
      <c r="G11" s="1">
        <v>1550.0</v>
      </c>
      <c r="H11" s="1">
        <v>1240.0</v>
      </c>
      <c r="I11" s="1">
        <v>1280.0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1.0</v>
      </c>
      <c r="C12" s="1">
        <v>2.0</v>
      </c>
      <c r="D12" s="1">
        <v>5.0</v>
      </c>
      <c r="E12" s="1">
        <v>14.0</v>
      </c>
      <c r="F12" s="1">
        <v>20.0</v>
      </c>
      <c r="G12" s="1">
        <v>27.0</v>
      </c>
      <c r="H12" s="1">
        <v>34.0</v>
      </c>
      <c r="I12" s="1">
        <v>35.0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-69.0</v>
      </c>
      <c r="C13" s="1">
        <v>-1.0</v>
      </c>
      <c r="D13" s="1">
        <v>-1.0</v>
      </c>
      <c r="E13" s="1">
        <v>-3.0</v>
      </c>
      <c r="F13" s="1">
        <v>-6.0</v>
      </c>
      <c r="G13" s="1">
        <v>-10.0</v>
      </c>
      <c r="H13" s="1">
        <v>-16.0</v>
      </c>
      <c r="I13" s="1">
        <v>-21.0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63.0</v>
      </c>
      <c r="C14" s="1">
        <v>1.0</v>
      </c>
      <c r="D14" s="1">
        <v>3.0</v>
      </c>
      <c r="E14" s="1">
        <v>10.0</v>
      </c>
      <c r="F14" s="1">
        <v>14.0</v>
      </c>
      <c r="G14" s="1">
        <v>16.0</v>
      </c>
      <c r="H14" s="1">
        <v>17.0</v>
      </c>
      <c r="I14" s="1">
        <v>14.0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12.0</v>
      </c>
      <c r="H15" s="1">
        <v>10.0</v>
      </c>
      <c r="I15" s="1">
        <v>10.0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2.0</v>
      </c>
      <c r="C16" s="1">
        <v>2.0</v>
      </c>
      <c r="D16" s="1">
        <v>2.0</v>
      </c>
      <c r="E16" s="1">
        <v>2.0</v>
      </c>
      <c r="F16" s="1">
        <v>2.0</v>
      </c>
      <c r="G16" s="1">
        <v>0.0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37.0</v>
      </c>
      <c r="C17" s="1">
        <v>66.0</v>
      </c>
      <c r="D17" s="1">
        <v>199.0</v>
      </c>
      <c r="E17" s="1">
        <v>302.0</v>
      </c>
      <c r="F17" s="1">
        <v>717.0</v>
      </c>
      <c r="G17" s="1">
        <v>1580.0</v>
      </c>
      <c r="H17" s="1">
        <v>1270.0</v>
      </c>
      <c r="I17" s="1">
        <v>1300.0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1">
        <v>1.0</v>
      </c>
      <c r="C19" s="1">
        <v>59.0</v>
      </c>
      <c r="D19" s="1">
        <v>2.0</v>
      </c>
      <c r="E19" s="1">
        <v>4.0</v>
      </c>
      <c r="F19" s="1">
        <v>7.0</v>
      </c>
      <c r="G19" s="1">
        <v>31.0</v>
      </c>
      <c r="H19" s="1">
        <v>5.0</v>
      </c>
      <c r="I19" s="1">
        <v>17.0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1.0</v>
      </c>
      <c r="C20" s="1">
        <v>3.0</v>
      </c>
      <c r="D20" s="1">
        <v>4.0</v>
      </c>
      <c r="E20" s="1">
        <v>7.0</v>
      </c>
      <c r="F20" s="1">
        <v>18.0</v>
      </c>
      <c r="G20" s="1">
        <v>23.0</v>
      </c>
      <c r="H20" s="1">
        <v>58.0</v>
      </c>
      <c r="I20" s="1">
        <v>73.0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14.0</v>
      </c>
      <c r="C21" s="1">
        <v>15.0</v>
      </c>
      <c r="D21" s="1">
        <v>15.0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0.0</v>
      </c>
      <c r="C22" s="1">
        <v>0.0</v>
      </c>
      <c r="D22" s="1">
        <v>0.0</v>
      </c>
      <c r="E22" s="1">
        <v>67.0</v>
      </c>
      <c r="F22" s="1">
        <v>95.0</v>
      </c>
      <c r="G22" s="1">
        <v>1.0</v>
      </c>
      <c r="H22" s="1">
        <v>1.0</v>
      </c>
      <c r="I22" s="1">
        <v>1.0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10.0</v>
      </c>
      <c r="I23" s="1">
        <v>70.0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6.0</v>
      </c>
      <c r="C24" s="1">
        <v>13.0</v>
      </c>
      <c r="D24" s="1">
        <v>16.0</v>
      </c>
      <c r="E24" s="1">
        <v>19.0</v>
      </c>
      <c r="F24" s="1">
        <v>22.0</v>
      </c>
      <c r="G24" s="1">
        <v>206.0</v>
      </c>
      <c r="H24" s="1">
        <v>219.0</v>
      </c>
      <c r="I24" s="1">
        <v>163.0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10.0</v>
      </c>
      <c r="C25" s="1">
        <v>17.0</v>
      </c>
      <c r="D25" s="1">
        <v>22.0</v>
      </c>
      <c r="E25" s="1">
        <v>32.0</v>
      </c>
      <c r="F25" s="1">
        <v>49.0</v>
      </c>
      <c r="G25" s="1">
        <v>262.0</v>
      </c>
      <c r="H25" s="1">
        <v>295.0</v>
      </c>
      <c r="I25" s="1">
        <v>257.0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31.0</v>
      </c>
      <c r="C26" s="1">
        <v>15.0</v>
      </c>
      <c r="D26" s="1">
        <v>2.0</v>
      </c>
      <c r="E26" s="1">
        <v>2.0</v>
      </c>
      <c r="F26" s="1">
        <v>2.0</v>
      </c>
      <c r="G26" s="1">
        <v>1.0</v>
      </c>
      <c r="H26" s="1">
        <v>1.0</v>
      </c>
      <c r="I26" s="1">
        <v>80.0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0.0</v>
      </c>
      <c r="C27" s="1">
        <v>0.0</v>
      </c>
      <c r="D27" s="1">
        <v>0.0</v>
      </c>
      <c r="E27" s="1">
        <v>1.0</v>
      </c>
      <c r="F27" s="1">
        <v>1.0</v>
      </c>
      <c r="G27" s="1">
        <v>2.0</v>
      </c>
      <c r="H27" s="1">
        <v>2.0</v>
      </c>
      <c r="I27" s="1">
        <v>50.0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3.0</v>
      </c>
      <c r="C28" s="1">
        <v>48.0</v>
      </c>
      <c r="D28" s="1">
        <v>37.0</v>
      </c>
      <c r="E28" s="1">
        <v>38.0</v>
      </c>
      <c r="F28" s="1">
        <v>22.0</v>
      </c>
      <c r="G28" s="1">
        <v>534.0</v>
      </c>
      <c r="H28" s="1">
        <v>405.0</v>
      </c>
      <c r="I28" s="1">
        <v>386.0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0.0</v>
      </c>
      <c r="C29" s="1">
        <v>0.0</v>
      </c>
      <c r="D29" s="1">
        <v>15.0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13.0</v>
      </c>
      <c r="C30" s="1">
        <v>66.0</v>
      </c>
      <c r="D30" s="1">
        <v>62.0</v>
      </c>
      <c r="E30" s="1">
        <v>74.0</v>
      </c>
      <c r="F30" s="1">
        <v>75.0</v>
      </c>
      <c r="G30" s="1">
        <v>800.0</v>
      </c>
      <c r="H30" s="1">
        <v>704.0</v>
      </c>
      <c r="I30" s="1">
        <v>645.0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56.0</v>
      </c>
      <c r="C31" s="1">
        <v>61.0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5.0</v>
      </c>
      <c r="C32" s="1">
        <v>5.0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56.0</v>
      </c>
      <c r="C33" s="1">
        <v>61.0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0.0</v>
      </c>
      <c r="C34" s="1">
        <v>0.0</v>
      </c>
      <c r="D34" s="1">
        <v>3.0</v>
      </c>
      <c r="E34" s="1">
        <v>3.0</v>
      </c>
      <c r="F34" s="1">
        <v>4.0</v>
      </c>
      <c r="G34" s="1">
        <v>0.0</v>
      </c>
      <c r="H34" s="1">
        <v>10.0</v>
      </c>
      <c r="I34" s="1">
        <v>10.0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0.0</v>
      </c>
      <c r="C35" s="1">
        <v>0.0</v>
      </c>
      <c r="D35" s="1">
        <v>439.0</v>
      </c>
      <c r="E35" s="1">
        <v>599.0</v>
      </c>
      <c r="F35" s="1">
        <v>1130.0</v>
      </c>
      <c r="G35" s="1">
        <v>1470.0</v>
      </c>
      <c r="H35" s="1">
        <v>1550.0</v>
      </c>
      <c r="I35" s="1">
        <v>2000.0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-33.0</v>
      </c>
      <c r="C36" s="1">
        <v>-62.0</v>
      </c>
      <c r="D36" s="1">
        <v>-302.0</v>
      </c>
      <c r="E36" s="1">
        <v>-373.0</v>
      </c>
      <c r="F36" s="1">
        <v>-492.0</v>
      </c>
      <c r="G36" s="1">
        <v>-683.0</v>
      </c>
      <c r="H36" s="1">
        <v>-965.0</v>
      </c>
      <c r="I36" s="1">
        <v>-1330.0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91.0</v>
      </c>
      <c r="C37" s="1">
        <v>1.0</v>
      </c>
      <c r="D37" s="1">
        <v>-21.0</v>
      </c>
      <c r="E37" s="1">
        <v>10.0</v>
      </c>
      <c r="F37" s="1">
        <v>56.0</v>
      </c>
      <c r="G37" s="1">
        <v>-4.0</v>
      </c>
      <c r="H37" s="1">
        <v>-19.0</v>
      </c>
      <c r="I37" s="1">
        <v>-3.0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>
        <v>-32.0</v>
      </c>
      <c r="C38" s="1">
        <v>-61.0</v>
      </c>
      <c r="D38" s="1">
        <v>137.0</v>
      </c>
      <c r="E38" s="1">
        <v>227.0</v>
      </c>
      <c r="F38" s="1">
        <v>642.0</v>
      </c>
      <c r="G38" s="1">
        <v>782.0</v>
      </c>
      <c r="H38" s="1">
        <v>565.0</v>
      </c>
      <c r="I38" s="1">
        <v>660.0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>
        <v>24.0</v>
      </c>
      <c r="C39" s="1">
        <v>29.0</v>
      </c>
      <c r="D39" s="1">
        <v>137.0</v>
      </c>
      <c r="E39" s="1">
        <v>227.0</v>
      </c>
      <c r="F39" s="1">
        <v>642.0</v>
      </c>
      <c r="G39" s="1">
        <v>782.0</v>
      </c>
      <c r="H39" s="1">
        <v>565.0</v>
      </c>
      <c r="I39" s="1">
        <v>660.0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90</v>
      </c>
      <c r="B40" s="1">
        <v>37.0</v>
      </c>
      <c r="C40" s="1">
        <v>66.0</v>
      </c>
      <c r="D40" s="1">
        <v>199.0</v>
      </c>
      <c r="E40" s="1">
        <v>302.0</v>
      </c>
      <c r="F40" s="1">
        <v>717.0</v>
      </c>
      <c r="G40" s="1">
        <v>1580.0</v>
      </c>
      <c r="H40" s="1">
        <v>1270.0</v>
      </c>
      <c r="I40" s="1">
        <v>1300.0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91</v>
      </c>
      <c r="B42" s="1">
        <v>1.0</v>
      </c>
      <c r="C42" s="1">
        <v>1.0</v>
      </c>
      <c r="D42" s="1">
        <v>32.0</v>
      </c>
      <c r="E42" s="1">
        <v>39.0</v>
      </c>
      <c r="F42" s="1">
        <v>48.0</v>
      </c>
      <c r="G42" s="1">
        <v>53.0</v>
      </c>
      <c r="H42" s="1">
        <v>53.0</v>
      </c>
      <c r="I42" s="1">
        <v>68.0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92</v>
      </c>
      <c r="B43" s="1">
        <v>1.0</v>
      </c>
      <c r="C43" s="1">
        <v>1.0</v>
      </c>
      <c r="D43" s="1">
        <v>31.0</v>
      </c>
      <c r="E43" s="1">
        <v>38.0</v>
      </c>
      <c r="F43" s="1">
        <v>48.0</v>
      </c>
      <c r="G43" s="1">
        <v>53.0</v>
      </c>
      <c r="H43" s="1">
        <v>53.0</v>
      </c>
      <c r="I43" s="1">
        <v>68.0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93</v>
      </c>
      <c r="B44" s="1" t="s">
        <v>94</v>
      </c>
      <c r="C44" s="1" t="s">
        <v>95</v>
      </c>
      <c r="D44" s="1" t="s">
        <v>96</v>
      </c>
      <c r="E44" s="1" t="s">
        <v>97</v>
      </c>
      <c r="F44" s="1" t="s">
        <v>98</v>
      </c>
      <c r="G44" s="1" t="s">
        <v>99</v>
      </c>
      <c r="H44" s="1" t="s">
        <v>100</v>
      </c>
      <c r="I44" s="1" t="s">
        <v>101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-32.0</v>
      </c>
      <c r="C45" s="1">
        <v>-61.0</v>
      </c>
      <c r="D45" s="1">
        <v>137.0</v>
      </c>
      <c r="E45" s="1">
        <v>227.0</v>
      </c>
      <c r="F45" s="1">
        <v>642.0</v>
      </c>
      <c r="G45" s="1">
        <v>782.0</v>
      </c>
      <c r="H45" s="1">
        <v>565.0</v>
      </c>
      <c r="I45" s="1">
        <v>660.0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 t="s">
        <v>94</v>
      </c>
      <c r="C46" s="1" t="s">
        <v>95</v>
      </c>
      <c r="D46" s="1" t="s">
        <v>96</v>
      </c>
      <c r="E46" s="1" t="s">
        <v>97</v>
      </c>
      <c r="F46" s="1" t="s">
        <v>98</v>
      </c>
      <c r="G46" s="1" t="s">
        <v>99</v>
      </c>
      <c r="H46" s="1" t="s">
        <v>100</v>
      </c>
      <c r="I46" s="1" t="s">
        <v>101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45.0</v>
      </c>
      <c r="C47" s="1">
        <v>31.0</v>
      </c>
      <c r="D47" s="1">
        <v>2.0</v>
      </c>
      <c r="E47" s="1">
        <v>4.0</v>
      </c>
      <c r="F47" s="1">
        <v>4.0</v>
      </c>
      <c r="G47" s="1">
        <v>5.0</v>
      </c>
      <c r="H47" s="1">
        <v>5.0</v>
      </c>
      <c r="I47" s="1">
        <v>3.0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-35.0</v>
      </c>
      <c r="C48" s="1">
        <v>-38.0</v>
      </c>
      <c r="D48" s="1">
        <v>-186.0</v>
      </c>
      <c r="E48" s="1">
        <v>-276.0</v>
      </c>
      <c r="F48" s="1">
        <v>-684.0</v>
      </c>
      <c r="G48" s="1">
        <v>-1500.0</v>
      </c>
      <c r="H48" s="1">
        <v>-1200.0</v>
      </c>
      <c r="I48" s="1">
        <v>-1260.0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2.0</v>
      </c>
      <c r="C49" s="1">
        <v>3.0</v>
      </c>
      <c r="D49" s="1">
        <v>4.0</v>
      </c>
      <c r="E49" s="1">
        <v>6.0</v>
      </c>
      <c r="F49" s="1">
        <v>7.0</v>
      </c>
      <c r="G49" s="1">
        <v>11.0</v>
      </c>
      <c r="H49" s="1">
        <v>16.0</v>
      </c>
      <c r="I49" s="1">
        <v>16.0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107</v>
      </c>
      <c r="B50" s="1">
        <v>0.0</v>
      </c>
      <c r="C50" s="1">
        <v>3.0</v>
      </c>
      <c r="D50" s="1">
        <v>3.0</v>
      </c>
      <c r="E50" s="1">
        <v>3.0</v>
      </c>
      <c r="F50" s="1">
        <v>3.0</v>
      </c>
      <c r="G50" s="1">
        <v>3.0</v>
      </c>
      <c r="H50" s="1">
        <v>3.0</v>
      </c>
      <c r="I50" s="1">
        <v>3.0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108</v>
      </c>
      <c r="B51" s="1">
        <v>1.0</v>
      </c>
      <c r="C51" s="1">
        <v>2.0</v>
      </c>
      <c r="D51" s="1">
        <v>4.0</v>
      </c>
      <c r="E51" s="1">
        <v>8.0</v>
      </c>
      <c r="F51" s="1">
        <v>12.0</v>
      </c>
      <c r="G51" s="1">
        <v>15.0</v>
      </c>
      <c r="H51" s="1">
        <v>19.0</v>
      </c>
      <c r="I51" s="1">
        <v>21.0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109</v>
      </c>
      <c r="B52" s="1">
        <v>0.0</v>
      </c>
      <c r="C52" s="1">
        <v>0.0</v>
      </c>
      <c r="D52" s="1">
        <v>83.0</v>
      </c>
      <c r="E52" s="1">
        <v>133.0</v>
      </c>
      <c r="F52" s="1">
        <v>179.0</v>
      </c>
      <c r="G52" s="1">
        <v>280.0</v>
      </c>
      <c r="H52" s="1">
        <v>415.0</v>
      </c>
      <c r="I52" s="1">
        <v>445.0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1">
        <v>6.0</v>
      </c>
      <c r="C2" s="1">
        <v>7.0</v>
      </c>
      <c r="D2" s="1">
        <v>14.0</v>
      </c>
      <c r="E2" s="1">
        <v>42.0</v>
      </c>
      <c r="F2" s="1">
        <v>21.0</v>
      </c>
      <c r="G2" s="1">
        <v>46.0</v>
      </c>
      <c r="H2" s="1">
        <v>131.0</v>
      </c>
      <c r="I2" s="1">
        <v>78.0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6.0</v>
      </c>
      <c r="C3" s="1">
        <v>7.0</v>
      </c>
      <c r="D3" s="1">
        <v>14.0</v>
      </c>
      <c r="E3" s="1">
        <v>42.0</v>
      </c>
      <c r="F3" s="1">
        <v>21.0</v>
      </c>
      <c r="G3" s="1">
        <v>46.0</v>
      </c>
      <c r="H3" s="1">
        <v>131.0</v>
      </c>
      <c r="I3" s="1">
        <v>78.0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</v>
      </c>
      <c r="B4" s="1">
        <v>6.0</v>
      </c>
      <c r="C4" s="1">
        <v>7.0</v>
      </c>
      <c r="D4" s="1">
        <v>14.0</v>
      </c>
      <c r="E4" s="1">
        <v>42.0</v>
      </c>
      <c r="F4" s="1">
        <v>21.0</v>
      </c>
      <c r="G4" s="1">
        <v>46.0</v>
      </c>
      <c r="H4" s="1">
        <v>131.0</v>
      </c>
      <c r="I4" s="1">
        <v>78.0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</v>
      </c>
      <c r="B5" s="1">
        <v>3.0</v>
      </c>
      <c r="C5" s="1">
        <v>3.0</v>
      </c>
      <c r="D5" s="1">
        <v>12.0</v>
      </c>
      <c r="E5" s="1">
        <v>27.0</v>
      </c>
      <c r="F5" s="1">
        <v>38.0</v>
      </c>
      <c r="G5" s="1">
        <v>61.0</v>
      </c>
      <c r="H5" s="1">
        <v>79.0</v>
      </c>
      <c r="I5" s="1">
        <v>100.0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</v>
      </c>
      <c r="B6" s="1">
        <v>19.0</v>
      </c>
      <c r="C6" s="1">
        <v>28.0</v>
      </c>
      <c r="D6" s="1">
        <v>45.0</v>
      </c>
      <c r="E6" s="1">
        <v>67.0</v>
      </c>
      <c r="F6" s="1">
        <v>108.0</v>
      </c>
      <c r="G6" s="1">
        <v>180.0</v>
      </c>
      <c r="H6" s="1">
        <v>315.0</v>
      </c>
      <c r="I6" s="1">
        <v>380.0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</v>
      </c>
      <c r="B7" s="1">
        <v>23.0</v>
      </c>
      <c r="C7" s="1">
        <v>32.0</v>
      </c>
      <c r="D7" s="1">
        <v>58.0</v>
      </c>
      <c r="E7" s="1">
        <v>94.0</v>
      </c>
      <c r="F7" s="1">
        <v>147.0</v>
      </c>
      <c r="G7" s="1">
        <v>242.0</v>
      </c>
      <c r="H7" s="1">
        <v>395.0</v>
      </c>
      <c r="I7" s="1">
        <v>480.0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</v>
      </c>
      <c r="B8" s="1">
        <v>-16.0</v>
      </c>
      <c r="C8" s="1">
        <v>-24.0</v>
      </c>
      <c r="D8" s="1">
        <v>-43.0</v>
      </c>
      <c r="E8" s="1">
        <v>-51.0</v>
      </c>
      <c r="F8" s="1">
        <v>-125.0</v>
      </c>
      <c r="G8" s="1">
        <v>-195.0</v>
      </c>
      <c r="H8" s="1">
        <v>-263.0</v>
      </c>
      <c r="I8" s="1">
        <v>-402.0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</v>
      </c>
      <c r="B9" s="1">
        <v>-6.0</v>
      </c>
      <c r="C9" s="1">
        <v>-5.0</v>
      </c>
      <c r="D9" s="1">
        <v>-5.0</v>
      </c>
      <c r="E9" s="1">
        <v>-8.0</v>
      </c>
      <c r="F9" s="1">
        <v>-6.0</v>
      </c>
      <c r="G9" s="1">
        <v>-10.0</v>
      </c>
      <c r="H9" s="1">
        <v>0.0</v>
      </c>
      <c r="I9" s="1">
        <v>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</v>
      </c>
      <c r="B10" s="1">
        <v>42.0</v>
      </c>
      <c r="C10" s="1">
        <v>20.0</v>
      </c>
      <c r="D10" s="1">
        <v>2.0</v>
      </c>
      <c r="E10" s="1">
        <v>4.0</v>
      </c>
      <c r="F10" s="1">
        <v>3.0</v>
      </c>
      <c r="G10" s="1">
        <v>1.0</v>
      </c>
      <c r="H10" s="1">
        <v>12.0</v>
      </c>
      <c r="I10" s="1">
        <v>38.0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</v>
      </c>
      <c r="B11" s="1">
        <v>36.0</v>
      </c>
      <c r="C11" s="1">
        <v>15.0</v>
      </c>
      <c r="D11" s="1">
        <v>2.0</v>
      </c>
      <c r="E11" s="1">
        <v>4.0</v>
      </c>
      <c r="F11" s="1">
        <v>3.0</v>
      </c>
      <c r="G11" s="1">
        <v>1.0</v>
      </c>
      <c r="H11" s="1">
        <v>12.0</v>
      </c>
      <c r="I11" s="1">
        <v>38.0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</v>
      </c>
      <c r="B12" s="1">
        <v>0.0</v>
      </c>
      <c r="C12" s="1">
        <v>0.0</v>
      </c>
      <c r="D12" s="1">
        <v>0.0</v>
      </c>
      <c r="E12" s="1">
        <v>-24.0</v>
      </c>
      <c r="F12" s="1">
        <v>0.0</v>
      </c>
      <c r="G12" s="1">
        <v>0.0</v>
      </c>
      <c r="H12" s="1">
        <v>-10.0</v>
      </c>
      <c r="I12" s="1">
        <v>-2.0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</v>
      </c>
      <c r="B13" s="1">
        <v>1.0</v>
      </c>
      <c r="C13" s="1">
        <v>56.0</v>
      </c>
      <c r="D13" s="1">
        <v>-9.0</v>
      </c>
      <c r="E13" s="1">
        <v>1.0</v>
      </c>
      <c r="F13" s="1">
        <v>2.0</v>
      </c>
      <c r="G13" s="1">
        <v>2.0</v>
      </c>
      <c r="H13" s="1">
        <v>60.0</v>
      </c>
      <c r="I13" s="1">
        <v>-30.0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</v>
      </c>
      <c r="B14" s="1">
        <v>-14.0</v>
      </c>
      <c r="C14" s="1">
        <v>-24.0</v>
      </c>
      <c r="D14" s="1">
        <v>-41.0</v>
      </c>
      <c r="E14" s="1">
        <v>-70.0</v>
      </c>
      <c r="F14" s="1">
        <v>-119.0</v>
      </c>
      <c r="G14" s="1">
        <v>-191.0</v>
      </c>
      <c r="H14" s="1">
        <v>-261.0</v>
      </c>
      <c r="I14" s="1">
        <v>-366.0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-40.0</v>
      </c>
      <c r="I15" s="1">
        <v>-90.0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</v>
      </c>
      <c r="B16" s="1">
        <v>-14.0</v>
      </c>
      <c r="C16" s="1">
        <v>-24.0</v>
      </c>
      <c r="D16" s="1">
        <v>-41.0</v>
      </c>
      <c r="E16" s="1">
        <v>-70.0</v>
      </c>
      <c r="F16" s="1">
        <v>-119.0</v>
      </c>
      <c r="G16" s="1">
        <v>-191.0</v>
      </c>
      <c r="H16" s="1">
        <v>-262.0</v>
      </c>
      <c r="I16" s="1">
        <v>-366.0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</v>
      </c>
      <c r="B17" s="1">
        <v>-8.0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20.0</v>
      </c>
      <c r="I17" s="1">
        <v>90.0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126</v>
      </c>
      <c r="B18" s="1">
        <v>-14.0</v>
      </c>
      <c r="C18" s="1">
        <v>-24.0</v>
      </c>
      <c r="D18" s="1">
        <v>-41.0</v>
      </c>
      <c r="E18" s="1">
        <v>-70.0</v>
      </c>
      <c r="F18" s="1">
        <v>-119.0</v>
      </c>
      <c r="G18" s="1">
        <v>-191.0</v>
      </c>
      <c r="H18" s="1">
        <v>-282.0</v>
      </c>
      <c r="I18" s="1">
        <v>-367.0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127</v>
      </c>
      <c r="B19" s="1">
        <v>-14.0</v>
      </c>
      <c r="C19" s="1">
        <v>-24.0</v>
      </c>
      <c r="D19" s="1">
        <v>-41.0</v>
      </c>
      <c r="E19" s="1">
        <v>-70.0</v>
      </c>
      <c r="F19" s="1">
        <v>-119.0</v>
      </c>
      <c r="G19" s="1">
        <v>-191.0</v>
      </c>
      <c r="H19" s="1">
        <v>-282.0</v>
      </c>
      <c r="I19" s="1">
        <v>-367.0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128</v>
      </c>
      <c r="B20" s="1">
        <v>-14.0</v>
      </c>
      <c r="C20" s="1">
        <v>-24.0</v>
      </c>
      <c r="D20" s="1">
        <v>-41.0</v>
      </c>
      <c r="E20" s="1">
        <v>-70.0</v>
      </c>
      <c r="F20" s="1">
        <v>-119.0</v>
      </c>
      <c r="G20" s="1">
        <v>-191.0</v>
      </c>
      <c r="H20" s="1">
        <v>-282.0</v>
      </c>
      <c r="I20" s="1">
        <v>-367.0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129</v>
      </c>
      <c r="B21" s="1">
        <v>-2.0</v>
      </c>
      <c r="C21" s="1">
        <v>4.0</v>
      </c>
      <c r="D21" s="1">
        <v>198.0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</v>
      </c>
      <c r="B22" s="1">
        <v>-12.0</v>
      </c>
      <c r="C22" s="1">
        <v>-28.0</v>
      </c>
      <c r="D22" s="1">
        <v>-240.0</v>
      </c>
      <c r="E22" s="1">
        <v>-70.0</v>
      </c>
      <c r="F22" s="1">
        <v>-119.0</v>
      </c>
      <c r="G22" s="1">
        <v>-191.0</v>
      </c>
      <c r="H22" s="1">
        <v>-282.0</v>
      </c>
      <c r="I22" s="1">
        <v>-367.0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</v>
      </c>
      <c r="B23" s="1">
        <v>-12.0</v>
      </c>
      <c r="C23" s="1">
        <v>-28.0</v>
      </c>
      <c r="D23" s="1">
        <v>-240.0</v>
      </c>
      <c r="E23" s="1">
        <v>-70.0</v>
      </c>
      <c r="F23" s="1">
        <v>-119.0</v>
      </c>
      <c r="G23" s="1">
        <v>-191.0</v>
      </c>
      <c r="H23" s="1">
        <v>-282.0</v>
      </c>
      <c r="I23" s="1">
        <v>-367.0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</v>
      </c>
      <c r="B25" s="1" t="s">
        <v>134</v>
      </c>
      <c r="C25" s="1" t="s">
        <v>135</v>
      </c>
      <c r="D25" s="1" t="s">
        <v>136</v>
      </c>
      <c r="E25" s="1" t="s">
        <v>137</v>
      </c>
      <c r="F25" s="1" t="s">
        <v>138</v>
      </c>
      <c r="G25" s="1" t="s">
        <v>139</v>
      </c>
      <c r="H25" s="1" t="s">
        <v>140</v>
      </c>
      <c r="I25" s="1" t="s">
        <v>141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1" t="s">
        <v>134</v>
      </c>
      <c r="C26" s="1" t="s">
        <v>135</v>
      </c>
      <c r="D26" s="1" t="s">
        <v>136</v>
      </c>
      <c r="E26" s="1" t="s">
        <v>137</v>
      </c>
      <c r="F26" s="1" t="s">
        <v>138</v>
      </c>
      <c r="G26" s="1" t="s">
        <v>139</v>
      </c>
      <c r="H26" s="1" t="s">
        <v>140</v>
      </c>
      <c r="I26" s="1" t="s">
        <v>141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143</v>
      </c>
      <c r="B27" s="1">
        <v>1.0</v>
      </c>
      <c r="C27" s="1">
        <v>1.0</v>
      </c>
      <c r="D27" s="1">
        <v>9.0</v>
      </c>
      <c r="E27" s="1">
        <v>32.0</v>
      </c>
      <c r="F27" s="1">
        <v>39.0</v>
      </c>
      <c r="G27" s="1">
        <v>50.0</v>
      </c>
      <c r="H27" s="1">
        <v>53.0</v>
      </c>
      <c r="I27" s="1">
        <v>55.0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144</v>
      </c>
      <c r="B28" s="1" t="s">
        <v>134</v>
      </c>
      <c r="C28" s="1" t="s">
        <v>135</v>
      </c>
      <c r="D28" s="1" t="s">
        <v>136</v>
      </c>
      <c r="E28" s="1" t="s">
        <v>137</v>
      </c>
      <c r="F28" s="1" t="s">
        <v>138</v>
      </c>
      <c r="G28" s="1" t="s">
        <v>139</v>
      </c>
      <c r="H28" s="1" t="s">
        <v>140</v>
      </c>
      <c r="I28" s="1" t="s">
        <v>141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1" t="s">
        <v>134</v>
      </c>
      <c r="C29" s="1" t="s">
        <v>135</v>
      </c>
      <c r="D29" s="1" t="s">
        <v>136</v>
      </c>
      <c r="E29" s="1" t="s">
        <v>137</v>
      </c>
      <c r="F29" s="1" t="s">
        <v>138</v>
      </c>
      <c r="G29" s="1" t="s">
        <v>139</v>
      </c>
      <c r="H29" s="1" t="s">
        <v>140</v>
      </c>
      <c r="I29" s="1" t="s">
        <v>141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>
        <v>1.0</v>
      </c>
      <c r="C30" s="1">
        <v>1.0</v>
      </c>
      <c r="D30" s="1">
        <v>9.0</v>
      </c>
      <c r="E30" s="1">
        <v>32.0</v>
      </c>
      <c r="F30" s="1">
        <v>39.0</v>
      </c>
      <c r="G30" s="1">
        <v>50.0</v>
      </c>
      <c r="H30" s="1">
        <v>53.0</v>
      </c>
      <c r="I30" s="1">
        <v>55.0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 t="s">
        <v>148</v>
      </c>
      <c r="C31" s="1" t="s">
        <v>149</v>
      </c>
      <c r="D31" s="1" t="s">
        <v>150</v>
      </c>
      <c r="E31" s="1" t="s">
        <v>151</v>
      </c>
      <c r="F31" s="1" t="s">
        <v>152</v>
      </c>
      <c r="G31" s="1" t="s">
        <v>153</v>
      </c>
      <c r="H31" s="1" t="s">
        <v>154</v>
      </c>
      <c r="I31" s="1" t="s">
        <v>155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156</v>
      </c>
      <c r="B32" s="1" t="s">
        <v>148</v>
      </c>
      <c r="C32" s="1" t="s">
        <v>149</v>
      </c>
      <c r="D32" s="1" t="s">
        <v>150</v>
      </c>
      <c r="E32" s="1" t="s">
        <v>151</v>
      </c>
      <c r="F32" s="1" t="s">
        <v>152</v>
      </c>
      <c r="G32" s="1" t="s">
        <v>153</v>
      </c>
      <c r="H32" s="1" t="s">
        <v>154</v>
      </c>
      <c r="I32" s="1" t="s">
        <v>155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157</v>
      </c>
      <c r="B34" s="1">
        <v>-16.0</v>
      </c>
      <c r="C34" s="1">
        <v>-24.0</v>
      </c>
      <c r="D34" s="1">
        <v>-43.0</v>
      </c>
      <c r="E34" s="1">
        <v>-49.0</v>
      </c>
      <c r="F34" s="1">
        <v>-122.0</v>
      </c>
      <c r="G34" s="1">
        <v>-190.0</v>
      </c>
      <c r="H34" s="1">
        <v>-257.0</v>
      </c>
      <c r="I34" s="1">
        <v>-397.0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158</v>
      </c>
      <c r="B35" s="1">
        <v>-16.0</v>
      </c>
      <c r="C35" s="1">
        <v>-24.0</v>
      </c>
      <c r="D35" s="1">
        <v>-43.0</v>
      </c>
      <c r="E35" s="1">
        <v>-51.0</v>
      </c>
      <c r="F35" s="1">
        <v>-125.0</v>
      </c>
      <c r="G35" s="1">
        <v>-195.0</v>
      </c>
      <c r="H35" s="1">
        <v>-263.0</v>
      </c>
      <c r="I35" s="1">
        <v>-402.0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159</v>
      </c>
      <c r="B36" s="1">
        <v>-16.0</v>
      </c>
      <c r="C36" s="1">
        <v>-24.0</v>
      </c>
      <c r="D36" s="1">
        <v>-43.0</v>
      </c>
      <c r="E36" s="1">
        <v>-51.0</v>
      </c>
      <c r="F36" s="1">
        <v>-125.0</v>
      </c>
      <c r="G36" s="1">
        <v>-195.0</v>
      </c>
      <c r="H36" s="1">
        <v>-263.0</v>
      </c>
      <c r="I36" s="1">
        <v>-402.0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160</v>
      </c>
      <c r="B37" s="1">
        <v>-15.0</v>
      </c>
      <c r="C37" s="1">
        <v>-24.0</v>
      </c>
      <c r="D37" s="1">
        <v>-42.0</v>
      </c>
      <c r="E37" s="1">
        <v>-49.0</v>
      </c>
      <c r="F37" s="1">
        <v>-121.0</v>
      </c>
      <c r="G37" s="1">
        <v>-189.0</v>
      </c>
      <c r="H37" s="1">
        <v>-255.0</v>
      </c>
      <c r="I37" s="1">
        <v>-395.0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161</v>
      </c>
      <c r="B38" s="1" t="s">
        <v>162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 t="s">
        <v>163</v>
      </c>
      <c r="I38" s="1" t="s">
        <v>164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165</v>
      </c>
      <c r="B39" s="1">
        <v>-8.0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20.0</v>
      </c>
      <c r="I39" s="1">
        <v>90.0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166</v>
      </c>
      <c r="B40" s="1">
        <v>-8.0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20.0</v>
      </c>
      <c r="I40" s="1">
        <v>90.0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167</v>
      </c>
      <c r="B41" s="1">
        <v>-9.0</v>
      </c>
      <c r="C41" s="1">
        <v>-15.0</v>
      </c>
      <c r="D41" s="1">
        <v>-25.0</v>
      </c>
      <c r="E41" s="1">
        <v>-43.0</v>
      </c>
      <c r="F41" s="1">
        <v>-74.0</v>
      </c>
      <c r="G41" s="1">
        <v>-119.0</v>
      </c>
      <c r="H41" s="1">
        <v>-163.0</v>
      </c>
      <c r="I41" s="1">
        <v>-228.0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168</v>
      </c>
      <c r="B42" s="1">
        <v>0.0</v>
      </c>
      <c r="C42" s="1">
        <v>0.0</v>
      </c>
      <c r="D42" s="1">
        <v>5.0</v>
      </c>
      <c r="E42" s="1">
        <v>8.0</v>
      </c>
      <c r="F42" s="1">
        <v>6.0</v>
      </c>
      <c r="G42" s="1">
        <v>10.0</v>
      </c>
      <c r="H42" s="1">
        <v>0.0</v>
      </c>
      <c r="I42" s="1">
        <v>0.0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169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170</v>
      </c>
      <c r="B44" s="1">
        <v>3.0</v>
      </c>
      <c r="C44" s="1">
        <v>3.0</v>
      </c>
      <c r="D44" s="1">
        <v>12.0</v>
      </c>
      <c r="E44" s="1">
        <v>27.0</v>
      </c>
      <c r="F44" s="1">
        <v>38.0</v>
      </c>
      <c r="G44" s="1">
        <v>61.0</v>
      </c>
      <c r="H44" s="1">
        <v>79.0</v>
      </c>
      <c r="I44" s="1">
        <v>100.0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171</v>
      </c>
      <c r="B45" s="1">
        <v>19.0</v>
      </c>
      <c r="C45" s="1">
        <v>28.0</v>
      </c>
      <c r="D45" s="1">
        <v>45.0</v>
      </c>
      <c r="E45" s="1">
        <v>67.0</v>
      </c>
      <c r="F45" s="1">
        <v>108.0</v>
      </c>
      <c r="G45" s="1">
        <v>180.0</v>
      </c>
      <c r="H45" s="1">
        <v>315.0</v>
      </c>
      <c r="I45" s="1">
        <v>380.0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172</v>
      </c>
      <c r="B46" s="1">
        <v>34.0</v>
      </c>
      <c r="C46" s="1">
        <v>40.0</v>
      </c>
      <c r="D46" s="1">
        <v>60.0</v>
      </c>
      <c r="E46" s="1">
        <v>81.0</v>
      </c>
      <c r="F46" s="1">
        <v>99.0</v>
      </c>
      <c r="G46" s="1">
        <v>1.0</v>
      </c>
      <c r="H46" s="1">
        <v>2.0</v>
      </c>
      <c r="I46" s="1">
        <v>2.0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173</v>
      </c>
      <c r="B47" s="1">
        <v>0.0</v>
      </c>
      <c r="C47" s="1">
        <v>42.0</v>
      </c>
      <c r="D47" s="1">
        <v>22.0</v>
      </c>
      <c r="E47" s="1">
        <v>17.0</v>
      </c>
      <c r="F47" s="1">
        <v>12.0</v>
      </c>
      <c r="G47" s="1">
        <v>24.0</v>
      </c>
      <c r="H47" s="1">
        <v>0.0</v>
      </c>
      <c r="I47" s="1">
        <v>0.0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174</v>
      </c>
      <c r="B48" s="1">
        <v>0.0</v>
      </c>
      <c r="C48" s="1">
        <v>-2.0</v>
      </c>
      <c r="D48" s="1">
        <v>38.0</v>
      </c>
      <c r="E48" s="1">
        <v>64.0</v>
      </c>
      <c r="F48" s="1">
        <v>87.0</v>
      </c>
      <c r="G48" s="1">
        <v>1.0</v>
      </c>
      <c r="H48" s="1">
        <v>0.0</v>
      </c>
      <c r="I48" s="1">
        <v>0.0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175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11.0</v>
      </c>
      <c r="I49" s="1">
        <v>0.0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176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7.0</v>
      </c>
      <c r="I50" s="1">
        <v>0.0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177</v>
      </c>
      <c r="B51" s="1">
        <v>52.0</v>
      </c>
      <c r="C51" s="1">
        <v>24.0</v>
      </c>
      <c r="D51" s="1">
        <v>15.0</v>
      </c>
      <c r="E51" s="1">
        <v>20.0</v>
      </c>
      <c r="F51" s="1">
        <v>30.0</v>
      </c>
      <c r="G51" s="1">
        <v>57.0</v>
      </c>
      <c r="H51" s="1">
        <v>57.0</v>
      </c>
      <c r="I51" s="1">
        <v>71.0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178</v>
      </c>
      <c r="B52" s="1">
        <v>52.0</v>
      </c>
      <c r="C52" s="1">
        <v>24.0</v>
      </c>
      <c r="D52" s="1">
        <v>15.0</v>
      </c>
      <c r="E52" s="1">
        <v>20.0</v>
      </c>
      <c r="F52" s="1">
        <v>30.0</v>
      </c>
      <c r="G52" s="1">
        <v>57.0</v>
      </c>
      <c r="H52" s="1">
        <v>75.0</v>
      </c>
      <c r="I52" s="1">
        <v>71.0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180</v>
      </c>
      <c r="B3" s="1">
        <v>0.0</v>
      </c>
      <c r="C3" s="1" t="s">
        <v>181</v>
      </c>
      <c r="D3" s="1" t="s">
        <v>182</v>
      </c>
      <c r="E3" s="1" t="s">
        <v>183</v>
      </c>
      <c r="F3" s="1" t="s">
        <v>184</v>
      </c>
      <c r="G3" s="1" t="s">
        <v>185</v>
      </c>
      <c r="H3" s="1" t="s">
        <v>186</v>
      </c>
      <c r="I3" s="1" t="s">
        <v>187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188</v>
      </c>
      <c r="B4" s="1">
        <v>0.0</v>
      </c>
      <c r="C4" s="1" t="s">
        <v>189</v>
      </c>
      <c r="D4" s="1" t="s">
        <v>190</v>
      </c>
      <c r="E4" s="1" t="s">
        <v>191</v>
      </c>
      <c r="F4" s="1" t="s">
        <v>192</v>
      </c>
      <c r="G4" s="1" t="s">
        <v>193</v>
      </c>
      <c r="H4" s="1" t="s">
        <v>194</v>
      </c>
      <c r="I4" s="1" t="s">
        <v>195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196</v>
      </c>
      <c r="B5" s="1">
        <v>0.0</v>
      </c>
      <c r="C5" s="1" t="s">
        <v>197</v>
      </c>
      <c r="D5" s="1" t="s">
        <v>198</v>
      </c>
      <c r="E5" s="1" t="s">
        <v>199</v>
      </c>
      <c r="F5" s="1" t="s">
        <v>200</v>
      </c>
      <c r="G5" s="1" t="s">
        <v>201</v>
      </c>
      <c r="H5" s="1" t="s">
        <v>202</v>
      </c>
      <c r="I5" s="1" t="s">
        <v>203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204</v>
      </c>
      <c r="B6" s="1">
        <v>0.0</v>
      </c>
      <c r="C6" s="1" t="s">
        <v>205</v>
      </c>
      <c r="D6" s="1" t="s">
        <v>206</v>
      </c>
      <c r="E6" s="1" t="s">
        <v>199</v>
      </c>
      <c r="F6" s="1" t="s">
        <v>200</v>
      </c>
      <c r="G6" s="1" t="s">
        <v>201</v>
      </c>
      <c r="H6" s="1" t="s">
        <v>202</v>
      </c>
      <c r="I6" s="1" t="s">
        <v>203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208</v>
      </c>
      <c r="B8" s="1">
        <v>100.0</v>
      </c>
      <c r="C8" s="1">
        <v>100.0</v>
      </c>
      <c r="D8" s="1">
        <v>100.0</v>
      </c>
      <c r="E8" s="1">
        <v>100.0</v>
      </c>
      <c r="F8" s="1">
        <v>100.0</v>
      </c>
      <c r="G8" s="1">
        <v>100.0</v>
      </c>
      <c r="H8" s="1">
        <v>100.0</v>
      </c>
      <c r="I8" s="1">
        <v>100.0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209</v>
      </c>
      <c r="B9" s="1" t="s">
        <v>210</v>
      </c>
      <c r="C9" s="1" t="s">
        <v>211</v>
      </c>
      <c r="D9" s="1" t="s">
        <v>212</v>
      </c>
      <c r="E9" s="1" t="s">
        <v>213</v>
      </c>
      <c r="F9" s="1" t="s">
        <v>214</v>
      </c>
      <c r="G9" s="1" t="s">
        <v>215</v>
      </c>
      <c r="H9" s="1" t="s">
        <v>216</v>
      </c>
      <c r="I9" s="1" t="s">
        <v>217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218</v>
      </c>
      <c r="B10" s="1" t="s">
        <v>219</v>
      </c>
      <c r="C10" s="1" t="s">
        <v>220</v>
      </c>
      <c r="D10" s="1" t="s">
        <v>221</v>
      </c>
      <c r="E10" s="1" t="s">
        <v>222</v>
      </c>
      <c r="F10" s="1" t="s">
        <v>223</v>
      </c>
      <c r="G10" s="1" t="s">
        <v>224</v>
      </c>
      <c r="H10" s="1" t="s">
        <v>225</v>
      </c>
      <c r="I10" s="1" t="s">
        <v>226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227</v>
      </c>
      <c r="B11" s="1" t="s">
        <v>228</v>
      </c>
      <c r="C11" s="1" t="s">
        <v>229</v>
      </c>
      <c r="D11" s="1" t="s">
        <v>230</v>
      </c>
      <c r="E11" s="1" t="s">
        <v>231</v>
      </c>
      <c r="F11" s="1" t="s">
        <v>232</v>
      </c>
      <c r="G11" s="1" t="s">
        <v>233</v>
      </c>
      <c r="H11" s="1" t="s">
        <v>234</v>
      </c>
      <c r="I11" s="1" t="s">
        <v>235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236</v>
      </c>
      <c r="B12" s="1" t="s">
        <v>228</v>
      </c>
      <c r="C12" s="1" t="s">
        <v>229</v>
      </c>
      <c r="D12" s="1" t="s">
        <v>230</v>
      </c>
      <c r="E12" s="1" t="s">
        <v>231</v>
      </c>
      <c r="F12" s="1" t="s">
        <v>232</v>
      </c>
      <c r="G12" s="1" t="s">
        <v>233</v>
      </c>
      <c r="H12" s="1" t="s">
        <v>234</v>
      </c>
      <c r="I12" s="1" t="s">
        <v>235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237</v>
      </c>
      <c r="B13" s="1" t="s">
        <v>238</v>
      </c>
      <c r="C13" s="1" t="s">
        <v>239</v>
      </c>
      <c r="D13" s="1" t="s">
        <v>240</v>
      </c>
      <c r="E13" s="1" t="s">
        <v>241</v>
      </c>
      <c r="F13" s="1" t="s">
        <v>242</v>
      </c>
      <c r="G13" s="1" t="s">
        <v>243</v>
      </c>
      <c r="H13" s="1" t="s">
        <v>244</v>
      </c>
      <c r="I13" s="1" t="s">
        <v>245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246</v>
      </c>
      <c r="B14" s="1" t="s">
        <v>238</v>
      </c>
      <c r="C14" s="1" t="s">
        <v>239</v>
      </c>
      <c r="D14" s="1" t="s">
        <v>240</v>
      </c>
      <c r="E14" s="1" t="s">
        <v>241</v>
      </c>
      <c r="F14" s="1" t="s">
        <v>242</v>
      </c>
      <c r="G14" s="1" t="s">
        <v>243</v>
      </c>
      <c r="H14" s="1" t="s">
        <v>244</v>
      </c>
      <c r="I14" s="1" t="s">
        <v>245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247</v>
      </c>
      <c r="B15" s="1" t="s">
        <v>248</v>
      </c>
      <c r="C15" s="1" t="s">
        <v>249</v>
      </c>
      <c r="D15" s="1">
        <v>0.0</v>
      </c>
      <c r="E15" s="1" t="s">
        <v>241</v>
      </c>
      <c r="F15" s="1" t="s">
        <v>242</v>
      </c>
      <c r="G15" s="1" t="s">
        <v>243</v>
      </c>
      <c r="H15" s="1" t="s">
        <v>244</v>
      </c>
      <c r="I15" s="1" t="s">
        <v>245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250</v>
      </c>
      <c r="B16" s="1" t="s">
        <v>251</v>
      </c>
      <c r="C16" s="1" t="s">
        <v>252</v>
      </c>
      <c r="D16" s="1" t="s">
        <v>253</v>
      </c>
      <c r="E16" s="1" t="s">
        <v>254</v>
      </c>
      <c r="F16" s="1" t="s">
        <v>255</v>
      </c>
      <c r="G16" s="1" t="s">
        <v>256</v>
      </c>
      <c r="H16" s="1" t="s">
        <v>257</v>
      </c>
      <c r="I16" s="1">
        <v>-291.0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258</v>
      </c>
      <c r="B17" s="1">
        <v>0.0</v>
      </c>
      <c r="C17" s="1" t="s">
        <v>259</v>
      </c>
      <c r="D17" s="1" t="s">
        <v>260</v>
      </c>
      <c r="E17" s="1" t="s">
        <v>261</v>
      </c>
      <c r="F17" s="1" t="s">
        <v>262</v>
      </c>
      <c r="G17" s="1" t="s">
        <v>263</v>
      </c>
      <c r="H17" s="1" t="s">
        <v>264</v>
      </c>
      <c r="I17" s="1" t="s">
        <v>265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266</v>
      </c>
      <c r="B18" s="1">
        <v>0.0</v>
      </c>
      <c r="C18" s="1" t="s">
        <v>267</v>
      </c>
      <c r="D18" s="1" t="s">
        <v>268</v>
      </c>
      <c r="E18" s="1" t="s">
        <v>269</v>
      </c>
      <c r="F18" s="1" t="s">
        <v>270</v>
      </c>
      <c r="G18" s="1" t="s">
        <v>271</v>
      </c>
      <c r="H18" s="1" t="s">
        <v>264</v>
      </c>
      <c r="I18" s="1" t="s">
        <v>265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272</v>
      </c>
      <c r="B20" s="1">
        <v>0.0</v>
      </c>
      <c r="C20" s="1" t="s">
        <v>273</v>
      </c>
      <c r="D20" s="1" t="s">
        <v>274</v>
      </c>
      <c r="E20" s="1" t="s">
        <v>275</v>
      </c>
      <c r="F20" s="1" t="s">
        <v>276</v>
      </c>
      <c r="G20" s="1" t="s">
        <v>276</v>
      </c>
      <c r="H20" s="1" t="s">
        <v>277</v>
      </c>
      <c r="I20" s="1" t="s">
        <v>278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279</v>
      </c>
      <c r="B21" s="1">
        <v>0.0</v>
      </c>
      <c r="C21" s="1" t="s">
        <v>280</v>
      </c>
      <c r="D21" s="1" t="s">
        <v>281</v>
      </c>
      <c r="E21" s="1">
        <v>6.0</v>
      </c>
      <c r="F21" s="1" t="s">
        <v>282</v>
      </c>
      <c r="G21" s="1" t="s">
        <v>283</v>
      </c>
      <c r="H21" s="1" t="s">
        <v>284</v>
      </c>
      <c r="I21" s="1" t="s">
        <v>285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286</v>
      </c>
      <c r="B22" s="1">
        <v>0.0</v>
      </c>
      <c r="C22" s="1">
        <v>0.0</v>
      </c>
      <c r="D22" s="1" t="s">
        <v>287</v>
      </c>
      <c r="E22" s="1">
        <v>0.0</v>
      </c>
      <c r="F22" s="1">
        <v>0.0</v>
      </c>
      <c r="G22" s="1" t="s">
        <v>288</v>
      </c>
      <c r="H22" s="1" t="s">
        <v>289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291</v>
      </c>
      <c r="B24" s="1" t="s">
        <v>292</v>
      </c>
      <c r="C24" s="1" t="s">
        <v>293</v>
      </c>
      <c r="D24" s="1" t="s">
        <v>294</v>
      </c>
      <c r="E24" s="1" t="s">
        <v>295</v>
      </c>
      <c r="F24" s="1" t="s">
        <v>296</v>
      </c>
      <c r="G24" s="1" t="s">
        <v>297</v>
      </c>
      <c r="H24" s="1" t="s">
        <v>298</v>
      </c>
      <c r="I24" s="1" t="s">
        <v>299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300</v>
      </c>
      <c r="B25" s="1" t="s">
        <v>301</v>
      </c>
      <c r="C25" s="1" t="s">
        <v>302</v>
      </c>
      <c r="D25" s="1" t="s">
        <v>303</v>
      </c>
      <c r="E25" s="1" t="s">
        <v>304</v>
      </c>
      <c r="F25" s="1" t="s">
        <v>305</v>
      </c>
      <c r="G25" s="1" t="s">
        <v>288</v>
      </c>
      <c r="H25" s="1" t="s">
        <v>306</v>
      </c>
      <c r="I25" s="1" t="s">
        <v>307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308</v>
      </c>
      <c r="B26" s="1" t="s">
        <v>309</v>
      </c>
      <c r="C26" s="1" t="s">
        <v>310</v>
      </c>
      <c r="D26" s="1" t="s">
        <v>311</v>
      </c>
      <c r="E26" s="1" t="s">
        <v>312</v>
      </c>
      <c r="F26" s="1" t="s">
        <v>313</v>
      </c>
      <c r="G26" s="1" t="s">
        <v>314</v>
      </c>
      <c r="H26" s="1" t="s">
        <v>315</v>
      </c>
      <c r="I26" s="1" t="s">
        <v>316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317</v>
      </c>
      <c r="B27" s="1">
        <v>0.0</v>
      </c>
      <c r="C27" s="1">
        <v>0.0</v>
      </c>
      <c r="D27" s="1" t="s">
        <v>318</v>
      </c>
      <c r="E27" s="1">
        <v>0.0</v>
      </c>
      <c r="F27" s="1">
        <v>0.0</v>
      </c>
      <c r="G27" s="1" t="s">
        <v>319</v>
      </c>
      <c r="H27" s="1" t="s">
        <v>320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322</v>
      </c>
      <c r="B29" s="1" t="s">
        <v>323</v>
      </c>
      <c r="C29" s="1" t="s">
        <v>324</v>
      </c>
      <c r="D29" s="1" t="s">
        <v>325</v>
      </c>
      <c r="E29" s="1" t="s">
        <v>326</v>
      </c>
      <c r="F29" s="1" t="s">
        <v>327</v>
      </c>
      <c r="G29" s="1" t="s">
        <v>328</v>
      </c>
      <c r="H29" s="1" t="s">
        <v>329</v>
      </c>
      <c r="I29" s="1" t="s">
        <v>330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331</v>
      </c>
      <c r="B30" s="1" t="s">
        <v>332</v>
      </c>
      <c r="C30" s="1" t="s">
        <v>333</v>
      </c>
      <c r="D30" s="1" t="s">
        <v>334</v>
      </c>
      <c r="E30" s="1" t="s">
        <v>335</v>
      </c>
      <c r="F30" s="1" t="s">
        <v>327</v>
      </c>
      <c r="G30" s="1" t="s">
        <v>328</v>
      </c>
      <c r="H30" s="1" t="s">
        <v>336</v>
      </c>
      <c r="I30" s="1" t="s">
        <v>330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337</v>
      </c>
      <c r="B31" s="1" t="s">
        <v>338</v>
      </c>
      <c r="C31" s="1" t="s">
        <v>339</v>
      </c>
      <c r="D31" s="1" t="s">
        <v>340</v>
      </c>
      <c r="E31" s="1" t="s">
        <v>341</v>
      </c>
      <c r="F31" s="1" t="s">
        <v>330</v>
      </c>
      <c r="G31" s="1" t="s">
        <v>342</v>
      </c>
      <c r="H31" s="1" t="s">
        <v>343</v>
      </c>
      <c r="I31" s="1" t="s">
        <v>344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345</v>
      </c>
      <c r="B32" s="1" t="s">
        <v>346</v>
      </c>
      <c r="C32" s="1" t="s">
        <v>347</v>
      </c>
      <c r="D32" s="1" t="s">
        <v>348</v>
      </c>
      <c r="E32" s="1" t="s">
        <v>349</v>
      </c>
      <c r="F32" s="1" t="s">
        <v>330</v>
      </c>
      <c r="G32" s="1" t="s">
        <v>342</v>
      </c>
      <c r="H32" s="1" t="s">
        <v>343</v>
      </c>
      <c r="I32" s="1" t="s">
        <v>344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350</v>
      </c>
      <c r="B33" s="1" t="s">
        <v>351</v>
      </c>
      <c r="C33" s="1" t="s">
        <v>352</v>
      </c>
      <c r="D33" s="1" t="s">
        <v>353</v>
      </c>
      <c r="E33" s="1" t="s">
        <v>354</v>
      </c>
      <c r="F33" s="1" t="s">
        <v>355</v>
      </c>
      <c r="G33" s="1" t="s">
        <v>356</v>
      </c>
      <c r="H33" s="1" t="s">
        <v>357</v>
      </c>
      <c r="I33" s="1" t="s">
        <v>358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359</v>
      </c>
      <c r="B34" s="1" t="s">
        <v>360</v>
      </c>
      <c r="C34" s="1" t="s">
        <v>361</v>
      </c>
      <c r="D34" s="1" t="s">
        <v>362</v>
      </c>
      <c r="E34" s="1" t="s">
        <v>363</v>
      </c>
      <c r="F34" s="1">
        <v>0.0</v>
      </c>
      <c r="G34" s="1">
        <v>0.0</v>
      </c>
      <c r="H34" s="1">
        <v>0.0</v>
      </c>
      <c r="I34" s="1">
        <v>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364</v>
      </c>
      <c r="B35" s="1" t="s">
        <v>365</v>
      </c>
      <c r="C35" s="1" t="s">
        <v>366</v>
      </c>
      <c r="D35" s="1" t="s">
        <v>367</v>
      </c>
      <c r="E35" s="1" t="s">
        <v>368</v>
      </c>
      <c r="F35" s="1">
        <v>0.0</v>
      </c>
      <c r="G35" s="1">
        <v>0.0</v>
      </c>
      <c r="H35" s="1">
        <v>0.0</v>
      </c>
      <c r="I35" s="1">
        <v>0.0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369</v>
      </c>
      <c r="B36" s="1" t="s">
        <v>370</v>
      </c>
      <c r="C36" s="1" t="s">
        <v>371</v>
      </c>
      <c r="D36" s="1" t="s">
        <v>372</v>
      </c>
      <c r="E36" s="1" t="s">
        <v>373</v>
      </c>
      <c r="F36" s="1">
        <v>0.0</v>
      </c>
      <c r="G36" s="1">
        <v>0.0</v>
      </c>
      <c r="H36" s="1">
        <v>0.0</v>
      </c>
      <c r="I36" s="1">
        <v>0.0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374</v>
      </c>
      <c r="B37" s="1" t="s">
        <v>375</v>
      </c>
      <c r="C37" s="1" t="s">
        <v>376</v>
      </c>
      <c r="D37" s="1" t="s">
        <v>377</v>
      </c>
      <c r="E37" s="1" t="s">
        <v>378</v>
      </c>
      <c r="F37" s="1" t="s">
        <v>375</v>
      </c>
      <c r="G37" s="1" t="s">
        <v>375</v>
      </c>
      <c r="H37" s="1" t="s">
        <v>379</v>
      </c>
      <c r="I37" s="1" t="s">
        <v>376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380</v>
      </c>
      <c r="B38" s="1" t="s">
        <v>381</v>
      </c>
      <c r="C38" s="1" t="s">
        <v>382</v>
      </c>
      <c r="D38" s="1" t="s">
        <v>383</v>
      </c>
      <c r="E38" s="1" t="s">
        <v>384</v>
      </c>
      <c r="F38" s="1" t="s">
        <v>385</v>
      </c>
      <c r="G38" s="1" t="s">
        <v>386</v>
      </c>
      <c r="H38" s="1" t="s">
        <v>387</v>
      </c>
      <c r="I38" s="1" t="s">
        <v>388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389</v>
      </c>
      <c r="B39" s="1" t="s">
        <v>375</v>
      </c>
      <c r="C39" s="1" t="s">
        <v>376</v>
      </c>
      <c r="D39" s="1" t="s">
        <v>377</v>
      </c>
      <c r="E39" s="1" t="s">
        <v>390</v>
      </c>
      <c r="F39" s="1" t="s">
        <v>375</v>
      </c>
      <c r="G39" s="1" t="s">
        <v>375</v>
      </c>
      <c r="H39" s="1" t="s">
        <v>379</v>
      </c>
      <c r="I39" s="1" t="s">
        <v>376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391</v>
      </c>
      <c r="B40" s="1" t="s">
        <v>392</v>
      </c>
      <c r="C40" s="1" t="s">
        <v>393</v>
      </c>
      <c r="D40" s="1" t="s">
        <v>394</v>
      </c>
      <c r="E40" s="1" t="s">
        <v>395</v>
      </c>
      <c r="F40" s="1" t="s">
        <v>396</v>
      </c>
      <c r="G40" s="1" t="s">
        <v>397</v>
      </c>
      <c r="H40" s="1" t="s">
        <v>398</v>
      </c>
      <c r="I40" s="1" t="s">
        <v>399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401</v>
      </c>
      <c r="B42" s="1">
        <v>0.0</v>
      </c>
      <c r="C42" s="1" t="s">
        <v>402</v>
      </c>
      <c r="D42" s="1">
        <v>89.0</v>
      </c>
      <c r="E42" s="1" t="s">
        <v>403</v>
      </c>
      <c r="F42" s="1" t="s">
        <v>404</v>
      </c>
      <c r="G42" s="1" t="s">
        <v>405</v>
      </c>
      <c r="H42" s="1" t="s">
        <v>406</v>
      </c>
      <c r="I42" s="1" t="s">
        <v>407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408</v>
      </c>
      <c r="B43" s="1">
        <v>0.0</v>
      </c>
      <c r="C43" s="1" t="s">
        <v>402</v>
      </c>
      <c r="D43" s="1">
        <v>89.0</v>
      </c>
      <c r="E43" s="1" t="s">
        <v>403</v>
      </c>
      <c r="F43" s="1" t="s">
        <v>404</v>
      </c>
      <c r="G43" s="1" t="s">
        <v>405</v>
      </c>
      <c r="H43" s="1" t="s">
        <v>406</v>
      </c>
      <c r="I43" s="1" t="s">
        <v>407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409</v>
      </c>
      <c r="B44" s="1">
        <v>0.0</v>
      </c>
      <c r="C44" s="1" t="s">
        <v>410</v>
      </c>
      <c r="D44" s="1" t="s">
        <v>411</v>
      </c>
      <c r="E44" s="1" t="s">
        <v>412</v>
      </c>
      <c r="F44" s="1" t="s">
        <v>413</v>
      </c>
      <c r="G44" s="1" t="s">
        <v>414</v>
      </c>
      <c r="H44" s="1" t="s">
        <v>415</v>
      </c>
      <c r="I44" s="1" t="s">
        <v>416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417</v>
      </c>
      <c r="B45" s="1">
        <v>0.0</v>
      </c>
      <c r="C45" s="1" t="s">
        <v>418</v>
      </c>
      <c r="D45" s="1" t="s">
        <v>419</v>
      </c>
      <c r="E45" s="1" t="s">
        <v>420</v>
      </c>
      <c r="F45" s="1" t="s">
        <v>421</v>
      </c>
      <c r="G45" s="1" t="s">
        <v>422</v>
      </c>
      <c r="H45" s="1" t="s">
        <v>423</v>
      </c>
      <c r="I45" s="1" t="s">
        <v>424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425</v>
      </c>
      <c r="B46" s="1">
        <v>0.0</v>
      </c>
      <c r="C46" s="1" t="s">
        <v>418</v>
      </c>
      <c r="D46" s="1" t="s">
        <v>419</v>
      </c>
      <c r="E46" s="1" t="s">
        <v>420</v>
      </c>
      <c r="F46" s="1" t="s">
        <v>421</v>
      </c>
      <c r="G46" s="1" t="s">
        <v>422</v>
      </c>
      <c r="H46" s="1" t="s">
        <v>423</v>
      </c>
      <c r="I46" s="1" t="s">
        <v>424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426</v>
      </c>
      <c r="B47" s="1">
        <v>0.0</v>
      </c>
      <c r="C47" s="1" t="s">
        <v>427</v>
      </c>
      <c r="D47" s="1" t="s">
        <v>428</v>
      </c>
      <c r="E47" s="1" t="s">
        <v>429</v>
      </c>
      <c r="F47" s="1" t="s">
        <v>430</v>
      </c>
      <c r="G47" s="1" t="s">
        <v>431</v>
      </c>
      <c r="H47" s="1" t="s">
        <v>432</v>
      </c>
      <c r="I47" s="1" t="s">
        <v>433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434</v>
      </c>
      <c r="B48" s="1">
        <v>0.0</v>
      </c>
      <c r="C48" s="1" t="s">
        <v>427</v>
      </c>
      <c r="D48" s="1" t="s">
        <v>428</v>
      </c>
      <c r="E48" s="1" t="s">
        <v>429</v>
      </c>
      <c r="F48" s="1" t="s">
        <v>430</v>
      </c>
      <c r="G48" s="1" t="s">
        <v>431</v>
      </c>
      <c r="H48" s="1" t="s">
        <v>432</v>
      </c>
      <c r="I48" s="1" t="s">
        <v>433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435</v>
      </c>
      <c r="B49" s="1">
        <v>0.0</v>
      </c>
      <c r="C49" s="1" t="s">
        <v>436</v>
      </c>
      <c r="D49" s="1" t="s">
        <v>428</v>
      </c>
      <c r="E49" s="1" t="s">
        <v>429</v>
      </c>
      <c r="F49" s="1" t="s">
        <v>430</v>
      </c>
      <c r="G49" s="1" t="s">
        <v>431</v>
      </c>
      <c r="H49" s="1" t="s">
        <v>437</v>
      </c>
      <c r="I49" s="1" t="s">
        <v>438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439</v>
      </c>
      <c r="B50" s="1">
        <v>0.0</v>
      </c>
      <c r="C50" s="1" t="s">
        <v>440</v>
      </c>
      <c r="D50" s="1" t="s">
        <v>441</v>
      </c>
      <c r="E50" s="1" t="s">
        <v>442</v>
      </c>
      <c r="F50" s="1" t="s">
        <v>443</v>
      </c>
      <c r="G50" s="1" t="s">
        <v>444</v>
      </c>
      <c r="H50" s="1" t="s">
        <v>445</v>
      </c>
      <c r="I50" s="1" t="s">
        <v>446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447</v>
      </c>
      <c r="B51" s="1">
        <v>0.0</v>
      </c>
      <c r="C51" s="1">
        <v>0.0</v>
      </c>
      <c r="D51" s="1" t="s">
        <v>448</v>
      </c>
      <c r="E51" s="1">
        <v>0.0</v>
      </c>
      <c r="F51" s="1">
        <v>0.0</v>
      </c>
      <c r="G51" s="1">
        <v>0.0</v>
      </c>
      <c r="H51" s="1" t="s">
        <v>449</v>
      </c>
      <c r="I51" s="1">
        <v>0.0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450</v>
      </c>
      <c r="B52" s="1">
        <v>0.0</v>
      </c>
      <c r="C52" s="1" t="s">
        <v>451</v>
      </c>
      <c r="D52" s="1" t="s">
        <v>452</v>
      </c>
      <c r="E52" s="1" t="s">
        <v>453</v>
      </c>
      <c r="F52" s="1" t="s">
        <v>454</v>
      </c>
      <c r="G52" s="1" t="s">
        <v>455</v>
      </c>
      <c r="H52" s="1" t="s">
        <v>456</v>
      </c>
      <c r="I52" s="1" t="s">
        <v>457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458</v>
      </c>
      <c r="B53" s="1">
        <v>0.0</v>
      </c>
      <c r="C53" s="1" t="s">
        <v>459</v>
      </c>
      <c r="D53" s="1" t="s">
        <v>460</v>
      </c>
      <c r="E53" s="1" t="s">
        <v>461</v>
      </c>
      <c r="F53" s="1" t="s">
        <v>462</v>
      </c>
      <c r="G53" s="1" t="s">
        <v>463</v>
      </c>
      <c r="H53" s="1" t="s">
        <v>464</v>
      </c>
      <c r="I53" s="1" t="s">
        <v>465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466</v>
      </c>
      <c r="B54" s="1">
        <v>0.0</v>
      </c>
      <c r="C54" s="1" t="s">
        <v>467</v>
      </c>
      <c r="D54" s="1" t="s">
        <v>468</v>
      </c>
      <c r="E54" s="1" t="s">
        <v>469</v>
      </c>
      <c r="F54" s="1" t="s">
        <v>470</v>
      </c>
      <c r="G54" s="1" t="s">
        <v>471</v>
      </c>
      <c r="H54" s="1" t="s">
        <v>472</v>
      </c>
      <c r="I54" s="1" t="s">
        <v>473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474</v>
      </c>
      <c r="B55" s="1">
        <v>0.0</v>
      </c>
      <c r="C55" s="1" t="s">
        <v>467</v>
      </c>
      <c r="D55" s="1" t="s">
        <v>468</v>
      </c>
      <c r="E55" s="1" t="s">
        <v>469</v>
      </c>
      <c r="F55" s="1" t="s">
        <v>470</v>
      </c>
      <c r="G55" s="1" t="s">
        <v>471</v>
      </c>
      <c r="H55" s="1" t="s">
        <v>472</v>
      </c>
      <c r="I55" s="1" t="s">
        <v>473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475</v>
      </c>
      <c r="B56" s="1">
        <v>0.0</v>
      </c>
      <c r="C56" s="1" t="s">
        <v>476</v>
      </c>
      <c r="D56" s="1" t="s">
        <v>477</v>
      </c>
      <c r="E56" s="1" t="s">
        <v>478</v>
      </c>
      <c r="F56" s="1" t="s">
        <v>479</v>
      </c>
      <c r="G56" s="1" t="s">
        <v>480</v>
      </c>
      <c r="H56" s="1" t="s">
        <v>481</v>
      </c>
      <c r="I56" s="1" t="s">
        <v>482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483</v>
      </c>
      <c r="B57" s="1">
        <v>0.0</v>
      </c>
      <c r="C57" s="1" t="s">
        <v>484</v>
      </c>
      <c r="D57" s="1" t="s">
        <v>485</v>
      </c>
      <c r="E57" s="1" t="s">
        <v>486</v>
      </c>
      <c r="F57" s="1" t="s">
        <v>487</v>
      </c>
      <c r="G57" s="1" t="s">
        <v>488</v>
      </c>
      <c r="H57" s="1" t="s">
        <v>489</v>
      </c>
      <c r="I57" s="1" t="s">
        <v>490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491</v>
      </c>
      <c r="B58" s="1">
        <v>0.0</v>
      </c>
      <c r="C58" s="1">
        <v>0.0</v>
      </c>
      <c r="D58" s="1" t="s">
        <v>492</v>
      </c>
      <c r="E58" s="1" t="s">
        <v>493</v>
      </c>
      <c r="F58" s="1" t="s">
        <v>494</v>
      </c>
      <c r="G58" s="1" t="s">
        <v>495</v>
      </c>
      <c r="H58" s="1" t="s">
        <v>496</v>
      </c>
      <c r="I58" s="1" t="s">
        <v>497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498</v>
      </c>
      <c r="B59" s="1">
        <v>0.0</v>
      </c>
      <c r="C59" s="1">
        <v>0.0</v>
      </c>
      <c r="D59" s="1" t="s">
        <v>499</v>
      </c>
      <c r="E59" s="1" t="s">
        <v>500</v>
      </c>
      <c r="F59" s="1" t="s">
        <v>501</v>
      </c>
      <c r="G59" s="1" t="s">
        <v>502</v>
      </c>
      <c r="H59" s="1" t="s">
        <v>496</v>
      </c>
      <c r="I59" s="1" t="s">
        <v>497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503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504</v>
      </c>
      <c r="B61" s="1">
        <v>0.0</v>
      </c>
      <c r="C61" s="1">
        <v>0.0</v>
      </c>
      <c r="D61" s="1" t="s">
        <v>505</v>
      </c>
      <c r="E61" s="1" t="s">
        <v>506</v>
      </c>
      <c r="F61" s="1" t="s">
        <v>507</v>
      </c>
      <c r="G61" s="1" t="s">
        <v>508</v>
      </c>
      <c r="H61" s="1" t="s">
        <v>509</v>
      </c>
      <c r="I61" s="1" t="s">
        <v>510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511</v>
      </c>
      <c r="B62" s="1">
        <v>0.0</v>
      </c>
      <c r="C62" s="1">
        <v>0.0</v>
      </c>
      <c r="D62" s="1" t="s">
        <v>505</v>
      </c>
      <c r="E62" s="1" t="s">
        <v>506</v>
      </c>
      <c r="F62" s="1" t="s">
        <v>507</v>
      </c>
      <c r="G62" s="1" t="s">
        <v>508</v>
      </c>
      <c r="H62" s="1" t="s">
        <v>509</v>
      </c>
      <c r="I62" s="1" t="s">
        <v>510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512</v>
      </c>
      <c r="B63" s="1">
        <v>0.0</v>
      </c>
      <c r="C63" s="1">
        <v>0.0</v>
      </c>
      <c r="D63" s="1" t="s">
        <v>513</v>
      </c>
      <c r="E63" s="1" t="s">
        <v>514</v>
      </c>
      <c r="F63" s="1" t="s">
        <v>515</v>
      </c>
      <c r="G63" s="1" t="s">
        <v>516</v>
      </c>
      <c r="H63" s="1" t="s">
        <v>517</v>
      </c>
      <c r="I63" s="1" t="s">
        <v>518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519</v>
      </c>
      <c r="B64" s="1">
        <v>0.0</v>
      </c>
      <c r="C64" s="1">
        <v>0.0</v>
      </c>
      <c r="D64" s="1" t="s">
        <v>520</v>
      </c>
      <c r="E64" s="1" t="s">
        <v>521</v>
      </c>
      <c r="F64" s="1" t="s">
        <v>522</v>
      </c>
      <c r="G64" s="1" t="s">
        <v>523</v>
      </c>
      <c r="H64" s="1" t="s">
        <v>524</v>
      </c>
      <c r="I64" s="1" t="s">
        <v>525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526</v>
      </c>
      <c r="B65" s="1">
        <v>0.0</v>
      </c>
      <c r="C65" s="1">
        <v>0.0</v>
      </c>
      <c r="D65" s="1" t="s">
        <v>520</v>
      </c>
      <c r="E65" s="1" t="s">
        <v>521</v>
      </c>
      <c r="F65" s="1" t="s">
        <v>522</v>
      </c>
      <c r="G65" s="1" t="s">
        <v>523</v>
      </c>
      <c r="H65" s="1" t="s">
        <v>524</v>
      </c>
      <c r="I65" s="1" t="s">
        <v>525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527</v>
      </c>
      <c r="B66" s="1">
        <v>0.0</v>
      </c>
      <c r="C66" s="1">
        <v>0.0</v>
      </c>
      <c r="D66" s="1" t="s">
        <v>528</v>
      </c>
      <c r="E66" s="1" t="s">
        <v>529</v>
      </c>
      <c r="F66" s="1" t="s">
        <v>530</v>
      </c>
      <c r="G66" s="1" t="s">
        <v>531</v>
      </c>
      <c r="H66" s="1" t="s">
        <v>532</v>
      </c>
      <c r="I66" s="1" t="s">
        <v>533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534</v>
      </c>
      <c r="B67" s="1">
        <v>0.0</v>
      </c>
      <c r="C67" s="1">
        <v>0.0</v>
      </c>
      <c r="D67" s="1" t="s">
        <v>528</v>
      </c>
      <c r="E67" s="1" t="s">
        <v>529</v>
      </c>
      <c r="F67" s="1" t="s">
        <v>530</v>
      </c>
      <c r="G67" s="1" t="s">
        <v>531</v>
      </c>
      <c r="H67" s="1" t="s">
        <v>532</v>
      </c>
      <c r="I67" s="1" t="s">
        <v>533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535</v>
      </c>
      <c r="B68" s="1">
        <v>0.0</v>
      </c>
      <c r="C68" s="1">
        <v>0.0</v>
      </c>
      <c r="D68" s="1" t="s">
        <v>536</v>
      </c>
      <c r="E68" s="1" t="s">
        <v>529</v>
      </c>
      <c r="F68" s="1" t="s">
        <v>530</v>
      </c>
      <c r="G68" s="1" t="s">
        <v>531</v>
      </c>
      <c r="H68" s="1" t="s">
        <v>537</v>
      </c>
      <c r="I68" s="1" t="s">
        <v>538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539</v>
      </c>
      <c r="B69" s="1">
        <v>0.0</v>
      </c>
      <c r="C69" s="1">
        <v>0.0</v>
      </c>
      <c r="D69" s="1" t="s">
        <v>540</v>
      </c>
      <c r="E69" s="1" t="s">
        <v>541</v>
      </c>
      <c r="F69" s="1" t="s">
        <v>542</v>
      </c>
      <c r="G69" s="1" t="s">
        <v>543</v>
      </c>
      <c r="H69" s="1" t="s">
        <v>544</v>
      </c>
      <c r="I69" s="1" t="s">
        <v>545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546</v>
      </c>
      <c r="B70" s="1">
        <v>0.0</v>
      </c>
      <c r="C70" s="1">
        <v>0.0</v>
      </c>
      <c r="D70" s="1">
        <v>0.0</v>
      </c>
      <c r="E70" s="1">
        <v>0.0</v>
      </c>
      <c r="F70" s="1" t="s">
        <v>547</v>
      </c>
      <c r="G70" s="1">
        <v>0.0</v>
      </c>
      <c r="H70" s="1" t="s">
        <v>29</v>
      </c>
      <c r="I70" s="1">
        <v>0.0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548</v>
      </c>
      <c r="B71" s="1">
        <v>0.0</v>
      </c>
      <c r="C71" s="1">
        <v>0.0</v>
      </c>
      <c r="D71" s="1" t="s">
        <v>549</v>
      </c>
      <c r="E71" s="1" t="s">
        <v>550</v>
      </c>
      <c r="F71" s="1" t="s">
        <v>551</v>
      </c>
      <c r="G71" s="1" t="s">
        <v>552</v>
      </c>
      <c r="H71" s="1" t="s">
        <v>553</v>
      </c>
      <c r="I71" s="1" t="s">
        <v>554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555</v>
      </c>
      <c r="B72" s="1">
        <v>0.0</v>
      </c>
      <c r="C72" s="1">
        <v>0.0</v>
      </c>
      <c r="D72" s="1" t="s">
        <v>556</v>
      </c>
      <c r="E72" s="1" t="s">
        <v>557</v>
      </c>
      <c r="F72" s="1" t="s">
        <v>558</v>
      </c>
      <c r="G72" s="1" t="s">
        <v>559</v>
      </c>
      <c r="H72" s="1" t="s">
        <v>560</v>
      </c>
      <c r="I72" s="1" t="s">
        <v>561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562</v>
      </c>
      <c r="B73" s="1">
        <v>0.0</v>
      </c>
      <c r="C73" s="1">
        <v>0.0</v>
      </c>
      <c r="D73" s="1" t="s">
        <v>563</v>
      </c>
      <c r="E73" s="1" t="s">
        <v>564</v>
      </c>
      <c r="F73" s="1" t="s">
        <v>565</v>
      </c>
      <c r="G73" s="1" t="s">
        <v>566</v>
      </c>
      <c r="H73" s="1" t="s">
        <v>567</v>
      </c>
      <c r="I73" s="1" t="s">
        <v>568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569</v>
      </c>
      <c r="B74" s="1">
        <v>0.0</v>
      </c>
      <c r="C74" s="1">
        <v>0.0</v>
      </c>
      <c r="D74" s="1" t="s">
        <v>563</v>
      </c>
      <c r="E74" s="1" t="s">
        <v>564</v>
      </c>
      <c r="F74" s="1" t="s">
        <v>565</v>
      </c>
      <c r="G74" s="1" t="s">
        <v>566</v>
      </c>
      <c r="H74" s="1" t="s">
        <v>567</v>
      </c>
      <c r="I74" s="1" t="s">
        <v>568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570</v>
      </c>
      <c r="B75" s="1">
        <v>0.0</v>
      </c>
      <c r="C75" s="1">
        <v>0.0</v>
      </c>
      <c r="D75" s="1" t="s">
        <v>571</v>
      </c>
      <c r="E75" s="1" t="s">
        <v>572</v>
      </c>
      <c r="F75" s="1" t="s">
        <v>573</v>
      </c>
      <c r="G75" s="1" t="s">
        <v>574</v>
      </c>
      <c r="H75" s="1" t="s">
        <v>575</v>
      </c>
      <c r="I75" s="1" t="s">
        <v>576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577</v>
      </c>
      <c r="B76" s="1">
        <v>0.0</v>
      </c>
      <c r="C76" s="1">
        <v>0.0</v>
      </c>
      <c r="D76" s="1" t="s">
        <v>578</v>
      </c>
      <c r="E76" s="1" t="s">
        <v>579</v>
      </c>
      <c r="F76" s="1" t="s">
        <v>339</v>
      </c>
      <c r="G76" s="1" t="s">
        <v>580</v>
      </c>
      <c r="H76" s="1" t="s">
        <v>581</v>
      </c>
      <c r="I76" s="1" t="s">
        <v>582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583</v>
      </c>
      <c r="B77" s="1">
        <v>0.0</v>
      </c>
      <c r="C77" s="1">
        <v>0.0</v>
      </c>
      <c r="D77" s="1">
        <v>0.0</v>
      </c>
      <c r="E77" s="1" t="s">
        <v>584</v>
      </c>
      <c r="F77" s="1" t="s">
        <v>585</v>
      </c>
      <c r="G77" s="1" t="s">
        <v>586</v>
      </c>
      <c r="H77" s="1" t="s">
        <v>587</v>
      </c>
      <c r="I77" s="1" t="s">
        <v>588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589</v>
      </c>
      <c r="B78" s="1">
        <v>0.0</v>
      </c>
      <c r="C78" s="1">
        <v>0.0</v>
      </c>
      <c r="D78" s="1">
        <v>0.0</v>
      </c>
      <c r="E78" s="1" t="s">
        <v>590</v>
      </c>
      <c r="F78" s="1" t="s">
        <v>591</v>
      </c>
      <c r="G78" s="1" t="s">
        <v>592</v>
      </c>
      <c r="H78" s="1" t="s">
        <v>593</v>
      </c>
      <c r="I78" s="1" t="s">
        <v>588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594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595</v>
      </c>
      <c r="B80" s="1">
        <v>0.0</v>
      </c>
      <c r="C80" s="1">
        <v>0.0</v>
      </c>
      <c r="D80" s="1">
        <v>0.0</v>
      </c>
      <c r="E80" s="1" t="s">
        <v>596</v>
      </c>
      <c r="F80" s="1" t="s">
        <v>597</v>
      </c>
      <c r="G80" s="1" t="s">
        <v>598</v>
      </c>
      <c r="H80" s="1" t="s">
        <v>599</v>
      </c>
      <c r="I80" s="1" t="s">
        <v>600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601</v>
      </c>
      <c r="B81" s="1">
        <v>0.0</v>
      </c>
      <c r="C81" s="1">
        <v>0.0</v>
      </c>
      <c r="D81" s="1">
        <v>0.0</v>
      </c>
      <c r="E81" s="1" t="s">
        <v>596</v>
      </c>
      <c r="F81" s="1" t="s">
        <v>597</v>
      </c>
      <c r="G81" s="1" t="s">
        <v>598</v>
      </c>
      <c r="H81" s="1" t="s">
        <v>599</v>
      </c>
      <c r="I81" s="1" t="s">
        <v>600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602</v>
      </c>
      <c r="B82" s="1">
        <v>0.0</v>
      </c>
      <c r="C82" s="1">
        <v>0.0</v>
      </c>
      <c r="D82" s="1">
        <v>0.0</v>
      </c>
      <c r="E82" s="1" t="s">
        <v>603</v>
      </c>
      <c r="F82" s="1" t="s">
        <v>604</v>
      </c>
      <c r="G82" s="1" t="s">
        <v>605</v>
      </c>
      <c r="H82" s="1" t="s">
        <v>606</v>
      </c>
      <c r="I82" s="1" t="s">
        <v>607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608</v>
      </c>
      <c r="B83" s="1">
        <v>0.0</v>
      </c>
      <c r="C83" s="1">
        <v>0.0</v>
      </c>
      <c r="D83" s="1">
        <v>0.0</v>
      </c>
      <c r="E83" s="1" t="s">
        <v>609</v>
      </c>
      <c r="F83" s="1" t="s">
        <v>610</v>
      </c>
      <c r="G83" s="1" t="s">
        <v>611</v>
      </c>
      <c r="H83" s="1" t="s">
        <v>612</v>
      </c>
      <c r="I83" s="1" t="s">
        <v>613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614</v>
      </c>
      <c r="B84" s="1">
        <v>0.0</v>
      </c>
      <c r="C84" s="1">
        <v>0.0</v>
      </c>
      <c r="D84" s="1">
        <v>0.0</v>
      </c>
      <c r="E84" s="1" t="s">
        <v>609</v>
      </c>
      <c r="F84" s="1" t="s">
        <v>610</v>
      </c>
      <c r="G84" s="1" t="s">
        <v>611</v>
      </c>
      <c r="H84" s="1" t="s">
        <v>612</v>
      </c>
      <c r="I84" s="1" t="s">
        <v>613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615</v>
      </c>
      <c r="B85" s="1">
        <v>0.0</v>
      </c>
      <c r="C85" s="1">
        <v>0.0</v>
      </c>
      <c r="D85" s="1">
        <v>0.0</v>
      </c>
      <c r="E85" s="1" t="s">
        <v>616</v>
      </c>
      <c r="F85" s="1" t="s">
        <v>617</v>
      </c>
      <c r="G85" s="1" t="s">
        <v>618</v>
      </c>
      <c r="H85" s="1" t="s">
        <v>619</v>
      </c>
      <c r="I85" s="1" t="s">
        <v>620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621</v>
      </c>
      <c r="B86" s="1">
        <v>0.0</v>
      </c>
      <c r="C86" s="1">
        <v>0.0</v>
      </c>
      <c r="D86" s="1">
        <v>0.0</v>
      </c>
      <c r="E86" s="1" t="s">
        <v>616</v>
      </c>
      <c r="F86" s="1" t="s">
        <v>617</v>
      </c>
      <c r="G86" s="1" t="s">
        <v>618</v>
      </c>
      <c r="H86" s="1" t="s">
        <v>619</v>
      </c>
      <c r="I86" s="1" t="s">
        <v>620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622</v>
      </c>
      <c r="B87" s="1">
        <v>0.0</v>
      </c>
      <c r="C87" s="1">
        <v>0.0</v>
      </c>
      <c r="D87" s="1">
        <v>0.0</v>
      </c>
      <c r="E87" s="1" t="s">
        <v>623</v>
      </c>
      <c r="F87" s="1" t="s">
        <v>617</v>
      </c>
      <c r="G87" s="1" t="s">
        <v>618</v>
      </c>
      <c r="H87" s="1" t="s">
        <v>624</v>
      </c>
      <c r="I87" s="1" t="s">
        <v>625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626</v>
      </c>
      <c r="B88" s="1">
        <v>0.0</v>
      </c>
      <c r="C88" s="1">
        <v>0.0</v>
      </c>
      <c r="D88" s="1">
        <v>0.0</v>
      </c>
      <c r="E88" s="1" t="s">
        <v>627</v>
      </c>
      <c r="F88" s="1" t="s">
        <v>628</v>
      </c>
      <c r="G88" s="1" t="s">
        <v>629</v>
      </c>
      <c r="H88" s="1" t="s">
        <v>630</v>
      </c>
      <c r="I88" s="1" t="s">
        <v>631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632</v>
      </c>
      <c r="B89" s="1">
        <v>0.0</v>
      </c>
      <c r="C89" s="1">
        <v>0.0</v>
      </c>
      <c r="D89" s="1">
        <v>0.0</v>
      </c>
      <c r="E89" s="1">
        <v>0.0</v>
      </c>
      <c r="F89" s="1" t="s">
        <v>633</v>
      </c>
      <c r="G89" s="1" t="s">
        <v>634</v>
      </c>
      <c r="H89" s="1">
        <v>0.0</v>
      </c>
      <c r="I89" s="1">
        <v>0.0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635</v>
      </c>
      <c r="B90" s="1">
        <v>0.0</v>
      </c>
      <c r="C90" s="1">
        <v>0.0</v>
      </c>
      <c r="D90" s="1">
        <v>0.0</v>
      </c>
      <c r="E90" s="1" t="s">
        <v>636</v>
      </c>
      <c r="F90" s="1" t="s">
        <v>637</v>
      </c>
      <c r="G90" s="1" t="s">
        <v>638</v>
      </c>
      <c r="H90" s="1" t="s">
        <v>639</v>
      </c>
      <c r="I90" s="1" t="s">
        <v>311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640</v>
      </c>
      <c r="B91" s="1">
        <v>0.0</v>
      </c>
      <c r="C91" s="1">
        <v>0.0</v>
      </c>
      <c r="D91" s="1">
        <v>0.0</v>
      </c>
      <c r="E91" s="1" t="s">
        <v>641</v>
      </c>
      <c r="F91" s="1" t="s">
        <v>642</v>
      </c>
      <c r="G91" s="1" t="s">
        <v>643</v>
      </c>
      <c r="H91" s="1" t="s">
        <v>644</v>
      </c>
      <c r="I91" s="1" t="s">
        <v>645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646</v>
      </c>
      <c r="B92" s="1">
        <v>0.0</v>
      </c>
      <c r="C92" s="1">
        <v>0.0</v>
      </c>
      <c r="D92" s="1">
        <v>0.0</v>
      </c>
      <c r="E92" s="1" t="s">
        <v>647</v>
      </c>
      <c r="F92" s="1" t="s">
        <v>648</v>
      </c>
      <c r="G92" s="1" t="s">
        <v>649</v>
      </c>
      <c r="H92" s="1" t="s">
        <v>650</v>
      </c>
      <c r="I92" s="1" t="s">
        <v>651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652</v>
      </c>
      <c r="B93" s="1">
        <v>0.0</v>
      </c>
      <c r="C93" s="1">
        <v>0.0</v>
      </c>
      <c r="D93" s="1">
        <v>0.0</v>
      </c>
      <c r="E93" s="1" t="s">
        <v>647</v>
      </c>
      <c r="F93" s="1" t="s">
        <v>648</v>
      </c>
      <c r="G93" s="1" t="s">
        <v>649</v>
      </c>
      <c r="H93" s="1" t="s">
        <v>650</v>
      </c>
      <c r="I93" s="1" t="s">
        <v>651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653</v>
      </c>
      <c r="B94" s="1">
        <v>0.0</v>
      </c>
      <c r="C94" s="1">
        <v>0.0</v>
      </c>
      <c r="D94" s="1">
        <v>0.0</v>
      </c>
      <c r="E94" s="1" t="s">
        <v>654</v>
      </c>
      <c r="F94" s="1" t="s">
        <v>655</v>
      </c>
      <c r="G94" s="1" t="s">
        <v>656</v>
      </c>
      <c r="H94" s="1" t="s">
        <v>657</v>
      </c>
      <c r="I94" s="1" t="s">
        <v>658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659</v>
      </c>
      <c r="B95" s="1">
        <v>0.0</v>
      </c>
      <c r="C95" s="1">
        <v>0.0</v>
      </c>
      <c r="D95" s="1">
        <v>0.0</v>
      </c>
      <c r="E95" s="1" t="s">
        <v>660</v>
      </c>
      <c r="F95" s="1" t="s">
        <v>661</v>
      </c>
      <c r="G95" s="1" t="s">
        <v>662</v>
      </c>
      <c r="H95" s="1" t="s">
        <v>663</v>
      </c>
      <c r="I95" s="1" t="s">
        <v>664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665</v>
      </c>
      <c r="B96" s="1">
        <v>0.0</v>
      </c>
      <c r="C96" s="1">
        <v>0.0</v>
      </c>
      <c r="D96" s="1">
        <v>0.0</v>
      </c>
      <c r="E96" s="1">
        <v>0.0</v>
      </c>
      <c r="F96" s="1" t="s">
        <v>666</v>
      </c>
      <c r="G96" s="1" t="s">
        <v>667</v>
      </c>
      <c r="H96" s="1" t="s">
        <v>668</v>
      </c>
      <c r="I96" s="1" t="s">
        <v>669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670</v>
      </c>
      <c r="B97" s="1">
        <v>0.0</v>
      </c>
      <c r="C97" s="1">
        <v>0.0</v>
      </c>
      <c r="D97" s="1">
        <v>0.0</v>
      </c>
      <c r="E97" s="1">
        <v>0.0</v>
      </c>
      <c r="F97" s="1" t="s">
        <v>671</v>
      </c>
      <c r="G97" s="1" t="s">
        <v>672</v>
      </c>
      <c r="H97" s="1" t="s">
        <v>673</v>
      </c>
      <c r="I97" s="1" t="s">
        <v>674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675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676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677</v>
      </c>
      <c r="H99" s="1" t="s">
        <v>678</v>
      </c>
      <c r="I99" s="1" t="s">
        <v>679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680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677</v>
      </c>
      <c r="H100" s="1" t="s">
        <v>678</v>
      </c>
      <c r="I100" s="1" t="s">
        <v>679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681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682</v>
      </c>
      <c r="H101" s="1" t="s">
        <v>683</v>
      </c>
      <c r="I101" s="1" t="s">
        <v>684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685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686</v>
      </c>
      <c r="H102" s="1" t="s">
        <v>687</v>
      </c>
      <c r="I102" s="1" t="s">
        <v>688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689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686</v>
      </c>
      <c r="H103" s="1" t="s">
        <v>687</v>
      </c>
      <c r="I103" s="1" t="s">
        <v>688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690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691</v>
      </c>
      <c r="H104" s="1" t="s">
        <v>692</v>
      </c>
      <c r="I104" s="1" t="s">
        <v>693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694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691</v>
      </c>
      <c r="H105" s="1" t="s">
        <v>692</v>
      </c>
      <c r="I105" s="1" t="s">
        <v>693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695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696</v>
      </c>
      <c r="H106" s="1" t="s">
        <v>697</v>
      </c>
      <c r="I106" s="1" t="s">
        <v>698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699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700</v>
      </c>
      <c r="H107" s="1" t="s">
        <v>701</v>
      </c>
      <c r="I107" s="1" t="s">
        <v>702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703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 t="s">
        <v>704</v>
      </c>
      <c r="I108" s="1">
        <v>0.0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705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706</v>
      </c>
      <c r="H109" s="1" t="s">
        <v>707</v>
      </c>
      <c r="I109" s="1" t="s">
        <v>708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709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710</v>
      </c>
      <c r="H110" s="1" t="s">
        <v>711</v>
      </c>
      <c r="I110" s="1" t="s">
        <v>712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713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714</v>
      </c>
      <c r="H111" s="1" t="s">
        <v>715</v>
      </c>
      <c r="I111" s="1" t="s">
        <v>716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717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714</v>
      </c>
      <c r="H112" s="1" t="s">
        <v>715</v>
      </c>
      <c r="I112" s="1" t="s">
        <v>716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718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719</v>
      </c>
      <c r="H113" s="1" t="s">
        <v>720</v>
      </c>
      <c r="I113" s="1" t="s">
        <v>721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722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723</v>
      </c>
      <c r="H114" s="1" t="s">
        <v>724</v>
      </c>
      <c r="I114" s="1" t="s">
        <v>725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726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 t="s">
        <v>394</v>
      </c>
      <c r="I115" s="1" t="s">
        <v>727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728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394</v>
      </c>
      <c r="I116" s="1" t="s">
        <v>729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730</v>
      </c>
      <c r="C1" s="1" t="s">
        <v>731</v>
      </c>
      <c r="D1" s="1" t="s">
        <v>732</v>
      </c>
      <c r="E1" s="1" t="s">
        <v>733</v>
      </c>
      <c r="F1" s="1" t="s">
        <v>734</v>
      </c>
      <c r="G1" s="1" t="s">
        <v>735</v>
      </c>
      <c r="H1" s="1" t="s">
        <v>736</v>
      </c>
      <c r="I1" s="1" t="s">
        <v>737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738</v>
      </c>
      <c r="B2" s="1" t="s">
        <v>739</v>
      </c>
      <c r="C2" s="1" t="s">
        <v>740</v>
      </c>
      <c r="D2" s="1" t="s">
        <v>741</v>
      </c>
      <c r="E2" s="1" t="s">
        <v>742</v>
      </c>
      <c r="F2" s="1" t="s">
        <v>743</v>
      </c>
      <c r="G2" s="1" t="s">
        <v>744</v>
      </c>
      <c r="H2" s="1" t="s">
        <v>745</v>
      </c>
      <c r="I2" s="1" t="s">
        <v>745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746</v>
      </c>
      <c r="B3" s="1" t="s">
        <v>745</v>
      </c>
      <c r="C3" s="1" t="s">
        <v>747</v>
      </c>
      <c r="D3" s="1" t="s">
        <v>748</v>
      </c>
      <c r="E3" s="1" t="s">
        <v>749</v>
      </c>
      <c r="F3" s="1" t="s">
        <v>750</v>
      </c>
      <c r="G3" s="1" t="s">
        <v>751</v>
      </c>
      <c r="H3" s="1" t="s">
        <v>745</v>
      </c>
      <c r="I3" s="1" t="s">
        <v>745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752</v>
      </c>
      <c r="B4" s="1" t="s">
        <v>753</v>
      </c>
      <c r="C4" s="1" t="s">
        <v>754</v>
      </c>
      <c r="D4" s="1" t="s">
        <v>755</v>
      </c>
      <c r="E4" s="1" t="s">
        <v>756</v>
      </c>
      <c r="F4" s="1" t="s">
        <v>757</v>
      </c>
      <c r="G4" s="1" t="s">
        <v>758</v>
      </c>
      <c r="H4" s="1" t="s">
        <v>759</v>
      </c>
      <c r="I4" s="1" t="s">
        <v>760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746</v>
      </c>
      <c r="B5" s="1" t="s">
        <v>745</v>
      </c>
      <c r="C5" s="1" t="s">
        <v>761</v>
      </c>
      <c r="D5" s="1" t="s">
        <v>762</v>
      </c>
      <c r="E5" s="1" t="s">
        <v>763</v>
      </c>
      <c r="F5" s="1" t="s">
        <v>764</v>
      </c>
      <c r="G5" s="1" t="s">
        <v>765</v>
      </c>
      <c r="H5" s="1" t="s">
        <v>766</v>
      </c>
      <c r="I5" s="1" t="s">
        <v>767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768</v>
      </c>
      <c r="B6" s="1" t="s">
        <v>769</v>
      </c>
      <c r="C6" s="1" t="s">
        <v>770</v>
      </c>
      <c r="D6" s="1" t="s">
        <v>771</v>
      </c>
      <c r="E6" s="1" t="s">
        <v>772</v>
      </c>
      <c r="F6" s="1" t="s">
        <v>773</v>
      </c>
      <c r="G6" s="1" t="s">
        <v>774</v>
      </c>
      <c r="H6" s="1" t="s">
        <v>775</v>
      </c>
      <c r="I6" s="1" t="s">
        <v>776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777</v>
      </c>
      <c r="B7" s="1" t="s">
        <v>745</v>
      </c>
      <c r="C7" s="1" t="s">
        <v>745</v>
      </c>
      <c r="D7" s="1" t="s">
        <v>778</v>
      </c>
      <c r="E7" s="1" t="s">
        <v>779</v>
      </c>
      <c r="F7" s="1" t="s">
        <v>780</v>
      </c>
      <c r="G7" s="1" t="s">
        <v>781</v>
      </c>
      <c r="H7" s="1" t="s">
        <v>782</v>
      </c>
      <c r="I7" s="1" t="s">
        <v>783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784</v>
      </c>
      <c r="B8" s="1" t="s">
        <v>745</v>
      </c>
      <c r="C8" s="1" t="s">
        <v>785</v>
      </c>
      <c r="D8" s="1" t="s">
        <v>786</v>
      </c>
      <c r="E8" s="1" t="s">
        <v>787</v>
      </c>
      <c r="F8" s="1" t="s">
        <v>788</v>
      </c>
      <c r="G8" s="1" t="s">
        <v>789</v>
      </c>
      <c r="H8" s="1" t="s">
        <v>790</v>
      </c>
      <c r="I8" s="1" t="s">
        <v>791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792</v>
      </c>
      <c r="B9" s="1" t="s">
        <v>793</v>
      </c>
      <c r="C9" s="1" t="s">
        <v>794</v>
      </c>
      <c r="D9" s="1" t="s">
        <v>795</v>
      </c>
      <c r="E9" s="1" t="s">
        <v>796</v>
      </c>
      <c r="F9" s="1" t="s">
        <v>797</v>
      </c>
      <c r="G9" s="1" t="s">
        <v>798</v>
      </c>
      <c r="H9" s="1" t="s">
        <v>799</v>
      </c>
      <c r="I9" s="1" t="s">
        <v>800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801</v>
      </c>
      <c r="B10" s="1" t="s">
        <v>802</v>
      </c>
      <c r="C10" s="1" t="s">
        <v>803</v>
      </c>
      <c r="D10" s="1" t="s">
        <v>804</v>
      </c>
      <c r="E10" s="1" t="s">
        <v>805</v>
      </c>
      <c r="F10" s="1" t="s">
        <v>806</v>
      </c>
      <c r="G10" s="1" t="s">
        <v>807</v>
      </c>
      <c r="H10" s="1" t="s">
        <v>808</v>
      </c>
      <c r="I10" s="1" t="s">
        <v>809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810</v>
      </c>
      <c r="B11" s="1" t="s">
        <v>811</v>
      </c>
      <c r="C11" s="1" t="s">
        <v>812</v>
      </c>
      <c r="D11" s="1" t="s">
        <v>813</v>
      </c>
      <c r="E11" s="1" t="s">
        <v>814</v>
      </c>
      <c r="F11" s="1" t="s">
        <v>815</v>
      </c>
      <c r="G11" s="1" t="s">
        <v>816</v>
      </c>
      <c r="H11" s="1" t="s">
        <v>817</v>
      </c>
      <c r="I11" s="1" t="s">
        <v>818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819</v>
      </c>
      <c r="B12" s="1" t="s">
        <v>820</v>
      </c>
      <c r="C12" s="1" t="s">
        <v>770</v>
      </c>
      <c r="D12" s="1" t="s">
        <v>821</v>
      </c>
      <c r="E12" s="1" t="s">
        <v>822</v>
      </c>
      <c r="F12" s="1" t="s">
        <v>823</v>
      </c>
      <c r="G12" s="1" t="s">
        <v>824</v>
      </c>
      <c r="H12" s="1" t="s">
        <v>825</v>
      </c>
      <c r="I12" s="1" t="s">
        <v>826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827</v>
      </c>
      <c r="B13" s="1" t="s">
        <v>828</v>
      </c>
      <c r="C13" s="1" t="s">
        <v>829</v>
      </c>
      <c r="D13" s="1" t="s">
        <v>830</v>
      </c>
      <c r="E13" s="1" t="s">
        <v>831</v>
      </c>
      <c r="F13" s="1" t="s">
        <v>832</v>
      </c>
      <c r="G13" s="1" t="s">
        <v>833</v>
      </c>
      <c r="H13" s="1" t="s">
        <v>834</v>
      </c>
      <c r="I13" s="1" t="s">
        <v>835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836</v>
      </c>
      <c r="B14" s="1" t="s">
        <v>837</v>
      </c>
      <c r="C14" s="1" t="s">
        <v>838</v>
      </c>
      <c r="D14" s="1" t="s">
        <v>839</v>
      </c>
      <c r="E14" s="1" t="s">
        <v>840</v>
      </c>
      <c r="F14" s="1" t="s">
        <v>841</v>
      </c>
      <c r="G14" s="1" t="s">
        <v>842</v>
      </c>
      <c r="H14" s="1" t="s">
        <v>843</v>
      </c>
      <c r="I14" s="1" t="s">
        <v>844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845</v>
      </c>
      <c r="B15" s="1" t="s">
        <v>745</v>
      </c>
      <c r="C15" s="1" t="s">
        <v>745</v>
      </c>
      <c r="D15" s="1" t="s">
        <v>745</v>
      </c>
      <c r="E15" s="1" t="s">
        <v>745</v>
      </c>
      <c r="F15" s="1" t="s">
        <v>745</v>
      </c>
      <c r="G15" s="1" t="s">
        <v>745</v>
      </c>
      <c r="H15" s="1" t="s">
        <v>745</v>
      </c>
      <c r="I15" s="1" t="s">
        <v>745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846</v>
      </c>
      <c r="B16" s="1" t="s">
        <v>745</v>
      </c>
      <c r="C16" s="1" t="s">
        <v>745</v>
      </c>
      <c r="D16" s="1" t="s">
        <v>745</v>
      </c>
      <c r="E16" s="1" t="s">
        <v>745</v>
      </c>
      <c r="F16" s="1" t="s">
        <v>745</v>
      </c>
      <c r="G16" s="1" t="s">
        <v>745</v>
      </c>
      <c r="H16" s="1" t="s">
        <v>745</v>
      </c>
      <c r="I16" s="1" t="s">
        <v>745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847</v>
      </c>
      <c r="B17" s="1" t="s">
        <v>137</v>
      </c>
      <c r="C17" s="1" t="s">
        <v>138</v>
      </c>
      <c r="D17" s="1" t="s">
        <v>139</v>
      </c>
      <c r="E17" s="1" t="s">
        <v>140</v>
      </c>
      <c r="F17" s="1" t="s">
        <v>141</v>
      </c>
      <c r="G17" s="1" t="s">
        <v>848</v>
      </c>
      <c r="H17" s="1" t="s">
        <v>849</v>
      </c>
      <c r="I17" s="1" t="s">
        <v>850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851</v>
      </c>
      <c r="B18" s="1" t="s">
        <v>745</v>
      </c>
      <c r="C18" s="1" t="s">
        <v>745</v>
      </c>
      <c r="D18" s="1" t="s">
        <v>745</v>
      </c>
      <c r="E18" s="1" t="s">
        <v>745</v>
      </c>
      <c r="F18" s="1" t="s">
        <v>745</v>
      </c>
      <c r="G18" s="1" t="s">
        <v>745</v>
      </c>
      <c r="H18" s="1" t="s">
        <v>745</v>
      </c>
      <c r="I18" s="1" t="s">
        <v>745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852</v>
      </c>
      <c r="B19" s="1" t="s">
        <v>853</v>
      </c>
      <c r="C19" s="1" t="s">
        <v>854</v>
      </c>
      <c r="D19" s="1" t="s">
        <v>855</v>
      </c>
      <c r="E19" s="1" t="s">
        <v>856</v>
      </c>
      <c r="F19" s="1" t="s">
        <v>857</v>
      </c>
      <c r="G19" s="1" t="s">
        <v>858</v>
      </c>
      <c r="H19" s="1" t="s">
        <v>859</v>
      </c>
      <c r="I19" s="1" t="s">
        <v>860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861</v>
      </c>
      <c r="B20" s="1" t="s">
        <v>862</v>
      </c>
      <c r="C20" s="1" t="s">
        <v>863</v>
      </c>
      <c r="D20" s="1" t="s">
        <v>864</v>
      </c>
      <c r="E20" s="1" t="s">
        <v>865</v>
      </c>
      <c r="F20" s="1" t="s">
        <v>866</v>
      </c>
      <c r="G20" s="1" t="s">
        <v>867</v>
      </c>
      <c r="H20" s="1" t="s">
        <v>868</v>
      </c>
      <c r="I20" s="1" t="s">
        <v>869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870</v>
      </c>
      <c r="B21" s="1" t="s">
        <v>871</v>
      </c>
      <c r="C21" s="1" t="s">
        <v>872</v>
      </c>
      <c r="D21" s="1" t="s">
        <v>873</v>
      </c>
      <c r="E21" s="1" t="s">
        <v>874</v>
      </c>
      <c r="F21" s="1" t="s">
        <v>875</v>
      </c>
      <c r="G21" s="1" t="s">
        <v>876</v>
      </c>
      <c r="H21" s="1" t="s">
        <v>877</v>
      </c>
      <c r="I21" s="1" t="s">
        <v>878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879</v>
      </c>
      <c r="B22" s="1" t="s">
        <v>880</v>
      </c>
      <c r="C22" s="1" t="s">
        <v>881</v>
      </c>
      <c r="D22" s="1" t="s">
        <v>882</v>
      </c>
      <c r="E22" s="1" t="s">
        <v>883</v>
      </c>
      <c r="F22" s="1" t="s">
        <v>884</v>
      </c>
      <c r="G22" s="1" t="s">
        <v>885</v>
      </c>
      <c r="H22" s="1" t="s">
        <v>886</v>
      </c>
      <c r="I22" s="1" t="s">
        <v>887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888</v>
      </c>
      <c r="B23" s="1" t="s">
        <v>889</v>
      </c>
      <c r="C23" s="1" t="s">
        <v>890</v>
      </c>
      <c r="D23" s="1" t="s">
        <v>891</v>
      </c>
      <c r="E23" s="1" t="s">
        <v>892</v>
      </c>
      <c r="F23" s="1" t="s">
        <v>893</v>
      </c>
      <c r="G23" s="1" t="s">
        <v>894</v>
      </c>
      <c r="H23" s="1" t="s">
        <v>895</v>
      </c>
      <c r="I23" s="1" t="s">
        <v>896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897</v>
      </c>
      <c r="B24" s="1" t="s">
        <v>898</v>
      </c>
      <c r="C24" s="1" t="s">
        <v>899</v>
      </c>
      <c r="D24" s="1" t="s">
        <v>900</v>
      </c>
      <c r="E24" s="1" t="s">
        <v>901</v>
      </c>
      <c r="F24" s="1" t="s">
        <v>902</v>
      </c>
      <c r="G24" s="1" t="s">
        <v>903</v>
      </c>
      <c r="H24" s="1" t="s">
        <v>903</v>
      </c>
      <c r="I24" s="1" t="s">
        <v>903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904</v>
      </c>
      <c r="B25" s="1" t="s">
        <v>905</v>
      </c>
      <c r="C25" s="1" t="s">
        <v>906</v>
      </c>
      <c r="D25" s="1" t="s">
        <v>907</v>
      </c>
      <c r="E25" s="1" t="s">
        <v>908</v>
      </c>
      <c r="F25" s="1" t="s">
        <v>909</v>
      </c>
      <c r="G25" s="1" t="s">
        <v>910</v>
      </c>
      <c r="H25" s="1" t="s">
        <v>745</v>
      </c>
      <c r="I25" s="1" t="s">
        <v>745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911</v>
      </c>
      <c r="B26" s="1" t="s">
        <v>912</v>
      </c>
      <c r="C26" s="1" t="s">
        <v>913</v>
      </c>
      <c r="D26" s="1" t="s">
        <v>914</v>
      </c>
      <c r="E26" s="1" t="s">
        <v>915</v>
      </c>
      <c r="F26" s="1" t="s">
        <v>916</v>
      </c>
      <c r="G26" s="1" t="s">
        <v>745</v>
      </c>
      <c r="H26" s="1" t="s">
        <v>745</v>
      </c>
      <c r="I26" s="1" t="s">
        <v>745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917</v>
      </c>
      <c r="B2" s="1" t="s">
        <v>918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919</v>
      </c>
      <c r="B3" s="1" t="s">
        <v>920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921</v>
      </c>
      <c r="B4" s="1" t="s">
        <v>922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923</v>
      </c>
      <c r="B5" s="1" t="s">
        <v>924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925</v>
      </c>
      <c r="B6" s="1" t="s">
        <v>926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927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928</v>
      </c>
      <c r="B8" s="1" t="s">
        <v>929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930</v>
      </c>
      <c r="B9" s="4" t="s">
        <v>931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932</v>
      </c>
      <c r="B10" s="1" t="s">
        <v>933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934</v>
      </c>
      <c r="B11" s="1" t="s">
        <v>935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936</v>
      </c>
      <c r="B12" s="1" t="s">
        <v>933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937</v>
      </c>
      <c r="B13" s="1" t="s">
        <v>938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939</v>
      </c>
      <c r="B14" s="1" t="s">
        <v>940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941</v>
      </c>
      <c r="B15" s="1" t="s">
        <v>938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942</v>
      </c>
      <c r="B16" s="1" t="s">
        <v>943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944</v>
      </c>
      <c r="B17" s="1">
        <v>445.0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945</v>
      </c>
      <c r="B18" s="1" t="s">
        <v>946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947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948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949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950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951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952</v>
      </c>
      <c r="B24" s="1">
        <v>1.7330112E9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953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954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955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956</v>
      </c>
      <c r="B28" s="1">
        <v>18.0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957</v>
      </c>
      <c r="B29" s="1">
        <v>18.06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958</v>
      </c>
      <c r="B30" s="1">
        <v>17.81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959</v>
      </c>
      <c r="B31" s="1">
        <v>18.75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960</v>
      </c>
      <c r="B32" s="1">
        <v>18.0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961</v>
      </c>
      <c r="B33" s="1">
        <v>18.06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962</v>
      </c>
      <c r="B34" s="1">
        <v>17.81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963</v>
      </c>
      <c r="B35" s="1">
        <v>18.75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964</v>
      </c>
      <c r="B36" s="1">
        <v>1.967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965</v>
      </c>
      <c r="B37" s="1">
        <v>-3.9826999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966</v>
      </c>
      <c r="B38" s="1">
        <v>449360.0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967</v>
      </c>
      <c r="B39" s="1">
        <v>449360.0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968</v>
      </c>
      <c r="B40" s="1">
        <v>736017.0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969</v>
      </c>
      <c r="B41" s="1">
        <v>1389760.0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970</v>
      </c>
      <c r="B42" s="1">
        <v>1389760.0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971</v>
      </c>
      <c r="B43" s="1">
        <v>1.286996352E9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972</v>
      </c>
      <c r="B44" s="1">
        <v>17.37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973</v>
      </c>
      <c r="B45" s="1">
        <v>53.08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974</v>
      </c>
      <c r="B46" s="1">
        <v>7.9888043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975</v>
      </c>
      <c r="B47" s="1">
        <v>24.5362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976</v>
      </c>
      <c r="B48" s="1">
        <v>28.58835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977</v>
      </c>
      <c r="B49" s="1" t="s">
        <v>978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979</v>
      </c>
      <c r="B50" s="1">
        <v>1.49718048E8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980</v>
      </c>
      <c r="B51" s="1">
        <v>-1.91558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981</v>
      </c>
      <c r="B52" s="1">
        <v>5.7184414E7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982</v>
      </c>
      <c r="B53" s="1">
        <v>6.8713104E7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983</v>
      </c>
      <c r="B54" s="1">
        <v>9020282.0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984</v>
      </c>
      <c r="B55" s="1">
        <v>8804546.0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985</v>
      </c>
      <c r="B56" s="1">
        <v>1.7303328E9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986</v>
      </c>
      <c r="B57" s="1">
        <v>1.7328384E9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987</v>
      </c>
      <c r="B58" s="1">
        <v>0.1313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988</v>
      </c>
      <c r="B59" s="1">
        <v>0.07215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989</v>
      </c>
      <c r="B60" s="1">
        <v>1.08732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990</v>
      </c>
      <c r="B61" s="1">
        <v>13.21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991</v>
      </c>
      <c r="B62" s="1">
        <v>0.1337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992</v>
      </c>
      <c r="B63" s="1">
        <v>6.8713104E7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993</v>
      </c>
      <c r="B64" s="1">
        <v>8.53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994</v>
      </c>
      <c r="B65" s="1">
        <v>2.1957796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995</v>
      </c>
      <c r="B66" s="1">
        <v>1.7039808E9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996</v>
      </c>
      <c r="B67" s="1">
        <v>1.7356032E9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997</v>
      </c>
      <c r="B68" s="1">
        <v>1.7276544E9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998</v>
      </c>
      <c r="B69" s="1">
        <v>-3.086E8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999</v>
      </c>
      <c r="B70" s="1">
        <v>-4.79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1000</v>
      </c>
      <c r="B71" s="1">
        <v>-4.66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1001</v>
      </c>
      <c r="B72" s="1">
        <v>0.929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1002</v>
      </c>
      <c r="B73" s="1">
        <v>-0.425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1003</v>
      </c>
      <c r="B74" s="1">
        <v>-0.5539414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1004</v>
      </c>
      <c r="B75" s="1">
        <v>0.26272178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1005</v>
      </c>
      <c r="B76" s="1" t="s">
        <v>1006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1007</v>
      </c>
      <c r="B77" s="1" t="s">
        <v>1008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1009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1010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1011</v>
      </c>
      <c r="B80" s="1" t="s">
        <v>1012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1013</v>
      </c>
      <c r="B81" s="1" t="s">
        <v>1012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1014</v>
      </c>
      <c r="B82" s="1">
        <v>1.538055E9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1015</v>
      </c>
      <c r="B83" s="1" t="s">
        <v>1016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1017</v>
      </c>
      <c r="B84" s="1" t="s">
        <v>1018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1019</v>
      </c>
      <c r="B85" s="1" t="s">
        <v>1020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1021</v>
      </c>
      <c r="B86" s="1" t="s">
        <v>1022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1023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1024</v>
      </c>
      <c r="B88" s="1">
        <v>18.73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1025</v>
      </c>
      <c r="B89" s="1">
        <v>110.0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1026</v>
      </c>
      <c r="B90" s="1">
        <v>28.0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1027</v>
      </c>
      <c r="B91" s="1">
        <v>63.25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1028</v>
      </c>
      <c r="B92" s="1">
        <v>61.0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1029</v>
      </c>
      <c r="B93" s="1">
        <v>1.40909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1030</v>
      </c>
      <c r="B94" s="1" t="s">
        <v>1031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1032</v>
      </c>
      <c r="B95" s="1">
        <v>20.0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1033</v>
      </c>
      <c r="B96" s="1">
        <v>1.1216E9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1034</v>
      </c>
      <c r="B97" s="1">
        <v>16.323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1035</v>
      </c>
      <c r="B98" s="1">
        <v>-3.526E8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1036</v>
      </c>
      <c r="B99" s="1">
        <v>1500000.0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1037</v>
      </c>
      <c r="B100" s="1">
        <v>4.119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1038</v>
      </c>
      <c r="B101" s="1">
        <v>4.166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1039</v>
      </c>
      <c r="B102" s="1">
        <v>1.611E8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1040</v>
      </c>
      <c r="B103" s="1">
        <v>0.256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1041</v>
      </c>
      <c r="B104" s="1">
        <v>2.327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1042</v>
      </c>
      <c r="B105" s="1">
        <v>-0.20069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1043</v>
      </c>
      <c r="B106" s="1">
        <v>-0.59164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1044</v>
      </c>
      <c r="B107" s="1">
        <v>-1.70112496E8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1045</v>
      </c>
      <c r="B108" s="1">
        <v>-2.583E8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1046</v>
      </c>
      <c r="B109" s="1">
        <v>1.96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1047</v>
      </c>
      <c r="B110" s="1">
        <v>1.0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1048</v>
      </c>
      <c r="B111" s="1">
        <v>-2.1887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1049</v>
      </c>
      <c r="B112" s="1">
        <v>-0.58887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1050</v>
      </c>
      <c r="B113" s="1" t="s">
        <v>978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1051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49</v>
      </c>
      <c r="B3" s="1">
        <v>0.0</v>
      </c>
      <c r="C3" s="1">
        <v>-32.0</v>
      </c>
      <c r="D3" s="1">
        <v>9.0</v>
      </c>
      <c r="E3" s="1">
        <v>-8.0</v>
      </c>
      <c r="F3" s="1">
        <v>-38.0</v>
      </c>
      <c r="G3" s="1">
        <v>113.0</v>
      </c>
      <c r="H3" s="1">
        <v>-39.0</v>
      </c>
      <c r="I3" s="1">
        <v>-198.0</v>
      </c>
      <c r="J3" s="1">
        <f>IF(I3*FORECAST(J2,B3:I3,B2:I2)&gt;0,FORECAST(J2,B3:I3,B2:I2),I3)*$X$1</f>
        <v>-85.14285714</v>
      </c>
      <c r="K3" s="1">
        <f>IF(J3*FORECAST(K2,B3:J3,B2:J2)&gt;0,FORECAST(K2,B3:J3,B2:J2),J3)*$X$1</f>
        <v>-98.70238095</v>
      </c>
      <c r="L3" s="1">
        <f>IF(K3*FORECAST(L2,B3:K3,B2:K2)&gt;0,FORECAST(L2,B3:K3,B2:K2),K3)*$X$1</f>
        <v>-112.2619048</v>
      </c>
      <c r="M3" s="1">
        <f>IF(L3*FORECAST(M2,B3:L3,B2:L2)&gt;0,FORECAST(M2,B3:L3,B2:L2),L3)*$X$1</f>
        <v>-125.8214286</v>
      </c>
      <c r="N3" s="1">
        <f>IF(M3*FORECAST(N2,B3:M3,B2:M2)&gt;0,FORECAST(N2,B3:M3,B2:M2),M3)*$X$1</f>
        <v>-139.3809524</v>
      </c>
      <c r="O3" s="1">
        <f>IF(N3*FORECAST(O2,B3:N3,B2:N2)&gt;0,FORECAST(O2,B3:N3,B2:N2),N3)*$X$1</f>
        <v>-152.9404762</v>
      </c>
      <c r="P3" s="1">
        <f>IF(O3*FORECAST(P2,B3:O3,B2:O2)&gt;0,FORECAST(P2,B3:O3,B2:O2),O3)*$X$1</f>
        <v>-166.5</v>
      </c>
      <c r="Q3" s="5">
        <f>IF(P3*FORECAST(Q2,B3:P3,B2:P2)&gt;0,FORECAST(Q2,B3:P3,B2:P2),P3)*$X$1</f>
        <v>-180.0595238</v>
      </c>
      <c r="R3" s="5">
        <f>IF(Q3*FORECAST(R2,B3:Q3,B2:Q2)&gt;0,FORECAST(R2,B3:Q3,B2:Q2),Q3)*$X$1</f>
        <v>-193.6190476</v>
      </c>
      <c r="S3" s="5">
        <f>IF(R3*FORECAST(S2,B3:R3,B2:R2)&gt;0,FORECAST(S2,B3:R3,B2:R2),R3)*$X$1</f>
        <v>-207.1785714</v>
      </c>
      <c r="T3" s="5">
        <f>IF(S3*FORECAST(T2,B3:S3,B2:S2)&gt;0,FORECAST(T2,B3:S3,B2:S2),S3)*$X$1</f>
        <v>-220.7380952</v>
      </c>
      <c r="U3" s="5">
        <f>IF(T3*FORECAST(U2,B3:T3,B2:T2)&gt;0,FORECAST(U2,B3:T3,B2:T2),T3)*$X$1</f>
        <v>-234.297619</v>
      </c>
      <c r="V3" s="2"/>
      <c r="W3" s="2"/>
      <c r="X3" s="2"/>
      <c r="Y3" s="2"/>
      <c r="Z3" s="2"/>
    </row>
    <row r="4">
      <c r="A4" s="3" t="s">
        <v>104</v>
      </c>
      <c r="B4" s="1">
        <v>-35.0</v>
      </c>
      <c r="C4" s="1">
        <v>-38.0</v>
      </c>
      <c r="D4" s="1">
        <v>-186.0</v>
      </c>
      <c r="E4" s="1">
        <v>-276.0</v>
      </c>
      <c r="F4" s="1">
        <v>-684.0</v>
      </c>
      <c r="G4" s="1">
        <v>-1500.0</v>
      </c>
      <c r="H4" s="1">
        <v>-1200.0</v>
      </c>
      <c r="I4" s="1">
        <v>-1260.0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1052</v>
      </c>
      <c r="B5" s="1">
        <v>1.0</v>
      </c>
      <c r="C5" s="1">
        <v>1.0</v>
      </c>
      <c r="D5" s="1">
        <v>9.0</v>
      </c>
      <c r="E5" s="1">
        <v>32.0</v>
      </c>
      <c r="F5" s="1">
        <v>39.0</v>
      </c>
      <c r="G5" s="1">
        <v>50.0</v>
      </c>
      <c r="H5" s="1">
        <v>53.0</v>
      </c>
      <c r="I5" s="1">
        <v>55.0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1053</v>
      </c>
      <c r="L7" s="1">
        <f>IF(U3*FORECAST(U2,B3:U3,B2:U2)&gt;0,FORECAST(U2,B3:U3,B2:U2),T3)*$X$1 * (1+0.02)/(0.0805-0.02)</f>
        <v>-3950.141677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1054</v>
      </c>
      <c r="L8" s="6">
        <f t="array" ref="L8">NPV(0.0805,K3:U3)</f>
        <v>-1111.889887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1055</v>
      </c>
      <c r="L9" s="6">
        <f t="array" ref="L9">NPV(0.0805,K16:U16)</f>
        <v>-1685.544369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1056</v>
      </c>
      <c r="L10" s="6">
        <f>L8 + L9</f>
        <v>-2797.434256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-1260.0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1057</v>
      </c>
      <c r="L12" s="6">
        <f>L10 - L11</f>
        <v>-1537.434256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1058</v>
      </c>
      <c r="L13" s="1">
        <v>55.0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-27.95335011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(1+0.02)/(0.0805-0.02)</f>
        <v>-3950.141677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18</v>
      </c>
      <c r="B3" s="1">
        <v>-14.0</v>
      </c>
      <c r="C3" s="1">
        <v>-24.0</v>
      </c>
      <c r="D3" s="1">
        <v>-41.0</v>
      </c>
      <c r="E3" s="1">
        <v>-70.0</v>
      </c>
      <c r="F3" s="1">
        <v>-119.0</v>
      </c>
      <c r="G3" s="1">
        <v>-191.0</v>
      </c>
      <c r="H3" s="1">
        <v>-282.0</v>
      </c>
      <c r="I3" s="1">
        <v>-367.0</v>
      </c>
      <c r="J3" s="1">
        <f>IF(I3*FORECAST(J2,B3:I3,B2:I2)&gt;0,FORECAST(J2,B3:I3,B2:I2),I3)*$X$1</f>
        <v>-366.7142857</v>
      </c>
      <c r="K3" s="1">
        <f>IF(J3*FORECAST(K2,B3:J3,B2:J2)&gt;0,FORECAST(K2,B3:J3,B2:J2),J3)*$X$1</f>
        <v>-417.4285714</v>
      </c>
      <c r="L3" s="1">
        <f>IF(K3*FORECAST(L2,B3:K3,B2:K2)&gt;0,FORECAST(L2,B3:K3,B2:K2),K3)*$X$1</f>
        <v>-468.1428571</v>
      </c>
      <c r="M3" s="1">
        <f>IF(L3*FORECAST(M2,B3:L3,B2:L2)&gt;0,FORECAST(M2,B3:L3,B2:L2),L3)*$X$1</f>
        <v>-518.8571429</v>
      </c>
      <c r="N3" s="1">
        <f>IF(M3*FORECAST(N2,B3:M3,B2:M2)&gt;0,FORECAST(N2,B3:M3,B2:M2),M3)*$X$1</f>
        <v>-569.5714286</v>
      </c>
      <c r="O3" s="1">
        <f>IF(N3*FORECAST(O2,B3:N3,B2:N2)&gt;0,FORECAST(O2,B3:N3,B2:N2),N3)*$X$1</f>
        <v>-620.2857143</v>
      </c>
      <c r="P3" s="1">
        <f>IF(O3*FORECAST(P2,B3:O3,B2:O2)&gt;0,FORECAST(P2,B3:O3,B2:O2),O3)*$X$1</f>
        <v>-671</v>
      </c>
      <c r="Q3" s="5">
        <f>IF(P3*FORECAST(Q2,B3:P3,B2:P2)&gt;0,FORECAST(Q2,B3:P3,B2:P2),P3)*$X$1</f>
        <v>-721.7142857</v>
      </c>
      <c r="R3" s="5">
        <f>IF(Q3*FORECAST(R2,B3:Q3,B2:Q2)&gt;0,FORECAST(R2,B3:Q3,B2:Q2),Q3)*$X$1</f>
        <v>-772.4285714</v>
      </c>
      <c r="S3" s="5">
        <f>IF(R3*FORECAST(S2,B3:R3,B2:R2)&gt;0,FORECAST(S2,B3:R3,B2:R2),R3)*$X$1</f>
        <v>-823.1428571</v>
      </c>
      <c r="T3" s="5">
        <f>IF(S3*FORECAST(T2,B3:S3,B2:S2)&gt;0,FORECAST(T2,B3:S3,B2:S2),S3)*$X$1</f>
        <v>-873.8571429</v>
      </c>
      <c r="U3" s="5">
        <f>IF(T3*FORECAST(U2,B3:T3,B2:T2)&gt;0,FORECAST(U2,B3:T3,B2:T2),T3)*$X$1</f>
        <v>-924.5714286</v>
      </c>
      <c r="V3" s="2"/>
      <c r="W3" s="2"/>
      <c r="X3" s="2"/>
      <c r="Y3" s="2"/>
      <c r="Z3" s="2"/>
    </row>
    <row r="4">
      <c r="A4" s="3" t="s">
        <v>104</v>
      </c>
      <c r="B4" s="1">
        <v>-35.0</v>
      </c>
      <c r="C4" s="1">
        <v>-38.0</v>
      </c>
      <c r="D4" s="1">
        <v>-186.0</v>
      </c>
      <c r="E4" s="1">
        <v>-276.0</v>
      </c>
      <c r="F4" s="1">
        <v>-684.0</v>
      </c>
      <c r="G4" s="1">
        <v>-1500.0</v>
      </c>
      <c r="H4" s="1">
        <v>-1200.0</v>
      </c>
      <c r="I4" s="1">
        <v>-1260.0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1052</v>
      </c>
      <c r="B5" s="1">
        <v>1.0</v>
      </c>
      <c r="C5" s="1">
        <v>1.0</v>
      </c>
      <c r="D5" s="1">
        <v>9.0</v>
      </c>
      <c r="E5" s="1">
        <v>32.0</v>
      </c>
      <c r="F5" s="1">
        <v>39.0</v>
      </c>
      <c r="G5" s="1">
        <v>50.0</v>
      </c>
      <c r="H5" s="1">
        <v>53.0</v>
      </c>
      <c r="I5" s="1">
        <v>55.0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1053</v>
      </c>
      <c r="L7" s="1">
        <f>IF(U3*FORECAST(U2,B3:U3,B2:U2)&gt;0,FORECAST(U2,B3:U3,B2:U2),T3)*$X$1 * (1+0.02)/(0.0805-0.02)</f>
        <v>-15587.81582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1054</v>
      </c>
      <c r="L8" s="6">
        <f t="array" ref="L8">NPV(0.0805,K3:U3)</f>
        <v>-4502.36501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1055</v>
      </c>
      <c r="L9" s="6">
        <f t="array" ref="L9">NPV(0.0805,K16:U16)</f>
        <v>-6651.395653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1056</v>
      </c>
      <c r="L10" s="6">
        <f>L8 + L9</f>
        <v>-11153.76066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-1260.0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1057</v>
      </c>
      <c r="L12" s="6">
        <f>L10 - L11</f>
        <v>-9893.760663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1058</v>
      </c>
      <c r="L13" s="1">
        <v>55.0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-179.8865575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(1+0.02)/(0.0805-0.02)</f>
        <v>-15587.81582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