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<sst xmlns="http://schemas.openxmlformats.org/spreadsheetml/2006/main" count="1327" uniqueCount="981">
  <si>
    <t>ticker</t>
  </si>
  <si>
    <t>ARI</t>
  </si>
  <si>
    <t>nombre</t>
  </si>
  <si>
    <t>APOLLO COMMERCIAL REAL ES</t>
  </si>
  <si>
    <t>empresa</t>
  </si>
  <si>
    <t>Specialized REITs</t>
  </si>
  <si>
    <t>Open</t>
  </si>
  <si>
    <t>Target Price</t>
  </si>
  <si>
    <t>Valor no disponible</t>
  </si>
  <si>
    <t>Upside</t>
  </si>
  <si>
    <t>No calculado</t>
  </si>
  <si>
    <t>Country</t>
  </si>
  <si>
    <t>United States</t>
  </si>
  <si>
    <t>Market Cap</t>
  </si>
  <si>
    <t>Book Value</t>
  </si>
  <si>
    <t>Pe ratio</t>
  </si>
  <si>
    <t>Dividend Ratio</t>
  </si>
  <si>
    <t>Fiscal Period: December</t>
  </si>
  <si>
    <t>Net Income</t>
  </si>
  <si>
    <t>Depreciation, Depletion &amp; Amortization</t>
  </si>
  <si>
    <t>Total Depreciation, Depletion &amp; Amortization</t>
  </si>
  <si>
    <t>Amortization of Deferred Charges, Total</t>
  </si>
  <si>
    <t>(Gain) Loss On Sale of Asset - (CF)</t>
  </si>
  <si>
    <t>(Gain) Loss on Sale of Investments - (CF)</t>
  </si>
  <si>
    <t>Provision for Credit Losses</t>
  </si>
  <si>
    <t>(Income) Loss On Equity Investments - (CF)</t>
  </si>
  <si>
    <t>Stock-Based Compensation (CF)</t>
  </si>
  <si>
    <t>Changes in Accrued Interest Receivable</t>
  </si>
  <si>
    <t>Change in Accounts Payable</t>
  </si>
  <si>
    <t>Change in Other Net Operating Assets (Collected)</t>
  </si>
  <si>
    <t>Other Operating Activities</t>
  </si>
  <si>
    <t>Cash from Operations</t>
  </si>
  <si>
    <t>Sale of Property, Plant, and Equipment</t>
  </si>
  <si>
    <t>Cash Acquisitions</t>
  </si>
  <si>
    <t>Sale (Purchase) of Real Estate Properties (Collected)</t>
  </si>
  <si>
    <t>Investment in Marketable and Equity Securities, Total</t>
  </si>
  <si>
    <t>Net (Increase) Decrease in Loans Originated / Sold - Investing</t>
  </si>
  <si>
    <t>Other Investing Activities,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</si>
  <si>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</si>
  <si>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</si>
  <si>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</si>
  <si>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</si>
  <si>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</si>
  <si>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</si>
  <si>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</si>
  <si>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Issuance of Preferred Stock</t>
  </si>
  <si>
    <t>Repurchase of Preferred Stock</t>
  </si>
  <si>
    <t>Common Dividends Paid</t>
  </si>
  <si>
    <t>Preferred Dividends Paid</t>
  </si>
  <si>
    <t>Common &amp; Preferred Stock Dividends Paid</t>
  </si>
  <si>
    <t>Other Financing Activities, Total</t>
  </si>
  <si>
    <t>Cash from Financing</t>
  </si>
  <si>
    <t>Foreign Exchange Rate Adjustments</t>
  </si>
  <si>
    <t>Miscellaneous Cash Flow Adjustments</t>
  </si>
  <si>
    <t>Net Change in Cash</t>
  </si>
  <si>
    <t>Supplemental Items</t>
  </si>
  <si>
    <t>Cash Interest Paid</t>
  </si>
  <si>
    <t>Cash Income Tax Paid (Refund)</t>
  </si>
  <si>
    <t>Net Debt Issued / Repaid</t>
  </si>
  <si>
    <t>Assets</t>
  </si>
  <si>
    <t>Cash And Equivalents</t>
  </si>
  <si>
    <t>Long-Term Investments - (FS Template)</t>
  </si>
  <si>
    <t>Trading Asset Securities, Total</t>
  </si>
  <si>
    <t>Loans and Lease Receivables - (FS Template)</t>
  </si>
  <si>
    <t>Other Receivables</t>
  </si>
  <si>
    <t>Gross Property Plant And Equipment</t>
  </si>
  <si>
    <t>Accumulated Depreciation</t>
  </si>
  <si>
    <t>Net Property Plant And Equipment</t>
  </si>
  <si>
    <t>Restricted Cash</t>
  </si>
  <si>
    <t>Other Current Assets, Total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</si>
  <si>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</si>
  <si>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</si>
  <si>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</si>
  <si>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</si>
  <si>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</si>
  <si>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</si>
  <si>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Short-Term Borrowings</t>
  </si>
  <si>
    <t>Current Portion of Long-Term Debt</t>
  </si>
  <si>
    <t>Long-Term Debt</t>
  </si>
  <si>
    <t>Other Current Liabilities - (Brok / FS / Ins. / REIT Template)</t>
  </si>
  <si>
    <t>Other Non Current Liabilities</t>
  </si>
  <si>
    <t>Total Liabilities</t>
  </si>
  <si>
    <t>Preferred Stock Redeemable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</si>
  <si>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</si>
  <si>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</si>
  <si>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</si>
  <si>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</si>
  <si>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</si>
  <si>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</si>
  <si>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</si>
  <si>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</si>
  <si>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</si>
  <si>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</si>
  <si>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</si>
  <si>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18.23</t>
  </si>
  <si>
    <t>20.47</t>
  </si>
  <si>
    <t>21.13</t>
  </si>
  <si>
    <t>19.49</t>
  </si>
  <si>
    <t>18.75</t>
  </si>
  <si>
    <t>17.13</t>
  </si>
  <si>
    <t>16.3</t>
  </si>
  <si>
    <t>16.4</t>
  </si>
  <si>
    <t>16.75</t>
  </si>
  <si>
    <t>15.62</t>
  </si>
  <si>
    <t>Tangible Book Value</t>
  </si>
  <si>
    <t>Tangible Book Value Per Share</t>
  </si>
  <si>
    <t>Total Debt</t>
  </si>
  <si>
    <t>Net Debt</t>
  </si>
  <si>
    <t>Equity Method Investments, Total</t>
  </si>
  <si>
    <t>Interest and Dividend Income, Total</t>
  </si>
  <si>
    <t>Interest Expense, Total</t>
  </si>
  <si>
    <t>Net Interest Income</t>
  </si>
  <si>
    <t>Other Revenues, Total</t>
  </si>
  <si>
    <t>Revenues Before Provison For Loan Losses</t>
  </si>
  <si>
    <t>Provision For Loan Losses</t>
  </si>
  <si>
    <t>Total Revenues</t>
  </si>
  <si>
    <t>Salaries And Other Employee Benefits</t>
  </si>
  <si>
    <t>Cost of Services Provided, Total</t>
  </si>
  <si>
    <t>Depreciation &amp; Amortization - (IS) - (Collected)</t>
  </si>
  <si>
    <t>Other Operating Expenses</t>
  </si>
  <si>
    <t>Total Operating Expenses</t>
  </si>
  <si>
    <t>Operating Income</t>
  </si>
  <si>
    <t>Income (Loss) on Equity Invest.</t>
  </si>
  <si>
    <t>Currency Exchange Gains (Loss)</t>
  </si>
  <si>
    <t>Other Non Operating Income (Expenses)</t>
  </si>
  <si>
    <t>EBT, Excl. Unusual Items</t>
  </si>
  <si>
    <t>Total Merger &amp; Related Restructuring Charges</t>
  </si>
  <si>
    <t>Impairment of Goodwill</t>
  </si>
  <si>
    <t>Gain (Loss) on Sale of Investments</t>
  </si>
  <si>
    <t>Gain (Loss) on Sale of Assets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</si>
  <si>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</si>
  <si>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</si>
  <si>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</si>
  <si>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</si>
  <si>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</si>
  <si>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</si>
  <si>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Preferred Dividend and Other Adjustments</t>
  </si>
  <si>
    <t>Net Income to Common Incl Extra Items</t>
  </si>
  <si>
    <t>Net Income to Common Excl. Extra Items</t>
  </si>
  <si>
    <t>Per Share Items</t>
  </si>
  <si>
    <t>Net EPS - Basic</t>
  </si>
  <si>
    <t>1.72</t>
  </si>
  <si>
    <t>1.53</t>
  </si>
  <si>
    <t>1.73</t>
  </si>
  <si>
    <t>1.54</t>
  </si>
  <si>
    <t>1.52</t>
  </si>
  <si>
    <t>1.41</t>
  </si>
  <si>
    <t>0.01</t>
  </si>
  <si>
    <t>1.48</t>
  </si>
  <si>
    <t>1.77</t>
  </si>
  <si>
    <t>0.29</t>
  </si>
  <si>
    <t>Basic EPS - Continuing Operations</t>
  </si>
  <si>
    <t>Basic Weighted Average Shares Outstanding</t>
  </si>
  <si>
    <t>Net EPS - Diluted</t>
  </si>
  <si>
    <t>1.4</t>
  </si>
  <si>
    <t>1.46</t>
  </si>
  <si>
    <t>1.68</t>
  </si>
  <si>
    <t>Diluted EPS - Continuing Operations</t>
  </si>
  <si>
    <t>Diluted Weighted Average Shares Outstanding</t>
  </si>
  <si>
    <t>Normalized Basic EPS</t>
  </si>
  <si>
    <t>1.13</t>
  </si>
  <si>
    <t>1.29</t>
  </si>
  <si>
    <t>1.31</t>
  </si>
  <si>
    <t>1.25</t>
  </si>
  <si>
    <t>1.12</t>
  </si>
  <si>
    <t>1.03</t>
  </si>
  <si>
    <t>0.28</t>
  </si>
  <si>
    <t>1.09</t>
  </si>
  <si>
    <t>1.1</t>
  </si>
  <si>
    <t>0.64</t>
  </si>
  <si>
    <t>Normalized Diluted EPS</t>
  </si>
  <si>
    <t>1.28</t>
  </si>
  <si>
    <t>1.24</t>
  </si>
  <si>
    <t>0.9</t>
  </si>
  <si>
    <t>0.86</t>
  </si>
  <si>
    <t>0.91</t>
  </si>
  <si>
    <t>0.93</t>
  </si>
  <si>
    <t>Dividend Per Share</t>
  </si>
  <si>
    <t>1.6</t>
  </si>
  <si>
    <t>1.78</t>
  </si>
  <si>
    <t>1.84</t>
  </si>
  <si>
    <t>1.45</t>
  </si>
  <si>
    <t>Payout Ratio</t>
  </si>
  <si>
    <t>90.94</t>
  </si>
  <si>
    <t>104.87</t>
  </si>
  <si>
    <t>101.45</t>
  </si>
  <si>
    <t>113.81</t>
  </si>
  <si>
    <t>115.72</t>
  </si>
  <si>
    <t>126.52</t>
  </si>
  <si>
    <t>95.12</t>
  </si>
  <si>
    <t>80.25</t>
  </si>
  <si>
    <t>368.66</t>
  </si>
  <si>
    <t>Effective Tax Rate - (Ratio)</t>
  </si>
  <si>
    <t>0.75</t>
  </si>
  <si>
    <t>Total Current Taxes</t>
  </si>
  <si>
    <t>Normalized Net Income</t>
  </si>
  <si>
    <t>Supplemental Operating Expense Items</t>
  </si>
  <si>
    <t>Stock-Based Comp., G&amp;A Exp. (Total)</t>
  </si>
  <si>
    <t>Total Stock-Based Compensation</t>
  </si>
  <si>
    <t>Profitability</t>
  </si>
  <si>
    <t>Return on Assets</t>
  </si>
  <si>
    <t>6.01</t>
  </si>
  <si>
    <t>4.52</t>
  </si>
  <si>
    <t>5.1</t>
  </si>
  <si>
    <t>4.79</t>
  </si>
  <si>
    <t>3.84</t>
  </si>
  <si>
    <t>0.27</t>
  </si>
  <si>
    <t>2.91</t>
  </si>
  <si>
    <t>2.95</t>
  </si>
  <si>
    <t>0.62</t>
  </si>
  <si>
    <t>Return On Equity %</t>
  </si>
  <si>
    <t>10.76</t>
  </si>
  <si>
    <t>9.26</t>
  </si>
  <si>
    <t>9.55</t>
  </si>
  <si>
    <t>9.6</t>
  </si>
  <si>
    <t>9.57</t>
  </si>
  <si>
    <t>8.96</t>
  </si>
  <si>
    <t>9.79</t>
  </si>
  <si>
    <t>11.41</t>
  </si>
  <si>
    <t>2.55</t>
  </si>
  <si>
    <t>Return on Common Equity</t>
  </si>
  <si>
    <t>9.73</t>
  </si>
  <si>
    <t>8.07</t>
  </si>
  <si>
    <t>7.59</t>
  </si>
  <si>
    <t>7.63</t>
  </si>
  <si>
    <t>8.23</t>
  </si>
  <si>
    <t>8.09</t>
  </si>
  <si>
    <t>0.06</t>
  </si>
  <si>
    <t>9.05</t>
  </si>
  <si>
    <t>10.7</t>
  </si>
  <si>
    <t>1.82</t>
  </si>
  <si>
    <t>Margin Analysis</t>
  </si>
  <si>
    <t>Gross Profit Margin %</t>
  </si>
  <si>
    <t>93.76</t>
  </si>
  <si>
    <t>83.7</t>
  </si>
  <si>
    <t>74.49</t>
  </si>
  <si>
    <t>SG&amp;A Margin</t>
  </si>
  <si>
    <t>18.71</t>
  </si>
  <si>
    <t>18.22</t>
  </si>
  <si>
    <t>19.94</t>
  </si>
  <si>
    <t>20.5</t>
  </si>
  <si>
    <t>21.61</t>
  </si>
  <si>
    <t>58.58</t>
  </si>
  <si>
    <t>20.99</t>
  </si>
  <si>
    <t>21.19</t>
  </si>
  <si>
    <t>23.67</t>
  </si>
  <si>
    <t>Income From Continuing Operations Margin %</t>
  </si>
  <si>
    <t>85.47</t>
  </si>
  <si>
    <t>72.05</t>
  </si>
  <si>
    <t>85.05</t>
  </si>
  <si>
    <t>75.56</t>
  </si>
  <si>
    <t>81.69</t>
  </si>
  <si>
    <t>76.72</t>
  </si>
  <si>
    <t>16.16</t>
  </si>
  <si>
    <t>70.01</t>
  </si>
  <si>
    <t>82.56</t>
  </si>
  <si>
    <t>20.38</t>
  </si>
  <si>
    <t>Net Income Margin %</t>
  </si>
  <si>
    <t>Net Avail. For Common Margin %</t>
  </si>
  <si>
    <t>77.26</t>
  </si>
  <si>
    <t>62.82</t>
  </si>
  <si>
    <t>67.61</t>
  </si>
  <si>
    <t>60.03</t>
  </si>
  <si>
    <t>70.27</t>
  </si>
  <si>
    <t>69.26</t>
  </si>
  <si>
    <t>64.73</t>
  </si>
  <si>
    <t>77.45</t>
  </si>
  <si>
    <t>14.55</t>
  </si>
  <si>
    <t>Normalized Net Income Margin</t>
  </si>
  <si>
    <t>50.74</t>
  </si>
  <si>
    <t>52.82</t>
  </si>
  <si>
    <t>49.05</t>
  </si>
  <si>
    <t>51.65</t>
  </si>
  <si>
    <t>50.56</t>
  </si>
  <si>
    <t>36.29</t>
  </si>
  <si>
    <t>47.82</t>
  </si>
  <si>
    <t>47.96</t>
  </si>
  <si>
    <t>31.71</t>
  </si>
  <si>
    <t>Asset Turnover</t>
  </si>
  <si>
    <t>0.07</t>
  </si>
  <si>
    <t>0.05</t>
  </si>
  <si>
    <t>0.02</t>
  </si>
  <si>
    <t>0.04</t>
  </si>
  <si>
    <t>0.03</t>
  </si>
  <si>
    <t>Short Term Liquidity</t>
  </si>
  <si>
    <t>Current Ratio</t>
  </si>
  <si>
    <t>4.24</t>
  </si>
  <si>
    <t>10.32</t>
  </si>
  <si>
    <t>39.25</t>
  </si>
  <si>
    <t>48.2</t>
  </si>
  <si>
    <t>44.48</t>
  </si>
  <si>
    <t>52.79</t>
  </si>
  <si>
    <t>47.74</t>
  </si>
  <si>
    <t>75.6</t>
  </si>
  <si>
    <t>19.77</t>
  </si>
  <si>
    <t>8.83</t>
  </si>
  <si>
    <t>Quick Ratio</t>
  </si>
  <si>
    <t>4.13</t>
  </si>
  <si>
    <t>10.17</t>
  </si>
  <si>
    <t>38.42</t>
  </si>
  <si>
    <t>52.66</t>
  </si>
  <si>
    <t>47.25</t>
  </si>
  <si>
    <t>19.42</t>
  </si>
  <si>
    <t>8.75</t>
  </si>
  <si>
    <t>Operating Cash Flow to Current Liabilities</t>
  </si>
  <si>
    <t>0.26</t>
  </si>
  <si>
    <t>0.45</t>
  </si>
  <si>
    <t>1.56</t>
  </si>
  <si>
    <t>1.83</t>
  </si>
  <si>
    <t>2.32</t>
  </si>
  <si>
    <t>2.1</t>
  </si>
  <si>
    <t>0.57</t>
  </si>
  <si>
    <t>Long Term Solvency</t>
  </si>
  <si>
    <t>Total Debt/Equity</t>
  </si>
  <si>
    <t>112.07</t>
  </si>
  <si>
    <t>93.95</t>
  </si>
  <si>
    <t>76.33</t>
  </si>
  <si>
    <t>92.01</t>
  </si>
  <si>
    <t>98.48</t>
  </si>
  <si>
    <t>157.69</t>
  </si>
  <si>
    <t>198.94</t>
  </si>
  <si>
    <t>260.72</t>
  </si>
  <si>
    <t>294.97</t>
  </si>
  <si>
    <t>314.88</t>
  </si>
  <si>
    <t>Total Debt / Total Capital</t>
  </si>
  <si>
    <t>52.84</t>
  </si>
  <si>
    <t>48.44</t>
  </si>
  <si>
    <t>43.29</t>
  </si>
  <si>
    <t>47.92</t>
  </si>
  <si>
    <t>49.62</t>
  </si>
  <si>
    <t>61.19</t>
  </si>
  <si>
    <t>66.55</t>
  </si>
  <si>
    <t>72.28</t>
  </si>
  <si>
    <t>74.68</t>
  </si>
  <si>
    <t>75.9</t>
  </si>
  <si>
    <t>LT Debt/Equity</t>
  </si>
  <si>
    <t>85.31</t>
  </si>
  <si>
    <t>83.36</t>
  </si>
  <si>
    <t>91.74</t>
  </si>
  <si>
    <t>156.96</t>
  </si>
  <si>
    <t>197.57</t>
  </si>
  <si>
    <t>285.23</t>
  </si>
  <si>
    <t>275.75</t>
  </si>
  <si>
    <t>Long-Term Debt / Total Capital</t>
  </si>
  <si>
    <t>40.23</t>
  </si>
  <si>
    <t>42.98</t>
  </si>
  <si>
    <t>47.78</t>
  </si>
  <si>
    <t>60.91</t>
  </si>
  <si>
    <t>66.09</t>
  </si>
  <si>
    <t>72.22</t>
  </si>
  <si>
    <t>66.47</t>
  </si>
  <si>
    <t>Total Liabilities / Total Assets</t>
  </si>
  <si>
    <t>53.66</t>
  </si>
  <si>
    <t>49.43</t>
  </si>
  <si>
    <t>44.52</t>
  </si>
  <si>
    <t>48.93</t>
  </si>
  <si>
    <t>50.75</t>
  </si>
  <si>
    <t>61.82</t>
  </si>
  <si>
    <t>67.28</t>
  </si>
  <si>
    <t>72.74</t>
  </si>
  <si>
    <t>75.39</t>
  </si>
  <si>
    <t>76.24</t>
  </si>
  <si>
    <t>Growth Over Prior Year</t>
  </si>
  <si>
    <t>Total Revenues, 1 Yr. Growth %</t>
  </si>
  <si>
    <t>32.42</t>
  </si>
  <si>
    <t>48.03</t>
  </si>
  <si>
    <t>29.53</t>
  </si>
  <si>
    <t>37.63</t>
  </si>
  <si>
    <t>5.41</t>
  </si>
  <si>
    <t>-62.1</t>
  </si>
  <si>
    <t>180.82</t>
  </si>
  <si>
    <t>-11.24</t>
  </si>
  <si>
    <t>Gross Profit, 1 Yr. Growth %</t>
  </si>
  <si>
    <t>163.3</t>
  </si>
  <si>
    <t>-10.18</t>
  </si>
  <si>
    <t>-21.01</t>
  </si>
  <si>
    <t>Earnings From Cont. Operations, 1 Yr. Growth %</t>
  </si>
  <si>
    <t>57.64</t>
  </si>
  <si>
    <t>24.8</t>
  </si>
  <si>
    <t>52.9</t>
  </si>
  <si>
    <t>22.27</t>
  </si>
  <si>
    <t>13.96</t>
  </si>
  <si>
    <t>4.63</t>
  </si>
  <si>
    <t>-92.02</t>
  </si>
  <si>
    <t>18.66</t>
  </si>
  <si>
    <t>-78.08</t>
  </si>
  <si>
    <t>Net Income, 1 Yr. Growth %</t>
  </si>
  <si>
    <t>Normalized Net Income, 1 Yr. Growth %</t>
  </si>
  <si>
    <t>41.48</t>
  </si>
  <si>
    <t>54.1</t>
  </si>
  <si>
    <t>25.07</t>
  </si>
  <si>
    <t>32.37</t>
  </si>
  <si>
    <t>9.04</t>
  </si>
  <si>
    <t>-72.8</t>
  </si>
  <si>
    <t>270.07</t>
  </si>
  <si>
    <t>-41.32</t>
  </si>
  <si>
    <t>Diluted EPS Before Extra, 1 Yr. Growth %</t>
  </si>
  <si>
    <t>36.94</t>
  </si>
  <si>
    <t>-10.84</t>
  </si>
  <si>
    <t>13.02</t>
  </si>
  <si>
    <t>-11.44</t>
  </si>
  <si>
    <t>-3.73</t>
  </si>
  <si>
    <t>-5.04</t>
  </si>
  <si>
    <t>-99.32</t>
  </si>
  <si>
    <t>15.33</t>
  </si>
  <si>
    <t>-82.76</t>
  </si>
  <si>
    <t>Common Equity, 1 Yr. Growth %</t>
  </si>
  <si>
    <t>25.2</t>
  </si>
  <si>
    <t>60.85</t>
  </si>
  <si>
    <t>40.48</t>
  </si>
  <si>
    <t>20.19</t>
  </si>
  <si>
    <t>-13.67</t>
  </si>
  <si>
    <t>1.06</t>
  </si>
  <si>
    <t>2.61</t>
  </si>
  <si>
    <t>-6.19</t>
  </si>
  <si>
    <t>Total Assets, 1 Yr. Growth %</t>
  </si>
  <si>
    <t>103.32</t>
  </si>
  <si>
    <t>47.41</t>
  </si>
  <si>
    <t>28.4</t>
  </si>
  <si>
    <t>17.39</t>
  </si>
  <si>
    <t>24.63</t>
  </si>
  <si>
    <t>35.18</t>
  </si>
  <si>
    <t>21.28</t>
  </si>
  <si>
    <t>13.68</t>
  </si>
  <si>
    <t>-2.84</t>
  </si>
  <si>
    <t>Tangible Book Value, 1 Yr. Growth %</t>
  </si>
  <si>
    <t>Cash From Operations, 1 Yr. Growth %</t>
  </si>
  <si>
    <t>45.79</t>
  </si>
  <si>
    <t>31.45</t>
  </si>
  <si>
    <t>34.9</t>
  </si>
  <si>
    <t>30.27</t>
  </si>
  <si>
    <t>71.73</t>
  </si>
  <si>
    <t>2.81</t>
  </si>
  <si>
    <t>21.54</t>
  </si>
  <si>
    <t>34.27</t>
  </si>
  <si>
    <t>2.3</t>
  </si>
  <si>
    <t>Dividend Per Share, 1 Yr. Growth %</t>
  </si>
  <si>
    <t>0</t>
  </si>
  <si>
    <t>11.25</t>
  </si>
  <si>
    <t>3.37</t>
  </si>
  <si>
    <t>-21.2</t>
  </si>
  <si>
    <t>-3.45</t>
  </si>
  <si>
    <t>Compound Annual Growth Rate Over Two Years</t>
  </si>
  <si>
    <t>Total Revenues, 2 Yr. CAGR %</t>
  </si>
  <si>
    <t>41.02</t>
  </si>
  <si>
    <t>40.01</t>
  </si>
  <si>
    <t>38.47</t>
  </si>
  <si>
    <t>33.52</t>
  </si>
  <si>
    <t>20.45</t>
  </si>
  <si>
    <t>8.37</t>
  </si>
  <si>
    <t>-35.02</t>
  </si>
  <si>
    <t>3.16</t>
  </si>
  <si>
    <t>68.1</t>
  </si>
  <si>
    <t>-5.49</t>
  </si>
  <si>
    <t>Gross Profit, 2 Yr. CAGR %</t>
  </si>
  <si>
    <t>-0.11</t>
  </si>
  <si>
    <t>53.79</t>
  </si>
  <si>
    <t>-15.77</t>
  </si>
  <si>
    <t>Earnings From Cont. Operations, 2 Yr. CAGR %</t>
  </si>
  <si>
    <t>43.5</t>
  </si>
  <si>
    <t>40.26</t>
  </si>
  <si>
    <t>38.13</t>
  </si>
  <si>
    <t>36.73</t>
  </si>
  <si>
    <t>18.04</t>
  </si>
  <si>
    <t>9.2</t>
  </si>
  <si>
    <t>-71.1</t>
  </si>
  <si>
    <t>-1.46</t>
  </si>
  <si>
    <t>279.91</t>
  </si>
  <si>
    <t>Net Income, 2 Yr. CAGR %</t>
  </si>
  <si>
    <t>Normalized Net Income, 2 Yr. CAGR %</t>
  </si>
  <si>
    <t>53.33</t>
  </si>
  <si>
    <t>47.65</t>
  </si>
  <si>
    <t>38.83</t>
  </si>
  <si>
    <t>28.67</t>
  </si>
  <si>
    <t>21.2</t>
  </si>
  <si>
    <t>10.02</t>
  </si>
  <si>
    <t>-45.54</t>
  </si>
  <si>
    <t>0.33</t>
  </si>
  <si>
    <t>93.26</t>
  </si>
  <si>
    <t>-23.04</t>
  </si>
  <si>
    <t>Diluted EPS Before Extra, 2 Yr. CAGR %</t>
  </si>
  <si>
    <t>2.49</t>
  </si>
  <si>
    <t>10.5</t>
  </si>
  <si>
    <t>0.38</t>
  </si>
  <si>
    <t>-7.66</t>
  </si>
  <si>
    <t>-4.38</t>
  </si>
  <si>
    <t>-91.98</t>
  </si>
  <si>
    <t>1.91</t>
  </si>
  <si>
    <t>-55.41</t>
  </si>
  <si>
    <t>Common Equity, 2 Yr. CAGR %</t>
  </si>
  <si>
    <t>25.04</t>
  </si>
  <si>
    <t>41.91</t>
  </si>
  <si>
    <t>50.32</t>
  </si>
  <si>
    <t>23.22</t>
  </si>
  <si>
    <t>13.97</t>
  </si>
  <si>
    <t>12.23</t>
  </si>
  <si>
    <t>-4.88</t>
  </si>
  <si>
    <t>-6.59</t>
  </si>
  <si>
    <t>-1.89</t>
  </si>
  <si>
    <t>Total Assets, 2 Yr. CAGR %</t>
  </si>
  <si>
    <t>52.98</t>
  </si>
  <si>
    <t>73.12</t>
  </si>
  <si>
    <t>37.39</t>
  </si>
  <si>
    <t>22.77</t>
  </si>
  <si>
    <t>20.96</t>
  </si>
  <si>
    <t>29.8</t>
  </si>
  <si>
    <t>16.7</t>
  </si>
  <si>
    <t>10.54</t>
  </si>
  <si>
    <t>17.42</t>
  </si>
  <si>
    <t>Tangible Book Value, 2 Yr. CAGR %</t>
  </si>
  <si>
    <t>Cash From Operations, 2 Yr. CAGR %</t>
  </si>
  <si>
    <t>29.29</t>
  </si>
  <si>
    <t>38.43</t>
  </si>
  <si>
    <t>33.17</t>
  </si>
  <si>
    <t>32.57</t>
  </si>
  <si>
    <t>46.52</t>
  </si>
  <si>
    <t>32.87</t>
  </si>
  <si>
    <t>-21.46</t>
  </si>
  <si>
    <t>-14.61</t>
  </si>
  <si>
    <t>27.74</t>
  </si>
  <si>
    <t>17.2</t>
  </si>
  <si>
    <t>Dividend Per Share, 2 Yr. CAGR %</t>
  </si>
  <si>
    <t>5.48</t>
  </si>
  <si>
    <t>7.24</t>
  </si>
  <si>
    <t>1.67</t>
  </si>
  <si>
    <t>-11.23</t>
  </si>
  <si>
    <t>-12.77</t>
  </si>
  <si>
    <t>-1.74</t>
  </si>
  <si>
    <t>Compound Annual Growth Rate Over Three Years</t>
  </si>
  <si>
    <t>Total Revenues, 3 Yr. CAGR %</t>
  </si>
  <si>
    <t>37.31</t>
  </si>
  <si>
    <t>43.32</t>
  </si>
  <si>
    <t>36.42</t>
  </si>
  <si>
    <t>38.19</t>
  </si>
  <si>
    <t>23.4</t>
  </si>
  <si>
    <t>17.36</t>
  </si>
  <si>
    <t>-23.65</t>
  </si>
  <si>
    <t>5.84</t>
  </si>
  <si>
    <t>2.31</t>
  </si>
  <si>
    <t>35.87</t>
  </si>
  <si>
    <t>Gross Profit, 3 Yr. CAGR %</t>
  </si>
  <si>
    <t>3.59</t>
  </si>
  <si>
    <t>-3.58</t>
  </si>
  <si>
    <t>23.16</t>
  </si>
  <si>
    <t>Earnings From Cont. Operations, 3 Yr. CAGR %</t>
  </si>
  <si>
    <t>47.31</t>
  </si>
  <si>
    <t>36.97</t>
  </si>
  <si>
    <t>44.35</t>
  </si>
  <si>
    <t>32.63</t>
  </si>
  <si>
    <t>13.39</t>
  </si>
  <si>
    <t>-54.34</t>
  </si>
  <si>
    <t>0.53</t>
  </si>
  <si>
    <t>4.84</t>
  </si>
  <si>
    <t>46.79</t>
  </si>
  <si>
    <t>Net Income, 3 Yr. CAGR %</t>
  </si>
  <si>
    <t>Normalized Net Income, 3 Yr. CAGR %</t>
  </si>
  <si>
    <t>45.72</t>
  </si>
  <si>
    <t>53.58</t>
  </si>
  <si>
    <t>39.71</t>
  </si>
  <si>
    <t>36.64</t>
  </si>
  <si>
    <t>22.49</t>
  </si>
  <si>
    <t>-30.95</t>
  </si>
  <si>
    <t>3.15</t>
  </si>
  <si>
    <t>29.9</t>
  </si>
  <si>
    <t>Diluted EPS Before Extra, 3 Yr. CAGR %</t>
  </si>
  <si>
    <t>8.43</t>
  </si>
  <si>
    <t>-2.16</t>
  </si>
  <si>
    <t>11.33</t>
  </si>
  <si>
    <t>-3.72</t>
  </si>
  <si>
    <t>-1.23</t>
  </si>
  <si>
    <t>-6.79</t>
  </si>
  <si>
    <t>-81.64</t>
  </si>
  <si>
    <t>-0.46</t>
  </si>
  <si>
    <t>6.2</t>
  </si>
  <si>
    <t>212.54</t>
  </si>
  <si>
    <t>Common Equity, 3 Yr. CAGR %</t>
  </si>
  <si>
    <t>36.39</t>
  </si>
  <si>
    <t>35.99</t>
  </si>
  <si>
    <t>41.43</t>
  </si>
  <si>
    <t>34.66</t>
  </si>
  <si>
    <t>22.2</t>
  </si>
  <si>
    <t>10.83</t>
  </si>
  <si>
    <t>2.83</t>
  </si>
  <si>
    <t>-2.94</t>
  </si>
  <si>
    <t>-3.62</t>
  </si>
  <si>
    <t>-0.92</t>
  </si>
  <si>
    <t>Total Assets, 3 Yr. CAGR %</t>
  </si>
  <si>
    <t>27.45</t>
  </si>
  <si>
    <t>51.1</t>
  </si>
  <si>
    <t>56.57</t>
  </si>
  <si>
    <t>30.37</t>
  </si>
  <si>
    <t>23.39</t>
  </si>
  <si>
    <t>25.52</t>
  </si>
  <si>
    <t>19.29</t>
  </si>
  <si>
    <t>18.21</t>
  </si>
  <si>
    <t>11.58</t>
  </si>
  <si>
    <t>10.24</t>
  </si>
  <si>
    <t>Tangible Book Value, 3 Yr. CAGR %</t>
  </si>
  <si>
    <t>Cash From Operations, 3 Yr. CAGR %</t>
  </si>
  <si>
    <t>23.65</t>
  </si>
  <si>
    <t>30.01</t>
  </si>
  <si>
    <t>37.25</t>
  </si>
  <si>
    <t>32.2</t>
  </si>
  <si>
    <t>30.2</t>
  </si>
  <si>
    <t>1.94</t>
  </si>
  <si>
    <t>-9.16</t>
  </si>
  <si>
    <t>-0.7</t>
  </si>
  <si>
    <t>18.63</t>
  </si>
  <si>
    <t>Dividend Per Share, 3 Yr. CAGR %</t>
  </si>
  <si>
    <t>3.62</t>
  </si>
  <si>
    <t>4.77</t>
  </si>
  <si>
    <t>1.11</t>
  </si>
  <si>
    <t>-7.63</t>
  </si>
  <si>
    <t>-8.71</t>
  </si>
  <si>
    <t>-1.16</t>
  </si>
  <si>
    <t>Compound Annual Growth Rate Over Five Years</t>
  </si>
  <si>
    <t>Total Revenues, 5 Yr. CAGR %</t>
  </si>
  <si>
    <t>118.05</t>
  </si>
  <si>
    <t>48.47</t>
  </si>
  <si>
    <t>37.77</t>
  </si>
  <si>
    <t>39.32</t>
  </si>
  <si>
    <t>29.79</t>
  </si>
  <si>
    <t>25.39</t>
  </si>
  <si>
    <t>-4.52</t>
  </si>
  <si>
    <t>11.46</t>
  </si>
  <si>
    <t>4.69</t>
  </si>
  <si>
    <t>1.15</t>
  </si>
  <si>
    <t>Gross Profit, 5 Yr. CAGR %</t>
  </si>
  <si>
    <t>10.03</t>
  </si>
  <si>
    <t>-4.64</t>
  </si>
  <si>
    <t>Earnings From Cont. Operations, 5 Yr. CAGR %</t>
  </si>
  <si>
    <t>56.95</t>
  </si>
  <si>
    <t>56.5</t>
  </si>
  <si>
    <t>43.57</t>
  </si>
  <si>
    <t>36.87</t>
  </si>
  <si>
    <t>33.19</t>
  </si>
  <si>
    <t>22.71</t>
  </si>
  <si>
    <t>-29.19</t>
  </si>
  <si>
    <t>7.2</t>
  </si>
  <si>
    <t>6.56</t>
  </si>
  <si>
    <t>-23.37</t>
  </si>
  <si>
    <t>Net Income, 5 Yr. CAGR %</t>
  </si>
  <si>
    <t>Normalized Net Income, 5 Yr. CAGR %</t>
  </si>
  <si>
    <t>55.34</t>
  </si>
  <si>
    <t>56.75</t>
  </si>
  <si>
    <t>42.92</t>
  </si>
  <si>
    <t>43.09</t>
  </si>
  <si>
    <t>31.99</t>
  </si>
  <si>
    <t>25.3</t>
  </si>
  <si>
    <t>-11.43</t>
  </si>
  <si>
    <t>4.22</t>
  </si>
  <si>
    <t>-8.25</t>
  </si>
  <si>
    <t>Diluted EPS Before Extra, 5 Yr. CAGR %</t>
  </si>
  <si>
    <t>15.77</t>
  </si>
  <si>
    <t>12.43</t>
  </si>
  <si>
    <t>5.13</t>
  </si>
  <si>
    <t>-1.28</t>
  </si>
  <si>
    <t>3.31</t>
  </si>
  <si>
    <t>-3.99</t>
  </si>
  <si>
    <t>-63.83</t>
  </si>
  <si>
    <t>-3.4</t>
  </si>
  <si>
    <t>-27.8</t>
  </si>
  <si>
    <t>Common Equity, 5 Yr. CAGR %</t>
  </si>
  <si>
    <t>34.36</t>
  </si>
  <si>
    <t>35.8</t>
  </si>
  <si>
    <t>41.8</t>
  </si>
  <si>
    <t>30.73</t>
  </si>
  <si>
    <t>29.73</t>
  </si>
  <si>
    <t>10.55</t>
  </si>
  <si>
    <t>3.5</t>
  </si>
  <si>
    <t>2.43</t>
  </si>
  <si>
    <t>-2.52</t>
  </si>
  <si>
    <t>Total Assets, 5 Yr. CAGR %</t>
  </si>
  <si>
    <t>40.66</t>
  </si>
  <si>
    <t>25.95</t>
  </si>
  <si>
    <t>31.34</t>
  </si>
  <si>
    <t>38.98</t>
  </si>
  <si>
    <t>41.21</t>
  </si>
  <si>
    <t>30.14</t>
  </si>
  <si>
    <t>20.67</t>
  </si>
  <si>
    <t>19.3</t>
  </si>
  <si>
    <t>18.54</t>
  </si>
  <si>
    <t>12.78</t>
  </si>
  <si>
    <t>Tangible Book Value, 5 Yr. CAGR %</t>
  </si>
  <si>
    <t>Cash From Operations, 5 Yr. CAGR %</t>
  </si>
  <si>
    <t>66.95</t>
  </si>
  <si>
    <t>39.65</t>
  </si>
  <si>
    <t>27.38</t>
  </si>
  <si>
    <t>31.03</t>
  </si>
  <si>
    <t>42.05</t>
  </si>
  <si>
    <t>32.47</t>
  </si>
  <si>
    <t>13.23</t>
  </si>
  <si>
    <t>9.98</t>
  </si>
  <si>
    <t>11.57</t>
  </si>
  <si>
    <t>0.59</t>
  </si>
  <si>
    <t>Dividend Per Share, 5 Yr. CAGR %</t>
  </si>
  <si>
    <t>3.48</t>
  </si>
  <si>
    <t>-4.02</t>
  </si>
  <si>
    <t>-5.32</t>
  </si>
  <si>
    <t>2019</t>
  </si>
  <si>
    <t>2020</t>
  </si>
  <si>
    <t>2021</t>
  </si>
  <si>
    <t>2022</t>
  </si>
  <si>
    <t>2023</t>
  </si>
  <si>
    <t>2024</t>
  </si>
  <si>
    <t>2025</t>
  </si>
  <si>
    <t>2026</t>
  </si>
  <si>
    <t>Capitalization
                                    1</t>
  </si>
  <si>
    <t>2,808</t>
  </si>
  <si>
    <t>1,567</t>
  </si>
  <si>
    <t>1,841</t>
  </si>
  <si>
    <t>1,513</t>
  </si>
  <si>
    <t>1,660</t>
  </si>
  <si>
    <t>1,256</t>
  </si>
  <si>
    <t>-</t>
  </si>
  <si>
    <t>Change</t>
  </si>
  <si>
    <t>-44.19%</t>
  </si>
  <si>
    <t>17.48%</t>
  </si>
  <si>
    <t>-17.83%</t>
  </si>
  <si>
    <t>9.7%</t>
  </si>
  <si>
    <t>-24.32%</t>
  </si>
  <si>
    <t>Enterprise Value (EV)</t>
  </si>
  <si>
    <t>2,356</t>
  </si>
  <si>
    <t>-33.48%</t>
  </si>
  <si>
    <t>0%</t>
  </si>
  <si>
    <t>P/E ratio</t>
  </si>
  <si>
    <t>12.9x</t>
  </si>
  <si>
    <t>1,117x</t>
  </si>
  <si>
    <t>9.4x</t>
  </si>
  <si>
    <t>6.4x</t>
  </si>
  <si>
    <t>40.5x</t>
  </si>
  <si>
    <t>-9.03x</t>
  </si>
  <si>
    <t>13x</t>
  </si>
  <si>
    <t>9.38x</t>
  </si>
  <si>
    <t>PBR</t>
  </si>
  <si>
    <t>1.07x</t>
  </si>
  <si>
    <t>0.69x</t>
  </si>
  <si>
    <t>0.8x</t>
  </si>
  <si>
    <t>0.81x</t>
  </si>
  <si>
    <t>0.73x</t>
  </si>
  <si>
    <t>0.75x</t>
  </si>
  <si>
    <t>0.77x</t>
  </si>
  <si>
    <t>PEG</t>
  </si>
  <si>
    <t>-11.2x</t>
  </si>
  <si>
    <t>0x</t>
  </si>
  <si>
    <t>0.3x</t>
  </si>
  <si>
    <t>-0.5x</t>
  </si>
  <si>
    <t>-0x</t>
  </si>
  <si>
    <t>0.2x</t>
  </si>
  <si>
    <t>Capitalization / Revenue</t>
  </si>
  <si>
    <t>8.4x</t>
  </si>
  <si>
    <t>5.62x</t>
  </si>
  <si>
    <t>6.47x</t>
  </si>
  <si>
    <t>6.26x</t>
  </si>
  <si>
    <t>6.58x</t>
  </si>
  <si>
    <t>6.03x</t>
  </si>
  <si>
    <t>6.82x</t>
  </si>
  <si>
    <t>EV / Revenue</t>
  </si>
  <si>
    <t>EV / EBITDA</t>
  </si>
  <si>
    <t>EV / EBIT</t>
  </si>
  <si>
    <t>-105x</t>
  </si>
  <si>
    <t>EV / FCF</t>
  </si>
  <si>
    <t>FCF Yield</t>
  </si>
  <si>
    <t>Dividend per Share
                                    2</t>
  </si>
  <si>
    <t>1.2</t>
  </si>
  <si>
    <t>1</t>
  </si>
  <si>
    <t>Rate of return</t>
  </si>
  <si>
    <t>10.1%</t>
  </si>
  <si>
    <t>13%</t>
  </si>
  <si>
    <t>10.6%</t>
  </si>
  <si>
    <t>11.9%</t>
  </si>
  <si>
    <t>13.2%</t>
  </si>
  <si>
    <t>11%</t>
  </si>
  <si>
    <t>EPS
                                    2</t>
  </si>
  <si>
    <t>1.42</t>
  </si>
  <si>
    <t>-1.006</t>
  </si>
  <si>
    <t>0.7017</t>
  </si>
  <si>
    <t>0.9691</t>
  </si>
  <si>
    <t>Distribution rate</t>
  </si>
  <si>
    <t>130%</t>
  </si>
  <si>
    <t>14,500%</t>
  </si>
  <si>
    <t>100%</t>
  </si>
  <si>
    <t>83.3%</t>
  </si>
  <si>
    <t>483%</t>
  </si>
  <si>
    <t>-119%</t>
  </si>
  <si>
    <t>143%</t>
  </si>
  <si>
    <t>103%</t>
  </si>
  <si>
    <t>Net sales
                                    1</t>
  </si>
  <si>
    <t>334.5</t>
  </si>
  <si>
    <t>278.7</t>
  </si>
  <si>
    <t>284.5</t>
  </si>
  <si>
    <t>241.6</t>
  </si>
  <si>
    <t>252.2</t>
  </si>
  <si>
    <t>208.4</t>
  </si>
  <si>
    <t>184.3</t>
  </si>
  <si>
    <t>EBITDA</t>
  </si>
  <si>
    <t>EBIT
                                    1</t>
  </si>
  <si>
    <t>269.7</t>
  </si>
  <si>
    <t>212.1</t>
  </si>
  <si>
    <t>194.9</t>
  </si>
  <si>
    <t>196.1</t>
  </si>
  <si>
    <t>-12</t>
  </si>
  <si>
    <t>Net income
                                    1</t>
  </si>
  <si>
    <t>211.6</t>
  </si>
  <si>
    <t>4.837</t>
  </si>
  <si>
    <t>210.6</t>
  </si>
  <si>
    <t>253</t>
  </si>
  <si>
    <t>45.86</t>
  </si>
  <si>
    <t>-144.4</t>
  </si>
  <si>
    <t>101.8</t>
  </si>
  <si>
    <t>126</t>
  </si>
  <si>
    <t>-452.3</t>
  </si>
  <si>
    <t>Reference price
                                    2</t>
  </si>
  <si>
    <t>18.290</t>
  </si>
  <si>
    <t>11.170</t>
  </si>
  <si>
    <t>13.160</t>
  </si>
  <si>
    <t>10.760</t>
  </si>
  <si>
    <t>11.740</t>
  </si>
  <si>
    <t>9.090</t>
  </si>
  <si>
    <t>Nbr of stocks (in thousands)</t>
  </si>
  <si>
    <t>153,537</t>
  </si>
  <si>
    <t>140,297</t>
  </si>
  <si>
    <t>139,894</t>
  </si>
  <si>
    <t>140,596</t>
  </si>
  <si>
    <t>141,359</t>
  </si>
  <si>
    <t>138,175</t>
  </si>
  <si>
    <t>Announcement Date</t>
  </si>
  <si>
    <t>2/13/20</t>
  </si>
  <si>
    <t>2/10/21</t>
  </si>
  <si>
    <t>2/8/22</t>
  </si>
  <si>
    <t>2/8/23</t>
  </si>
  <si>
    <t>2/6/24</t>
  </si>
  <si>
    <t>address1</t>
  </si>
  <si>
    <t>9 West 57th Street</t>
  </si>
  <si>
    <t>address2</t>
  </si>
  <si>
    <t>42nd Floor</t>
  </si>
  <si>
    <t>city</t>
  </si>
  <si>
    <t>New York</t>
  </si>
  <si>
    <t>state</t>
  </si>
  <si>
    <t>NY</t>
  </si>
  <si>
    <t>zip</t>
  </si>
  <si>
    <t>10019</t>
  </si>
  <si>
    <t>country</t>
  </si>
  <si>
    <t>phone</t>
  </si>
  <si>
    <t>212 515 3200</t>
  </si>
  <si>
    <t>website</t>
  </si>
  <si>
    <t>https://www.apollocref.com</t>
  </si>
  <si>
    <t>industry</t>
  </si>
  <si>
    <t>REIT - Mortgage</t>
  </si>
  <si>
    <t>industryKey</t>
  </si>
  <si>
    <t>reit-mortgage</t>
  </si>
  <si>
    <t>industryDisp</t>
  </si>
  <si>
    <t>sector</t>
  </si>
  <si>
    <t>Real Estate</t>
  </si>
  <si>
    <t>sectorKey</t>
  </si>
  <si>
    <t>real-estate</t>
  </si>
  <si>
    <t>sectorDisp</t>
  </si>
  <si>
    <t>longBusinessSummary</t>
  </si>
  <si>
    <t>Apollo Commercial Real Estate Finance, Inc. operates as a real estate investment trust (REIT) that originates, acquires, invests in, and manages commercial first mortgage loans, subordinate financings, and other commercial real estate-related debt investments in the United States, the United Kingdom, and Europe. It is qualified as a REIT under the Internal Revenue Code. As a REIT, it would not be subject to federal income taxes, if the company distributes at least 90% of its REIT taxable income to its stockholders. Apollo Commercial Real Estate Finance, Inc. was incorporated in 2009 and is based in New York, New York.</t>
  </si>
  <si>
    <t>companyOfficers</t>
  </si>
  <si>
    <t>[{'maxAge': 1, 'name': 'Mr. Stuart A. Rothstein CPA', 'age': 57, 'title': 'President, CEO &amp; Director', 'yearBorn': 1966, 'exercisedValue': 0, 'unexercisedValue': 0}, {'maxAge': 1, 'name': 'Ms. Anastasia  Mironova CPA', 'age': 37, 'title': 'CFO, Secretary &amp; Treasurer', 'yearBorn': 1986, 'fiscalYear': 2023, 'totalPay': 850269, 'exercisedValue': 0, 'unexercisedValue': 0}, {'maxAge': 1, 'name': 'Mr. Scott  Weiner', 'title': 'Chief Investment Officer', 'fiscalYear': 2023, 'exercisedValue': 0, 'unexercisedValue': 0}, {'maxAge': 1, 'name': 'Ms. Hilary M. Ginsberg', 'title': 'IR Contact', 'fiscalYear': 2023,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</si>
  <si>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</si>
  <si>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</si>
  <si>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</si>
  <si>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</si>
  <si>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</si>
  <si>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</si>
  <si>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</si>
  <si>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</si>
  <si>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</si>
  <si>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</si>
  <si>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</si>
  <si>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</si>
  <si>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</si>
  <si>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</si>
  <si>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</si>
  <si>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</si>
  <si>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</si>
  <si>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dividendRate</t>
  </si>
  <si>
    <t>dividendYield</t>
  </si>
  <si>
    <t>exDividendDate</t>
  </si>
  <si>
    <t>payoutRatio</t>
  </si>
  <si>
    <t>fiveYearAvgDividendYield</t>
  </si>
  <si>
    <t>beta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</si>
  <si>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</si>
  <si>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</si>
  <si>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</si>
  <si>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</si>
  <si>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</si>
  <si>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</si>
  <si>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</si>
  <si>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</si>
  <si>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</si>
  <si>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</si>
  <si>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</si>
  <si>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</si>
  <si>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</si>
  <si>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</si>
  <si>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trailingAnnualDividendRate</t>
  </si>
  <si>
    <t>trailingAnnualDividendYield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</si>
  <si>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</si>
  <si>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</si>
  <si>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</si>
  <si>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</si>
  <si>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</si>
  <si>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</si>
  <si>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</si>
  <si>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</si>
  <si>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</si>
  <si>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</si>
  <si>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</si>
  <si>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</si>
  <si>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</si>
  <si>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</si>
  <si>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</si>
  <si>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</si>
  <si>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</si>
  <si>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</si>
  <si>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</si>
  <si>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</si>
  <si>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</si>
  <si>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</si>
  <si>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</si>
  <si>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</si>
  <si>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</si>
  <si>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52WeekChange</t>
  </si>
  <si>
    <t>SandP52WeekChange</t>
  </si>
  <si>
    <t>lastDividendValue</t>
  </si>
  <si>
    <t>lastDividendDate</t>
  </si>
  <si>
    <t>exchange</t>
  </si>
  <si>
    <t>NYQ</t>
  </si>
  <si>
    <t>quoteType</t>
  </si>
  <si>
    <t>EQUITY</t>
  </si>
  <si>
    <t>symbol</t>
  </si>
  <si>
    <t>underlyingSymbol</t>
  </si>
  <si>
    <t>shortName</t>
  </si>
  <si>
    <t>Apollo Commercial Real Estate F</t>
  </si>
  <si>
    <t>longName</t>
  </si>
  <si>
    <t>Apollo Commercial Real Estate Finance, Inc.</t>
  </si>
  <si>
    <t>firstTradeDateEpochUtc</t>
  </si>
  <si>
    <t>timeZoneFullName</t>
  </si>
  <si>
    <t>America/New_York</t>
  </si>
  <si>
    <t>timeZoneShortName</t>
  </si>
  <si>
    <t>EST</t>
  </si>
  <si>
    <t>uuid</t>
  </si>
  <si>
    <t>eab15471-40d5-37d0-a20c-d6b9cc0ed629</t>
  </si>
  <si>
    <t>messageBoardId</t>
  </si>
  <si>
    <t>finmb_61106447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</si>
  <si>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</si>
  <si>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</si>
  <si>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</si>
  <si>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</si>
  <si>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</si>
  <si>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</si>
  <si>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</si>
  <si>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</si>
  <si>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</si>
  <si>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</si>
  <si>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</si>
  <si>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</si>
  <si>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</si>
  <si>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</si>
  <si>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</si>
  <si>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</si>
  <si>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</si>
  <si>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</si>
  <si>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</si>
  <si>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operatingCashflow</t>
  </si>
  <si>
    <t>revenueGrowth</t>
  </si>
  <si>
    <t>grossMargins</t>
  </si>
  <si>
    <t>operatingMargins</t>
  </si>
  <si>
    <t>financialCurrency</t>
  </si>
  <si>
    <t>trailingPegRatio</t>
  </si>
  <si>
    <t>Unlevered Free Cash Flow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</si>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</sst>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apollocref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9.0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 t="s">
        <v>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</v>
      </c>
      <c r="B6" s="1" t="s">
        <v>10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</v>
      </c>
      <c r="B7" s="1" t="s">
        <v>12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13</v>
      </c>
      <c r="B8" s="1">
        <v>1.25601088E9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14</v>
      </c>
      <c r="B9" s="1">
        <v>13.522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15</v>
      </c>
      <c r="B10" s="1">
        <v>10.702931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16</v>
      </c>
      <c r="B11" s="1">
        <v>1.0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18</v>
      </c>
      <c r="B2" s="1">
        <v>82.0</v>
      </c>
      <c r="C2" s="1">
        <v>103.0</v>
      </c>
      <c r="D2" s="1">
        <v>158.0</v>
      </c>
      <c r="E2" s="1">
        <v>193.0</v>
      </c>
      <c r="F2" s="1">
        <v>220.0</v>
      </c>
      <c r="G2" s="1">
        <v>230.0</v>
      </c>
      <c r="H2" s="1">
        <v>18.0</v>
      </c>
      <c r="I2" s="1">
        <v>224.0</v>
      </c>
      <c r="J2" s="1">
        <v>265.0</v>
      </c>
      <c r="K2" s="1">
        <v>58.0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19</v>
      </c>
      <c r="B3" s="1">
        <v>0.0</v>
      </c>
      <c r="C3" s="1">
        <v>0.0</v>
      </c>
      <c r="D3" s="1">
        <v>0.0</v>
      </c>
      <c r="E3" s="1">
        <v>0.0</v>
      </c>
      <c r="F3" s="1">
        <v>0.0</v>
      </c>
      <c r="G3" s="1">
        <v>0.0</v>
      </c>
      <c r="H3" s="1">
        <v>0.0</v>
      </c>
      <c r="I3" s="1">
        <v>2.0</v>
      </c>
      <c r="J3" s="1">
        <v>70.0</v>
      </c>
      <c r="K3" s="1">
        <v>8.0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20</v>
      </c>
      <c r="B4" s="1">
        <v>0.0</v>
      </c>
      <c r="C4" s="1">
        <v>0.0</v>
      </c>
      <c r="D4" s="1">
        <v>0.0</v>
      </c>
      <c r="E4" s="1">
        <v>0.0</v>
      </c>
      <c r="F4" s="1">
        <v>0.0</v>
      </c>
      <c r="G4" s="1">
        <v>0.0</v>
      </c>
      <c r="H4" s="1">
        <v>0.0</v>
      </c>
      <c r="I4" s="1">
        <v>2.0</v>
      </c>
      <c r="J4" s="1">
        <v>70.0</v>
      </c>
      <c r="K4" s="1">
        <v>8.0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21</v>
      </c>
      <c r="B5" s="1">
        <v>1.0</v>
      </c>
      <c r="C5" s="1">
        <v>2.0</v>
      </c>
      <c r="D5" s="1">
        <v>4.0</v>
      </c>
      <c r="E5" s="1">
        <v>6.0</v>
      </c>
      <c r="F5" s="1">
        <v>11.0</v>
      </c>
      <c r="G5" s="1">
        <v>11.0</v>
      </c>
      <c r="H5" s="1">
        <v>12.0</v>
      </c>
      <c r="I5" s="1">
        <v>13.0</v>
      </c>
      <c r="J5" s="1">
        <v>12.0</v>
      </c>
      <c r="K5" s="1">
        <v>15.0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22</v>
      </c>
      <c r="B6" s="1">
        <v>0.0</v>
      </c>
      <c r="C6" s="1">
        <v>0.0</v>
      </c>
      <c r="D6" s="1">
        <v>0.0</v>
      </c>
      <c r="E6" s="1">
        <v>42.0</v>
      </c>
      <c r="F6" s="1">
        <v>0.0</v>
      </c>
      <c r="G6" s="1">
        <v>0.0</v>
      </c>
      <c r="H6" s="1">
        <v>0.0</v>
      </c>
      <c r="I6" s="1">
        <v>21.0</v>
      </c>
      <c r="J6" s="1">
        <v>-18.0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</v>
      </c>
      <c r="B7" s="1">
        <v>-12.0</v>
      </c>
      <c r="C7" s="1">
        <v>2.0</v>
      </c>
      <c r="D7" s="1">
        <v>-19.0</v>
      </c>
      <c r="E7" s="1">
        <v>-73.0</v>
      </c>
      <c r="F7" s="1">
        <v>-93.0</v>
      </c>
      <c r="G7" s="1">
        <v>-26.0</v>
      </c>
      <c r="H7" s="1">
        <v>-2.0</v>
      </c>
      <c r="I7" s="1">
        <v>-118.0</v>
      </c>
      <c r="J7" s="1">
        <v>-163.0</v>
      </c>
      <c r="K7" s="1">
        <v>65.0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24</v>
      </c>
      <c r="B8" s="1">
        <v>0.0</v>
      </c>
      <c r="C8" s="1">
        <v>0.0</v>
      </c>
      <c r="D8" s="1">
        <v>15.0</v>
      </c>
      <c r="E8" s="1">
        <v>5.0</v>
      </c>
      <c r="F8" s="1">
        <v>20.0</v>
      </c>
      <c r="G8" s="1">
        <v>20.0</v>
      </c>
      <c r="H8" s="1">
        <v>126.0</v>
      </c>
      <c r="I8" s="1">
        <v>-34.0</v>
      </c>
      <c r="J8" s="1">
        <v>-17.0</v>
      </c>
      <c r="K8" s="1">
        <v>59.0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25</v>
      </c>
      <c r="B9" s="1">
        <v>15.0</v>
      </c>
      <c r="C9" s="1">
        <v>-3.0</v>
      </c>
      <c r="D9" s="1">
        <v>9.0</v>
      </c>
      <c r="E9" s="1">
        <v>2.0</v>
      </c>
      <c r="F9" s="1">
        <v>0.0</v>
      </c>
      <c r="G9" s="1">
        <v>0.0</v>
      </c>
      <c r="H9" s="1">
        <v>0.0</v>
      </c>
      <c r="I9" s="1">
        <v>16.0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26</v>
      </c>
      <c r="B10" s="1">
        <v>69.0</v>
      </c>
      <c r="C10" s="1">
        <v>4.0</v>
      </c>
      <c r="D10" s="1">
        <v>4.0</v>
      </c>
      <c r="E10" s="1">
        <v>10.0</v>
      </c>
      <c r="F10" s="1">
        <v>8.0</v>
      </c>
      <c r="G10" s="1">
        <v>15.0</v>
      </c>
      <c r="H10" s="1">
        <v>16.0</v>
      </c>
      <c r="I10" s="1">
        <v>17.0</v>
      </c>
      <c r="J10" s="1">
        <v>18.0</v>
      </c>
      <c r="K10" s="1">
        <v>17.0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27</v>
      </c>
      <c r="B11" s="1">
        <v>-16.0</v>
      </c>
      <c r="C11" s="1">
        <v>-30.0</v>
      </c>
      <c r="D11" s="1">
        <v>-27.0</v>
      </c>
      <c r="E11" s="1">
        <v>-3.0</v>
      </c>
      <c r="F11" s="1">
        <v>0.0</v>
      </c>
      <c r="G11" s="1">
        <v>0.0</v>
      </c>
      <c r="H11" s="1">
        <v>0.0</v>
      </c>
      <c r="I11" s="1">
        <v>0.0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28</v>
      </c>
      <c r="B12" s="1">
        <v>5.0</v>
      </c>
      <c r="C12" s="1">
        <v>1.0</v>
      </c>
      <c r="D12" s="1">
        <v>-8.0</v>
      </c>
      <c r="E12" s="1">
        <v>-3.0</v>
      </c>
      <c r="F12" s="1">
        <v>31.0</v>
      </c>
      <c r="G12" s="1">
        <v>5.0</v>
      </c>
      <c r="H12" s="1">
        <v>-1.0</v>
      </c>
      <c r="I12" s="1">
        <v>4.0</v>
      </c>
      <c r="J12" s="1">
        <v>12.0</v>
      </c>
      <c r="K12" s="1">
        <v>-76.0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29</v>
      </c>
      <c r="B13" s="1">
        <v>1.0</v>
      </c>
      <c r="C13" s="1">
        <v>2.0</v>
      </c>
      <c r="D13" s="1">
        <v>3.0</v>
      </c>
      <c r="E13" s="1">
        <v>-6.0</v>
      </c>
      <c r="F13" s="1">
        <v>67.0</v>
      </c>
      <c r="G13" s="1">
        <v>12.0</v>
      </c>
      <c r="H13" s="1">
        <v>-5.0</v>
      </c>
      <c r="I13" s="1">
        <v>37.0</v>
      </c>
      <c r="J13" s="1">
        <v>60.0</v>
      </c>
      <c r="K13" s="1">
        <v>-45.0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30</v>
      </c>
      <c r="B14" s="1">
        <v>4.0</v>
      </c>
      <c r="C14" s="1">
        <v>5.0</v>
      </c>
      <c r="D14" s="1">
        <v>-11.0</v>
      </c>
      <c r="E14" s="1">
        <v>-18.0</v>
      </c>
      <c r="F14" s="1">
        <v>32.0</v>
      </c>
      <c r="G14" s="1">
        <v>3.0</v>
      </c>
      <c r="H14" s="1">
        <v>-18.0</v>
      </c>
      <c r="I14" s="1">
        <v>31.0</v>
      </c>
      <c r="J14" s="1">
        <v>97.0</v>
      </c>
      <c r="K14" s="1">
        <v>50.0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</v>
      </c>
      <c r="B15" s="1">
        <v>67.0</v>
      </c>
      <c r="C15" s="1">
        <v>88.0</v>
      </c>
      <c r="D15" s="1">
        <v>119.0</v>
      </c>
      <c r="E15" s="1">
        <v>155.0</v>
      </c>
      <c r="F15" s="1">
        <v>266.0</v>
      </c>
      <c r="G15" s="1">
        <v>273.0</v>
      </c>
      <c r="H15" s="1">
        <v>164.0</v>
      </c>
      <c r="I15" s="1">
        <v>199.0</v>
      </c>
      <c r="J15" s="1">
        <v>268.0</v>
      </c>
      <c r="K15" s="1">
        <v>274.0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32</v>
      </c>
      <c r="B16" s="1">
        <v>0.0</v>
      </c>
      <c r="C16" s="1">
        <v>0.0</v>
      </c>
      <c r="D16" s="1">
        <v>1510.0</v>
      </c>
      <c r="E16" s="1">
        <v>0.0</v>
      </c>
      <c r="F16" s="1">
        <v>0.0</v>
      </c>
      <c r="G16" s="1">
        <v>0.0</v>
      </c>
      <c r="H16" s="1">
        <v>0.0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</v>
      </c>
      <c r="B17" s="1">
        <v>0.0</v>
      </c>
      <c r="C17" s="1">
        <v>0.0</v>
      </c>
      <c r="D17" s="1">
        <v>190.0</v>
      </c>
      <c r="E17" s="1">
        <v>0.0</v>
      </c>
      <c r="F17" s="1">
        <v>0.0</v>
      </c>
      <c r="G17" s="1">
        <v>0.0</v>
      </c>
      <c r="H17" s="1">
        <v>0.0</v>
      </c>
      <c r="I17" s="1">
        <v>4.0</v>
      </c>
      <c r="J17" s="1">
        <v>0.0</v>
      </c>
      <c r="K17" s="1">
        <v>56.0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</v>
      </c>
      <c r="B18" s="1">
        <v>0.0</v>
      </c>
      <c r="C18" s="1">
        <v>0.0</v>
      </c>
      <c r="D18" s="1">
        <v>0.0</v>
      </c>
      <c r="E18" s="1">
        <v>0.0</v>
      </c>
      <c r="F18" s="1">
        <v>0.0</v>
      </c>
      <c r="G18" s="1">
        <v>0.0</v>
      </c>
      <c r="H18" s="1">
        <v>0.0</v>
      </c>
      <c r="I18" s="1">
        <v>42.0</v>
      </c>
      <c r="J18" s="1">
        <v>-33.0</v>
      </c>
      <c r="K18" s="1">
        <v>-72.0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35</v>
      </c>
      <c r="B19" s="1">
        <v>-39.0</v>
      </c>
      <c r="C19" s="1">
        <v>16.0</v>
      </c>
      <c r="D19" s="1">
        <v>-36.0</v>
      </c>
      <c r="E19" s="1">
        <v>23.0</v>
      </c>
      <c r="F19" s="1">
        <v>0.0</v>
      </c>
      <c r="G19" s="1">
        <v>0.0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36</v>
      </c>
      <c r="B20" s="1">
        <v>-502.0</v>
      </c>
      <c r="C20" s="1">
        <v>-847.0</v>
      </c>
      <c r="D20" s="1">
        <v>-796.0</v>
      </c>
      <c r="E20" s="1">
        <v>-1230.0</v>
      </c>
      <c r="F20" s="1">
        <v>-1070.0</v>
      </c>
      <c r="G20" s="1">
        <v>-1450.0</v>
      </c>
      <c r="H20" s="1">
        <v>-208.0</v>
      </c>
      <c r="I20" s="1">
        <v>-1500.0</v>
      </c>
      <c r="J20" s="1">
        <v>-1470.0</v>
      </c>
      <c r="K20" s="1">
        <v>239.0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37</v>
      </c>
      <c r="B21" s="1">
        <v>-345.0</v>
      </c>
      <c r="C21" s="1">
        <v>39.0</v>
      </c>
      <c r="D21" s="1">
        <v>137.0</v>
      </c>
      <c r="E21" s="1">
        <v>490.0</v>
      </c>
      <c r="F21" s="1">
        <v>66.0</v>
      </c>
      <c r="G21" s="1">
        <v>11.0</v>
      </c>
      <c r="H21" s="1">
        <v>-7.0</v>
      </c>
      <c r="I21" s="1">
        <v>92.0</v>
      </c>
      <c r="J21" s="1">
        <v>164.0</v>
      </c>
      <c r="K21" s="1">
        <v>-98.0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38</v>
      </c>
      <c r="B22" s="1">
        <v>-887.0</v>
      </c>
      <c r="C22" s="1">
        <v>-791.0</v>
      </c>
      <c r="D22" s="1">
        <v>1040.0</v>
      </c>
      <c r="E22" s="1">
        <v>-721.0</v>
      </c>
      <c r="F22" s="1">
        <v>-999.0</v>
      </c>
      <c r="G22" s="1">
        <v>-1440.0</v>
      </c>
      <c r="H22" s="1">
        <v>-216.0</v>
      </c>
      <c r="I22" s="1">
        <v>-1360.0</v>
      </c>
      <c r="J22" s="1">
        <v>-1340.0</v>
      </c>
      <c r="K22" s="1">
        <v>68.0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39</v>
      </c>
      <c r="B23" s="1">
        <v>913.0</v>
      </c>
      <c r="C23" s="1">
        <v>779.0</v>
      </c>
      <c r="D23" s="1">
        <v>722.0</v>
      </c>
      <c r="E23" s="1">
        <v>1580.0</v>
      </c>
      <c r="F23" s="1">
        <v>2380.0</v>
      </c>
      <c r="G23" s="1">
        <v>3950.0</v>
      </c>
      <c r="H23" s="1">
        <v>1570.0</v>
      </c>
      <c r="I23" s="1">
        <v>3080.0</v>
      </c>
      <c r="J23" s="1">
        <v>3000.0</v>
      </c>
      <c r="K23" s="1">
        <v>807.0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40</v>
      </c>
      <c r="B24" s="1">
        <v>913.0</v>
      </c>
      <c r="C24" s="1">
        <v>779.0</v>
      </c>
      <c r="D24" s="1">
        <v>722.0</v>
      </c>
      <c r="E24" s="1">
        <v>1580.0</v>
      </c>
      <c r="F24" s="1">
        <v>2380.0</v>
      </c>
      <c r="G24" s="1">
        <v>3950.0</v>
      </c>
      <c r="H24" s="1">
        <v>1570.0</v>
      </c>
      <c r="I24" s="1">
        <v>3080.0</v>
      </c>
      <c r="J24" s="1">
        <v>3000.0</v>
      </c>
      <c r="K24" s="1">
        <v>807.0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41</v>
      </c>
      <c r="B25" s="1">
        <v>-147.0</v>
      </c>
      <c r="C25" s="1">
        <v>-476.0</v>
      </c>
      <c r="D25" s="1">
        <v>-1760.0</v>
      </c>
      <c r="E25" s="1">
        <v>-1130.0</v>
      </c>
      <c r="F25" s="1">
        <v>-1620.0</v>
      </c>
      <c r="G25" s="1">
        <v>-2280.0</v>
      </c>
      <c r="H25" s="1">
        <v>-1250.0</v>
      </c>
      <c r="I25" s="1">
        <v>-1520.0</v>
      </c>
      <c r="J25" s="1">
        <v>-1810.0</v>
      </c>
      <c r="K25" s="1">
        <v>-917.0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42</v>
      </c>
      <c r="B26" s="1">
        <v>-147.0</v>
      </c>
      <c r="C26" s="1">
        <v>-476.0</v>
      </c>
      <c r="D26" s="1">
        <v>-1760.0</v>
      </c>
      <c r="E26" s="1">
        <v>-1130.0</v>
      </c>
      <c r="F26" s="1">
        <v>-1620.0</v>
      </c>
      <c r="G26" s="1">
        <v>-2280.0</v>
      </c>
      <c r="H26" s="1">
        <v>-1250.0</v>
      </c>
      <c r="I26" s="1">
        <v>-1520.0</v>
      </c>
      <c r="J26" s="1">
        <v>-1810.0</v>
      </c>
      <c r="K26" s="1">
        <v>-917.0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43</v>
      </c>
      <c r="B27" s="1">
        <v>159.0</v>
      </c>
      <c r="C27" s="1">
        <v>343.0</v>
      </c>
      <c r="D27" s="1">
        <v>178.0</v>
      </c>
      <c r="E27" s="1">
        <v>280.0</v>
      </c>
      <c r="F27" s="1">
        <v>276.0</v>
      </c>
      <c r="G27" s="1">
        <v>315.0</v>
      </c>
      <c r="H27" s="1">
        <v>0.0</v>
      </c>
      <c r="I27" s="1">
        <v>0.0</v>
      </c>
      <c r="J27" s="1">
        <v>0.0</v>
      </c>
      <c r="K27" s="1">
        <v>0.0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44</v>
      </c>
      <c r="B28" s="1">
        <v>0.0</v>
      </c>
      <c r="C28" s="1">
        <v>-1.0</v>
      </c>
      <c r="D28" s="1">
        <v>0.0</v>
      </c>
      <c r="E28" s="1">
        <v>0.0</v>
      </c>
      <c r="F28" s="1">
        <v>0.0</v>
      </c>
      <c r="G28" s="1">
        <v>0.0</v>
      </c>
      <c r="H28" s="1">
        <v>-128.0</v>
      </c>
      <c r="I28" s="1">
        <v>0.0</v>
      </c>
      <c r="J28" s="1">
        <v>0.0</v>
      </c>
      <c r="K28" s="1">
        <v>-6.0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45</v>
      </c>
      <c r="B29" s="1">
        <v>0.0</v>
      </c>
      <c r="C29" s="1">
        <v>198.0</v>
      </c>
      <c r="D29" s="1">
        <v>0.0</v>
      </c>
      <c r="E29" s="1">
        <v>0.0</v>
      </c>
      <c r="F29" s="1">
        <v>0.0</v>
      </c>
      <c r="G29" s="1">
        <v>0.0</v>
      </c>
      <c r="H29" s="1">
        <v>0.0</v>
      </c>
      <c r="I29" s="1">
        <v>0.0</v>
      </c>
      <c r="J29" s="1">
        <v>0.0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46</v>
      </c>
      <c r="B30" s="1">
        <v>0.0</v>
      </c>
      <c r="C30" s="1">
        <v>0.0</v>
      </c>
      <c r="D30" s="1">
        <v>0.0</v>
      </c>
      <c r="E30" s="1">
        <v>-117.0</v>
      </c>
      <c r="F30" s="1">
        <v>0.0</v>
      </c>
      <c r="G30" s="1">
        <v>-172.0</v>
      </c>
      <c r="H30" s="1">
        <v>0.0</v>
      </c>
      <c r="I30" s="1">
        <v>0.0</v>
      </c>
      <c r="J30" s="1">
        <v>0.0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47</v>
      </c>
      <c r="B31" s="1">
        <v>-67.0</v>
      </c>
      <c r="C31" s="1">
        <v>-101.0</v>
      </c>
      <c r="D31" s="1">
        <v>-132.0</v>
      </c>
      <c r="E31" s="1">
        <v>-184.0</v>
      </c>
      <c r="F31" s="1">
        <v>-227.0</v>
      </c>
      <c r="G31" s="1">
        <v>-269.0</v>
      </c>
      <c r="H31" s="1">
        <v>-238.0</v>
      </c>
      <c r="I31" s="1">
        <v>-200.0</v>
      </c>
      <c r="J31" s="1">
        <v>-201.0</v>
      </c>
      <c r="K31" s="1">
        <v>-202.0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48</v>
      </c>
      <c r="B32" s="1">
        <v>-7.0</v>
      </c>
      <c r="C32" s="1">
        <v>-7.0</v>
      </c>
      <c r="D32" s="1">
        <v>-27.0</v>
      </c>
      <c r="E32" s="1">
        <v>-35.0</v>
      </c>
      <c r="F32" s="1">
        <v>-27.0</v>
      </c>
      <c r="G32" s="1">
        <v>-21.0</v>
      </c>
      <c r="H32" s="1">
        <v>-13.0</v>
      </c>
      <c r="I32" s="1">
        <v>-12.0</v>
      </c>
      <c r="J32" s="1">
        <v>-12.0</v>
      </c>
      <c r="K32" s="1">
        <v>-12.0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49</v>
      </c>
      <c r="B33" s="1">
        <v>-75.0</v>
      </c>
      <c r="C33" s="1">
        <v>-108.0</v>
      </c>
      <c r="D33" s="1">
        <v>-160.0</v>
      </c>
      <c r="E33" s="1">
        <v>-220.0</v>
      </c>
      <c r="F33" s="1">
        <v>-255.0</v>
      </c>
      <c r="G33" s="1">
        <v>-291.0</v>
      </c>
      <c r="H33" s="1">
        <v>-251.0</v>
      </c>
      <c r="I33" s="1">
        <v>-213.0</v>
      </c>
      <c r="J33" s="1">
        <v>-213.0</v>
      </c>
      <c r="K33" s="1">
        <v>-214.0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50</v>
      </c>
      <c r="B34" s="1">
        <v>-9.0</v>
      </c>
      <c r="C34" s="1">
        <v>-3.0</v>
      </c>
      <c r="D34" s="1">
        <v>-4.0</v>
      </c>
      <c r="E34" s="1">
        <v>-15.0</v>
      </c>
      <c r="F34" s="1">
        <v>-15.0</v>
      </c>
      <c r="G34" s="1">
        <v>-19.0</v>
      </c>
      <c r="H34" s="1">
        <v>-17.0</v>
      </c>
      <c r="I34" s="1">
        <v>-171.0</v>
      </c>
      <c r="J34" s="1">
        <v>-23.0</v>
      </c>
      <c r="K34" s="1">
        <v>-12.0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51</v>
      </c>
      <c r="B35" s="1">
        <v>840.0</v>
      </c>
      <c r="C35" s="1">
        <v>730.0</v>
      </c>
      <c r="D35" s="1">
        <v>-1020.0</v>
      </c>
      <c r="E35" s="1">
        <v>380.0</v>
      </c>
      <c r="F35" s="1">
        <v>765.0</v>
      </c>
      <c r="G35" s="1">
        <v>1500.0</v>
      </c>
      <c r="H35" s="1">
        <v>-75.0</v>
      </c>
      <c r="I35" s="1">
        <v>1180.0</v>
      </c>
      <c r="J35" s="1">
        <v>958.0</v>
      </c>
      <c r="K35" s="1">
        <v>-343.0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52</v>
      </c>
      <c r="B36" s="1">
        <v>0.0</v>
      </c>
      <c r="C36" s="1">
        <v>0.0</v>
      </c>
      <c r="D36" s="1">
        <v>0.0</v>
      </c>
      <c r="E36" s="1">
        <v>0.0</v>
      </c>
      <c r="F36" s="1">
        <v>0.0</v>
      </c>
      <c r="G36" s="1">
        <v>0.0</v>
      </c>
      <c r="H36" s="1">
        <v>0.0</v>
      </c>
      <c r="I36" s="1">
        <v>0.0</v>
      </c>
      <c r="J36" s="1">
        <v>-1.0</v>
      </c>
      <c r="K36" s="1">
        <v>-61.0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53</v>
      </c>
      <c r="B37" s="1">
        <v>0.0</v>
      </c>
      <c r="C37" s="1">
        <v>0.0</v>
      </c>
      <c r="D37" s="1">
        <v>0.0</v>
      </c>
      <c r="E37" s="1">
        <v>0.0</v>
      </c>
      <c r="F37" s="1">
        <v>0.0</v>
      </c>
      <c r="G37" s="1">
        <v>0.0</v>
      </c>
      <c r="H37" s="1">
        <v>0.0</v>
      </c>
      <c r="I37" s="1">
        <v>0.0</v>
      </c>
      <c r="J37" s="1">
        <v>-5.0</v>
      </c>
      <c r="K37" s="1">
        <v>5.0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54</v>
      </c>
      <c r="B38" s="1">
        <v>20.0</v>
      </c>
      <c r="C38" s="1">
        <v>26.0</v>
      </c>
      <c r="D38" s="1">
        <v>134.0</v>
      </c>
      <c r="E38" s="1">
        <v>-186.0</v>
      </c>
      <c r="F38" s="1">
        <v>32.0</v>
      </c>
      <c r="G38" s="1">
        <v>342.0</v>
      </c>
      <c r="H38" s="1">
        <v>-127.0</v>
      </c>
      <c r="I38" s="1">
        <v>17.0</v>
      </c>
      <c r="J38" s="1">
        <v>-121.0</v>
      </c>
      <c r="K38" s="1">
        <v>3.0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55</v>
      </c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56</v>
      </c>
      <c r="B40" s="1">
        <v>18.0</v>
      </c>
      <c r="C40" s="1">
        <v>43.0</v>
      </c>
      <c r="D40" s="1">
        <v>52.0</v>
      </c>
      <c r="E40" s="1">
        <v>55.0</v>
      </c>
      <c r="F40" s="1">
        <v>97.0</v>
      </c>
      <c r="G40" s="1">
        <v>133.0</v>
      </c>
      <c r="H40" s="1">
        <v>130.0</v>
      </c>
      <c r="I40" s="1">
        <v>138.0</v>
      </c>
      <c r="J40" s="1">
        <v>246.0</v>
      </c>
      <c r="K40" s="1">
        <v>444.0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57</v>
      </c>
      <c r="B41" s="1">
        <v>0.0</v>
      </c>
      <c r="C41" s="1">
        <v>0.0</v>
      </c>
      <c r="D41" s="1">
        <v>0.0</v>
      </c>
      <c r="E41" s="1">
        <v>0.0</v>
      </c>
      <c r="F41" s="1">
        <v>0.0</v>
      </c>
      <c r="G41" s="1">
        <v>0.0</v>
      </c>
      <c r="H41" s="1">
        <v>0.0</v>
      </c>
      <c r="I41" s="1">
        <v>0.0</v>
      </c>
      <c r="J41" s="1">
        <v>0.0</v>
      </c>
      <c r="K41" s="1">
        <v>79.0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58</v>
      </c>
      <c r="B42" s="1">
        <v>766.0</v>
      </c>
      <c r="C42" s="1">
        <v>302.0</v>
      </c>
      <c r="D42" s="1">
        <v>-1040.0</v>
      </c>
      <c r="E42" s="1">
        <v>452.0</v>
      </c>
      <c r="F42" s="1">
        <v>760.0</v>
      </c>
      <c r="G42" s="1">
        <v>1670.0</v>
      </c>
      <c r="H42" s="1">
        <v>322.0</v>
      </c>
      <c r="I42" s="1">
        <v>1560.0</v>
      </c>
      <c r="J42" s="1">
        <v>1190.0</v>
      </c>
      <c r="K42" s="1">
        <v>-110.0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60</v>
      </c>
      <c r="B3" s="1">
        <v>40.0</v>
      </c>
      <c r="C3" s="1">
        <v>67.0</v>
      </c>
      <c r="D3" s="1">
        <v>201.0</v>
      </c>
      <c r="E3" s="1">
        <v>77.0</v>
      </c>
      <c r="F3" s="1">
        <v>110.0</v>
      </c>
      <c r="G3" s="1">
        <v>452.0</v>
      </c>
      <c r="H3" s="1">
        <v>325.0</v>
      </c>
      <c r="I3" s="1">
        <v>343.0</v>
      </c>
      <c r="J3" s="1">
        <v>222.0</v>
      </c>
      <c r="K3" s="1">
        <v>225.0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61</v>
      </c>
      <c r="B4" s="1">
        <v>191.0</v>
      </c>
      <c r="C4" s="1">
        <v>22.0</v>
      </c>
      <c r="D4" s="1">
        <v>22.0</v>
      </c>
      <c r="E4" s="1">
        <v>0.0</v>
      </c>
      <c r="F4" s="1">
        <v>0.0</v>
      </c>
      <c r="G4" s="1">
        <v>0.0</v>
      </c>
      <c r="H4" s="1">
        <v>0.0</v>
      </c>
      <c r="I4" s="1">
        <v>0.0</v>
      </c>
      <c r="J4" s="1">
        <v>0.0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62</v>
      </c>
      <c r="B5" s="1">
        <v>4.0</v>
      </c>
      <c r="C5" s="1">
        <v>3.0</v>
      </c>
      <c r="D5" s="1">
        <v>5.0</v>
      </c>
      <c r="E5" s="1">
        <v>0.0</v>
      </c>
      <c r="F5" s="1">
        <v>23.0</v>
      </c>
      <c r="G5" s="1">
        <v>0.0</v>
      </c>
      <c r="H5" s="1">
        <v>0.0</v>
      </c>
      <c r="I5" s="1">
        <v>16.0</v>
      </c>
      <c r="J5" s="1">
        <v>129.0</v>
      </c>
      <c r="K5" s="1">
        <v>29.0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63</v>
      </c>
      <c r="B6" s="1">
        <v>1020.0</v>
      </c>
      <c r="C6" s="1">
        <v>1930.0</v>
      </c>
      <c r="D6" s="1">
        <v>2690.0</v>
      </c>
      <c r="E6" s="1">
        <v>3980.0</v>
      </c>
      <c r="F6" s="1">
        <v>4930.0</v>
      </c>
      <c r="G6" s="1">
        <v>6380.0</v>
      </c>
      <c r="H6" s="1">
        <v>6500.0</v>
      </c>
      <c r="I6" s="1">
        <v>7860.0</v>
      </c>
      <c r="J6" s="1">
        <v>8690.0</v>
      </c>
      <c r="K6" s="1">
        <v>8360.0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64</v>
      </c>
      <c r="B7" s="1">
        <v>10.0</v>
      </c>
      <c r="C7" s="1">
        <v>16.0</v>
      </c>
      <c r="D7" s="1">
        <v>19.0</v>
      </c>
      <c r="E7" s="1">
        <v>23.0</v>
      </c>
      <c r="F7" s="1">
        <v>33.0</v>
      </c>
      <c r="G7" s="1">
        <v>35.0</v>
      </c>
      <c r="H7" s="1">
        <v>40.0</v>
      </c>
      <c r="I7" s="1">
        <v>41.0</v>
      </c>
      <c r="J7" s="1">
        <v>65.0</v>
      </c>
      <c r="K7" s="1">
        <v>72.0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65</v>
      </c>
      <c r="B8" s="1">
        <v>0.0</v>
      </c>
      <c r="C8" s="1">
        <v>0.0</v>
      </c>
      <c r="D8" s="1">
        <v>0.0</v>
      </c>
      <c r="E8" s="1">
        <v>0.0</v>
      </c>
      <c r="F8" s="1">
        <v>0.0</v>
      </c>
      <c r="G8" s="1">
        <v>0.0</v>
      </c>
      <c r="H8" s="1">
        <v>0.0</v>
      </c>
      <c r="I8" s="1">
        <v>154.0</v>
      </c>
      <c r="J8" s="1">
        <v>303.0</v>
      </c>
      <c r="K8" s="1">
        <v>530.0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66</v>
      </c>
      <c r="B9" s="1">
        <v>0.0</v>
      </c>
      <c r="C9" s="1">
        <v>0.0</v>
      </c>
      <c r="D9" s="1">
        <v>0.0</v>
      </c>
      <c r="E9" s="1">
        <v>0.0</v>
      </c>
      <c r="F9" s="1">
        <v>0.0</v>
      </c>
      <c r="G9" s="1">
        <v>0.0</v>
      </c>
      <c r="H9" s="1">
        <v>0.0</v>
      </c>
      <c r="I9" s="1">
        <v>-2.0</v>
      </c>
      <c r="J9" s="1">
        <v>0.0</v>
      </c>
      <c r="K9" s="1">
        <v>-10.0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67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1">
        <v>0.0</v>
      </c>
      <c r="H10" s="1">
        <v>0.0</v>
      </c>
      <c r="I10" s="1">
        <v>152.0</v>
      </c>
      <c r="J10" s="1">
        <v>303.0</v>
      </c>
      <c r="K10" s="1">
        <v>519.0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68</v>
      </c>
      <c r="B11" s="1">
        <v>30.0</v>
      </c>
      <c r="C11" s="1">
        <v>30.0</v>
      </c>
      <c r="D11" s="1">
        <v>62.0</v>
      </c>
      <c r="E11" s="1">
        <v>0.0</v>
      </c>
      <c r="F11" s="1">
        <v>0.0</v>
      </c>
      <c r="G11" s="1">
        <v>0.0</v>
      </c>
      <c r="H11" s="1">
        <v>0.0</v>
      </c>
      <c r="I11" s="1">
        <v>0.0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69</v>
      </c>
      <c r="B12" s="1">
        <v>0.0</v>
      </c>
      <c r="C12" s="1">
        <v>0.0</v>
      </c>
      <c r="D12" s="1">
        <v>0.0</v>
      </c>
      <c r="E12" s="1">
        <v>0.0</v>
      </c>
      <c r="F12" s="1">
        <v>0.0</v>
      </c>
      <c r="G12" s="1">
        <v>17.0</v>
      </c>
      <c r="H12" s="1">
        <v>71.0</v>
      </c>
      <c r="I12" s="1">
        <v>0.0</v>
      </c>
      <c r="J12" s="1">
        <v>162.0</v>
      </c>
      <c r="K12" s="1">
        <v>78.0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70</v>
      </c>
      <c r="B13" s="1">
        <v>7.0</v>
      </c>
      <c r="C13" s="1">
        <v>7.0</v>
      </c>
      <c r="D13" s="1">
        <v>0.0</v>
      </c>
      <c r="E13" s="1">
        <v>0.0</v>
      </c>
      <c r="F13" s="1">
        <v>0.0</v>
      </c>
      <c r="G13" s="1">
        <v>0.0</v>
      </c>
      <c r="H13" s="1">
        <v>0.0</v>
      </c>
      <c r="I13" s="1">
        <v>0.0</v>
      </c>
      <c r="J13" s="1">
        <v>0.0</v>
      </c>
      <c r="K13" s="1">
        <v>0.0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71</v>
      </c>
      <c r="B14" s="1">
        <v>541.0</v>
      </c>
      <c r="C14" s="1">
        <v>647.0</v>
      </c>
      <c r="D14" s="1">
        <v>479.0</v>
      </c>
      <c r="E14" s="1">
        <v>5.0</v>
      </c>
      <c r="F14" s="1">
        <v>32.0</v>
      </c>
      <c r="G14" s="1">
        <v>4.0</v>
      </c>
      <c r="H14" s="1">
        <v>11.0</v>
      </c>
      <c r="I14" s="1">
        <v>3.0</v>
      </c>
      <c r="J14" s="1">
        <v>1.0</v>
      </c>
      <c r="K14" s="1">
        <v>7.0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72</v>
      </c>
      <c r="B15" s="1">
        <v>1850.0</v>
      </c>
      <c r="C15" s="1">
        <v>2720.0</v>
      </c>
      <c r="D15" s="1">
        <v>3480.0</v>
      </c>
      <c r="E15" s="1">
        <v>4090.0</v>
      </c>
      <c r="F15" s="1">
        <v>5100.0</v>
      </c>
      <c r="G15" s="1">
        <v>6890.0</v>
      </c>
      <c r="H15" s="1">
        <v>6940.0</v>
      </c>
      <c r="I15" s="1">
        <v>8420.0</v>
      </c>
      <c r="J15" s="1">
        <v>9570.0</v>
      </c>
      <c r="K15" s="1">
        <v>9300.0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73</v>
      </c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74</v>
      </c>
      <c r="B17" s="1">
        <v>7.0</v>
      </c>
      <c r="C17" s="1">
        <v>9.0</v>
      </c>
      <c r="D17" s="1">
        <v>17.0</v>
      </c>
      <c r="E17" s="1">
        <v>1.0</v>
      </c>
      <c r="F17" s="1">
        <v>1.0</v>
      </c>
      <c r="G17" s="1">
        <v>6.0</v>
      </c>
      <c r="H17" s="1">
        <v>4.0</v>
      </c>
      <c r="I17" s="1">
        <v>9.0</v>
      </c>
      <c r="J17" s="1">
        <v>7.0</v>
      </c>
      <c r="K17" s="1">
        <v>6.0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75</v>
      </c>
      <c r="B18" s="1">
        <v>3.0</v>
      </c>
      <c r="C18" s="1">
        <v>5.0</v>
      </c>
      <c r="D18" s="1">
        <v>7.0</v>
      </c>
      <c r="E18" s="1">
        <v>20.0</v>
      </c>
      <c r="F18" s="1">
        <v>24.0</v>
      </c>
      <c r="G18" s="1">
        <v>26.0</v>
      </c>
      <c r="H18" s="1">
        <v>23.0</v>
      </c>
      <c r="I18" s="1">
        <v>25.0</v>
      </c>
      <c r="J18" s="1">
        <v>33.0</v>
      </c>
      <c r="K18" s="1">
        <v>40.0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76</v>
      </c>
      <c r="B19" s="1">
        <v>0.0</v>
      </c>
      <c r="C19" s="1">
        <v>0.0</v>
      </c>
      <c r="D19" s="1">
        <v>0.0</v>
      </c>
      <c r="E19" s="1">
        <v>5.0</v>
      </c>
      <c r="F19" s="1">
        <v>0.0</v>
      </c>
      <c r="G19" s="1">
        <v>19.0</v>
      </c>
      <c r="H19" s="1">
        <v>31.0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77</v>
      </c>
      <c r="B20" s="1">
        <v>229.0</v>
      </c>
      <c r="C20" s="1">
        <v>146.0</v>
      </c>
      <c r="D20" s="1">
        <v>0.0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1">
        <v>229.0</v>
      </c>
      <c r="K20" s="1">
        <v>864.0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78</v>
      </c>
      <c r="B21" s="1">
        <v>729.0</v>
      </c>
      <c r="C21" s="1">
        <v>1150.0</v>
      </c>
      <c r="D21" s="1">
        <v>1470.0</v>
      </c>
      <c r="E21" s="1">
        <v>1920.0</v>
      </c>
      <c r="F21" s="1">
        <v>2470.0</v>
      </c>
      <c r="G21" s="1">
        <v>4130.0</v>
      </c>
      <c r="H21" s="1">
        <v>4490.0</v>
      </c>
      <c r="I21" s="1">
        <v>5980.0</v>
      </c>
      <c r="J21" s="1">
        <v>6720.0</v>
      </c>
      <c r="K21" s="1">
        <v>6090.0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79</v>
      </c>
      <c r="B22" s="1">
        <v>21.0</v>
      </c>
      <c r="C22" s="1">
        <v>37.0</v>
      </c>
      <c r="D22" s="1">
        <v>51.0</v>
      </c>
      <c r="E22" s="1">
        <v>56.0</v>
      </c>
      <c r="F22" s="1">
        <v>89.0</v>
      </c>
      <c r="G22" s="1">
        <v>77.0</v>
      </c>
      <c r="H22" s="1">
        <v>85.0</v>
      </c>
      <c r="I22" s="1">
        <v>74.0</v>
      </c>
      <c r="J22" s="1">
        <v>198.0</v>
      </c>
      <c r="K22" s="1">
        <v>82.0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80</v>
      </c>
      <c r="B23" s="1">
        <v>0.0</v>
      </c>
      <c r="C23" s="1">
        <v>0.0</v>
      </c>
      <c r="D23" s="1">
        <v>0.0</v>
      </c>
      <c r="E23" s="1">
        <v>0.0</v>
      </c>
      <c r="F23" s="1">
        <v>0.0</v>
      </c>
      <c r="G23" s="1">
        <v>0.0</v>
      </c>
      <c r="H23" s="1">
        <v>38.0</v>
      </c>
      <c r="I23" s="1">
        <v>30.0</v>
      </c>
      <c r="J23" s="1">
        <v>29.0</v>
      </c>
      <c r="K23" s="1">
        <v>4.0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81</v>
      </c>
      <c r="B24" s="1">
        <v>990.0</v>
      </c>
      <c r="C24" s="1">
        <v>1340.0</v>
      </c>
      <c r="D24" s="1">
        <v>1550.0</v>
      </c>
      <c r="E24" s="1">
        <v>2000.0</v>
      </c>
      <c r="F24" s="1">
        <v>2590.0</v>
      </c>
      <c r="G24" s="1">
        <v>4260.0</v>
      </c>
      <c r="H24" s="1">
        <v>4670.0</v>
      </c>
      <c r="I24" s="1">
        <v>6120.0</v>
      </c>
      <c r="J24" s="1">
        <v>7210.0</v>
      </c>
      <c r="K24" s="1">
        <v>7090.0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82</v>
      </c>
      <c r="B25" s="1">
        <v>3.0</v>
      </c>
      <c r="C25" s="1">
        <v>11.0</v>
      </c>
      <c r="D25" s="1">
        <v>18.0</v>
      </c>
      <c r="E25" s="1">
        <v>13.0</v>
      </c>
      <c r="F25" s="1">
        <v>13.0</v>
      </c>
      <c r="G25" s="1">
        <v>6.0</v>
      </c>
      <c r="H25" s="1">
        <v>6.0</v>
      </c>
      <c r="I25" s="1">
        <v>6.0</v>
      </c>
      <c r="J25" s="1">
        <v>6.0</v>
      </c>
      <c r="K25" s="1">
        <v>6.0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83</v>
      </c>
      <c r="B26" s="1">
        <v>3.0</v>
      </c>
      <c r="C26" s="1">
        <v>11.0</v>
      </c>
      <c r="D26" s="1">
        <v>18.0</v>
      </c>
      <c r="E26" s="1">
        <v>13.0</v>
      </c>
      <c r="F26" s="1">
        <v>13.0</v>
      </c>
      <c r="G26" s="1">
        <v>6.0</v>
      </c>
      <c r="H26" s="1">
        <v>6.0</v>
      </c>
      <c r="I26" s="1">
        <v>6.0</v>
      </c>
      <c r="J26" s="1">
        <v>6.0</v>
      </c>
      <c r="K26" s="1">
        <v>6.0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84</v>
      </c>
      <c r="B27" s="1">
        <v>46.0</v>
      </c>
      <c r="C27" s="1">
        <v>67.0</v>
      </c>
      <c r="D27" s="1">
        <v>91.0</v>
      </c>
      <c r="E27" s="1">
        <v>1.0</v>
      </c>
      <c r="F27" s="1">
        <v>1.0</v>
      </c>
      <c r="G27" s="1">
        <v>1.0</v>
      </c>
      <c r="H27" s="1">
        <v>1.0</v>
      </c>
      <c r="I27" s="1">
        <v>1.0</v>
      </c>
      <c r="J27" s="1">
        <v>1.0</v>
      </c>
      <c r="K27" s="1">
        <v>1.0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85</v>
      </c>
      <c r="B28" s="1">
        <v>868.0</v>
      </c>
      <c r="C28" s="1">
        <v>1410.0</v>
      </c>
      <c r="D28" s="1">
        <v>1980.0</v>
      </c>
      <c r="E28" s="1">
        <v>2170.0</v>
      </c>
      <c r="F28" s="1">
        <v>2640.0</v>
      </c>
      <c r="G28" s="1">
        <v>2830.0</v>
      </c>
      <c r="H28" s="1">
        <v>2710.0</v>
      </c>
      <c r="I28" s="1">
        <v>2720.0</v>
      </c>
      <c r="J28" s="1">
        <v>2720.0</v>
      </c>
      <c r="K28" s="1">
        <v>2730.0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86</v>
      </c>
      <c r="B29" s="1">
        <v>-10.0</v>
      </c>
      <c r="C29" s="1">
        <v>-32.0</v>
      </c>
      <c r="D29" s="1">
        <v>-48.0</v>
      </c>
      <c r="E29" s="1">
        <v>-83.0</v>
      </c>
      <c r="F29" s="1">
        <v>-130.0</v>
      </c>
      <c r="G29" s="1">
        <v>-197.0</v>
      </c>
      <c r="H29" s="1">
        <v>-439.0</v>
      </c>
      <c r="I29" s="1">
        <v>-428.0</v>
      </c>
      <c r="J29" s="1">
        <v>-364.0</v>
      </c>
      <c r="K29" s="1">
        <v>-520.0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87</v>
      </c>
      <c r="B30" s="1">
        <v>-2.0</v>
      </c>
      <c r="C30" s="1">
        <v>-3.0</v>
      </c>
      <c r="D30" s="1">
        <v>-3.0</v>
      </c>
      <c r="E30" s="1">
        <v>0.0</v>
      </c>
      <c r="F30" s="1">
        <v>0.0</v>
      </c>
      <c r="G30" s="1">
        <v>0.0</v>
      </c>
      <c r="H30" s="1">
        <v>0.0</v>
      </c>
      <c r="I30" s="1">
        <v>0.0</v>
      </c>
      <c r="J30" s="1">
        <v>0.0</v>
      </c>
      <c r="K30" s="1">
        <v>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88</v>
      </c>
      <c r="B31" s="1">
        <v>855.0</v>
      </c>
      <c r="C31" s="1">
        <v>1380.0</v>
      </c>
      <c r="D31" s="1">
        <v>1930.0</v>
      </c>
      <c r="E31" s="1">
        <v>2090.0</v>
      </c>
      <c r="F31" s="1">
        <v>2510.0</v>
      </c>
      <c r="G31" s="1">
        <v>2630.0</v>
      </c>
      <c r="H31" s="1">
        <v>2270.0</v>
      </c>
      <c r="I31" s="1">
        <v>2290.0</v>
      </c>
      <c r="J31" s="1">
        <v>2350.0</v>
      </c>
      <c r="K31" s="1">
        <v>2210.0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89</v>
      </c>
      <c r="B32" s="1">
        <v>855.0</v>
      </c>
      <c r="C32" s="1">
        <v>1380.0</v>
      </c>
      <c r="D32" s="1">
        <v>1930.0</v>
      </c>
      <c r="E32" s="1">
        <v>2090.0</v>
      </c>
      <c r="F32" s="1">
        <v>2510.0</v>
      </c>
      <c r="G32" s="1">
        <v>2630.0</v>
      </c>
      <c r="H32" s="1">
        <v>2270.0</v>
      </c>
      <c r="I32" s="1">
        <v>2290.0</v>
      </c>
      <c r="J32" s="1">
        <v>2350.0</v>
      </c>
      <c r="K32" s="1">
        <v>2210.0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90</v>
      </c>
      <c r="B33" s="1">
        <v>1850.0</v>
      </c>
      <c r="C33" s="1">
        <v>2720.0</v>
      </c>
      <c r="D33" s="1">
        <v>3480.0</v>
      </c>
      <c r="E33" s="1">
        <v>4090.0</v>
      </c>
      <c r="F33" s="1">
        <v>5100.0</v>
      </c>
      <c r="G33" s="1">
        <v>6890.0</v>
      </c>
      <c r="H33" s="1">
        <v>6940.0</v>
      </c>
      <c r="I33" s="1">
        <v>8420.0</v>
      </c>
      <c r="J33" s="1">
        <v>9570.0</v>
      </c>
      <c r="K33" s="1">
        <v>9300.0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55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91</v>
      </c>
      <c r="B35" s="1">
        <v>46.0</v>
      </c>
      <c r="C35" s="1">
        <v>67.0</v>
      </c>
      <c r="D35" s="1">
        <v>91.0</v>
      </c>
      <c r="E35" s="1">
        <v>107.0</v>
      </c>
      <c r="F35" s="1">
        <v>134.0</v>
      </c>
      <c r="G35" s="1">
        <v>154.0</v>
      </c>
      <c r="H35" s="1">
        <v>140.0</v>
      </c>
      <c r="I35" s="1">
        <v>141.0</v>
      </c>
      <c r="J35" s="1">
        <v>141.0</v>
      </c>
      <c r="K35" s="1">
        <v>142.0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92</v>
      </c>
      <c r="B36" s="1">
        <v>46.0</v>
      </c>
      <c r="C36" s="1">
        <v>67.0</v>
      </c>
      <c r="D36" s="1">
        <v>91.0</v>
      </c>
      <c r="E36" s="1">
        <v>107.0</v>
      </c>
      <c r="F36" s="1">
        <v>134.0</v>
      </c>
      <c r="G36" s="1">
        <v>154.0</v>
      </c>
      <c r="H36" s="1">
        <v>139.0</v>
      </c>
      <c r="I36" s="1">
        <v>140.0</v>
      </c>
      <c r="J36" s="1">
        <v>141.0</v>
      </c>
      <c r="K36" s="1">
        <v>141.0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93</v>
      </c>
      <c r="B37" s="1" t="s">
        <v>94</v>
      </c>
      <c r="C37" s="1" t="s">
        <v>95</v>
      </c>
      <c r="D37" s="1" t="s">
        <v>96</v>
      </c>
      <c r="E37" s="1" t="s">
        <v>97</v>
      </c>
      <c r="F37" s="1" t="s">
        <v>98</v>
      </c>
      <c r="G37" s="1" t="s">
        <v>99</v>
      </c>
      <c r="H37" s="1" t="s">
        <v>100</v>
      </c>
      <c r="I37" s="1" t="s">
        <v>101</v>
      </c>
      <c r="J37" s="1" t="s">
        <v>102</v>
      </c>
      <c r="K37" s="1" t="s">
        <v>103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104</v>
      </c>
      <c r="B38" s="1">
        <v>855.0</v>
      </c>
      <c r="C38" s="1">
        <v>1380.0</v>
      </c>
      <c r="D38" s="1">
        <v>1930.0</v>
      </c>
      <c r="E38" s="1">
        <v>2090.0</v>
      </c>
      <c r="F38" s="1">
        <v>2510.0</v>
      </c>
      <c r="G38" s="1">
        <v>2630.0</v>
      </c>
      <c r="H38" s="1">
        <v>2270.0</v>
      </c>
      <c r="I38" s="1">
        <v>2290.0</v>
      </c>
      <c r="J38" s="1">
        <v>2350.0</v>
      </c>
      <c r="K38" s="1">
        <v>2210.0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105</v>
      </c>
      <c r="B39" s="1" t="s">
        <v>94</v>
      </c>
      <c r="C39" s="1" t="s">
        <v>95</v>
      </c>
      <c r="D39" s="1" t="s">
        <v>96</v>
      </c>
      <c r="E39" s="1" t="s">
        <v>97</v>
      </c>
      <c r="F39" s="1" t="s">
        <v>98</v>
      </c>
      <c r="G39" s="1" t="s">
        <v>99</v>
      </c>
      <c r="H39" s="1" t="s">
        <v>100</v>
      </c>
      <c r="I39" s="1" t="s">
        <v>101</v>
      </c>
      <c r="J39" s="1" t="s">
        <v>102</v>
      </c>
      <c r="K39" s="1" t="s">
        <v>103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106</v>
      </c>
      <c r="B40" s="1">
        <v>958.0</v>
      </c>
      <c r="C40" s="1">
        <v>1290.0</v>
      </c>
      <c r="D40" s="1">
        <v>1470.0</v>
      </c>
      <c r="E40" s="1">
        <v>1920.0</v>
      </c>
      <c r="F40" s="1">
        <v>2470.0</v>
      </c>
      <c r="G40" s="1">
        <v>4150.0</v>
      </c>
      <c r="H40" s="1">
        <v>4520.0</v>
      </c>
      <c r="I40" s="1">
        <v>5980.0</v>
      </c>
      <c r="J40" s="1">
        <v>6950.0</v>
      </c>
      <c r="K40" s="1">
        <v>6950.0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107</v>
      </c>
      <c r="B41" s="1">
        <v>914.0</v>
      </c>
      <c r="C41" s="1">
        <v>1220.0</v>
      </c>
      <c r="D41" s="1">
        <v>1270.0</v>
      </c>
      <c r="E41" s="1">
        <v>1840.0</v>
      </c>
      <c r="F41" s="1">
        <v>2340.0</v>
      </c>
      <c r="G41" s="1">
        <v>3690.0</v>
      </c>
      <c r="H41" s="1">
        <v>4190.0</v>
      </c>
      <c r="I41" s="1">
        <v>5620.0</v>
      </c>
      <c r="J41" s="1">
        <v>6590.0</v>
      </c>
      <c r="K41" s="1">
        <v>6700.0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108</v>
      </c>
      <c r="B42" s="1">
        <v>37.0</v>
      </c>
      <c r="C42" s="1">
        <v>22.0</v>
      </c>
      <c r="D42" s="1">
        <v>22.0</v>
      </c>
      <c r="E42" s="1">
        <v>0.0</v>
      </c>
      <c r="F42" s="1">
        <v>0.0</v>
      </c>
      <c r="G42" s="1">
        <v>0.0</v>
      </c>
      <c r="H42" s="1">
        <v>0.0</v>
      </c>
      <c r="I42" s="1">
        <v>0.0</v>
      </c>
      <c r="J42" s="1">
        <v>0.0</v>
      </c>
      <c r="K42" s="1">
        <v>0.0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109</v>
      </c>
      <c r="B2" s="1">
        <v>123.0</v>
      </c>
      <c r="C2" s="1">
        <v>192.0</v>
      </c>
      <c r="D2" s="1">
        <v>264.0</v>
      </c>
      <c r="E2" s="1">
        <v>339.0</v>
      </c>
      <c r="F2" s="1">
        <v>404.0</v>
      </c>
      <c r="G2" s="1">
        <v>487.0</v>
      </c>
      <c r="H2" s="1">
        <v>428.0</v>
      </c>
      <c r="I2" s="1">
        <v>428.0</v>
      </c>
      <c r="J2" s="1">
        <v>512.0</v>
      </c>
      <c r="K2" s="1">
        <v>718.0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110</v>
      </c>
      <c r="B3" s="1">
        <v>26.0</v>
      </c>
      <c r="C3" s="1">
        <v>48.0</v>
      </c>
      <c r="D3" s="1">
        <v>63.0</v>
      </c>
      <c r="E3" s="1">
        <v>78.0</v>
      </c>
      <c r="F3" s="1">
        <v>115.0</v>
      </c>
      <c r="G3" s="1">
        <v>167.0</v>
      </c>
      <c r="H3" s="1">
        <v>188.0</v>
      </c>
      <c r="I3" s="1">
        <v>163.0</v>
      </c>
      <c r="J3" s="1">
        <v>271.0</v>
      </c>
      <c r="K3" s="1">
        <v>466.0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111</v>
      </c>
      <c r="B4" s="1">
        <v>96.0</v>
      </c>
      <c r="C4" s="1">
        <v>143.0</v>
      </c>
      <c r="D4" s="1">
        <v>201.0</v>
      </c>
      <c r="E4" s="1">
        <v>260.0</v>
      </c>
      <c r="F4" s="1">
        <v>289.0</v>
      </c>
      <c r="G4" s="1">
        <v>320.0</v>
      </c>
      <c r="H4" s="1">
        <v>239.0</v>
      </c>
      <c r="I4" s="1">
        <v>266.0</v>
      </c>
      <c r="J4" s="1">
        <v>242.0</v>
      </c>
      <c r="K4" s="1">
        <v>252.0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112</v>
      </c>
      <c r="B5" s="1">
        <v>0.0</v>
      </c>
      <c r="C5" s="1">
        <v>0.0</v>
      </c>
      <c r="D5" s="1">
        <v>0.0</v>
      </c>
      <c r="E5" s="1">
        <v>0.0</v>
      </c>
      <c r="F5" s="1">
        <v>0.0</v>
      </c>
      <c r="G5" s="1">
        <v>0.0</v>
      </c>
      <c r="H5" s="1">
        <v>0.0</v>
      </c>
      <c r="I5" s="1">
        <v>18.0</v>
      </c>
      <c r="J5" s="1">
        <v>62.0</v>
      </c>
      <c r="K5" s="1">
        <v>92.0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113</v>
      </c>
      <c r="B6" s="1">
        <v>96.0</v>
      </c>
      <c r="C6" s="1">
        <v>143.0</v>
      </c>
      <c r="D6" s="1">
        <v>201.0</v>
      </c>
      <c r="E6" s="1">
        <v>260.0</v>
      </c>
      <c r="F6" s="1">
        <v>289.0</v>
      </c>
      <c r="G6" s="1">
        <v>320.0</v>
      </c>
      <c r="H6" s="1">
        <v>239.0</v>
      </c>
      <c r="I6" s="1">
        <v>285.0</v>
      </c>
      <c r="J6" s="1">
        <v>304.0</v>
      </c>
      <c r="K6" s="1">
        <v>345.0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114</v>
      </c>
      <c r="B7" s="1">
        <v>0.0</v>
      </c>
      <c r="C7" s="1">
        <v>0.0</v>
      </c>
      <c r="D7" s="1">
        <v>15.0</v>
      </c>
      <c r="E7" s="1">
        <v>5.0</v>
      </c>
      <c r="F7" s="1">
        <v>20.0</v>
      </c>
      <c r="G7" s="1">
        <v>20.0</v>
      </c>
      <c r="H7" s="1">
        <v>126.0</v>
      </c>
      <c r="I7" s="1">
        <v>-34.0</v>
      </c>
      <c r="J7" s="1">
        <v>-17.0</v>
      </c>
      <c r="K7" s="1">
        <v>59.0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115</v>
      </c>
      <c r="B8" s="1">
        <v>96.0</v>
      </c>
      <c r="C8" s="1">
        <v>143.0</v>
      </c>
      <c r="D8" s="1">
        <v>186.0</v>
      </c>
      <c r="E8" s="1">
        <v>255.0</v>
      </c>
      <c r="F8" s="1">
        <v>269.0</v>
      </c>
      <c r="G8" s="1">
        <v>300.0</v>
      </c>
      <c r="H8" s="1">
        <v>114.0</v>
      </c>
      <c r="I8" s="1">
        <v>319.0</v>
      </c>
      <c r="J8" s="1">
        <v>321.0</v>
      </c>
      <c r="K8" s="1">
        <v>285.0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116</v>
      </c>
      <c r="B9" s="1">
        <v>1.0</v>
      </c>
      <c r="C9" s="1">
        <v>4.0</v>
      </c>
      <c r="D9" s="1">
        <v>7.0</v>
      </c>
      <c r="E9" s="1">
        <v>13.0</v>
      </c>
      <c r="F9" s="1">
        <v>13.0</v>
      </c>
      <c r="G9" s="1">
        <v>15.0</v>
      </c>
      <c r="H9" s="1">
        <v>16.0</v>
      </c>
      <c r="I9" s="1">
        <v>17.0</v>
      </c>
      <c r="J9" s="1">
        <v>18.0</v>
      </c>
      <c r="K9" s="1">
        <v>17.0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117</v>
      </c>
      <c r="B10" s="1">
        <v>16.0</v>
      </c>
      <c r="C10" s="1">
        <v>21.0</v>
      </c>
      <c r="D10" s="1">
        <v>29.0</v>
      </c>
      <c r="E10" s="1">
        <v>39.0</v>
      </c>
      <c r="F10" s="1">
        <v>43.0</v>
      </c>
      <c r="G10" s="1">
        <v>48.0</v>
      </c>
      <c r="H10" s="1">
        <v>49.0</v>
      </c>
      <c r="I10" s="1">
        <v>69.0</v>
      </c>
      <c r="J10" s="1">
        <v>102.0</v>
      </c>
      <c r="K10" s="1">
        <v>123.0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118</v>
      </c>
      <c r="B11" s="1">
        <v>0.0</v>
      </c>
      <c r="C11" s="1">
        <v>0.0</v>
      </c>
      <c r="D11" s="1">
        <v>0.0</v>
      </c>
      <c r="E11" s="1">
        <v>0.0</v>
      </c>
      <c r="F11" s="1">
        <v>0.0</v>
      </c>
      <c r="G11" s="1">
        <v>0.0</v>
      </c>
      <c r="H11" s="1">
        <v>0.0</v>
      </c>
      <c r="I11" s="1">
        <v>2.0</v>
      </c>
      <c r="J11" s="1">
        <v>70.0</v>
      </c>
      <c r="K11" s="1">
        <v>8.0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119</v>
      </c>
      <c r="B12" s="1">
        <v>0.0</v>
      </c>
      <c r="C12" s="1">
        <v>21.0</v>
      </c>
      <c r="D12" s="1">
        <v>0.0</v>
      </c>
      <c r="E12" s="1">
        <v>0.0</v>
      </c>
      <c r="F12" s="1">
        <v>0.0</v>
      </c>
      <c r="G12" s="1">
        <v>0.0</v>
      </c>
      <c r="H12" s="1">
        <v>0.0</v>
      </c>
      <c r="I12" s="1">
        <v>55.0</v>
      </c>
      <c r="J12" s="1">
        <v>0.0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120</v>
      </c>
      <c r="B13" s="1">
        <v>18.0</v>
      </c>
      <c r="C13" s="1">
        <v>26.0</v>
      </c>
      <c r="D13" s="1">
        <v>37.0</v>
      </c>
      <c r="E13" s="1">
        <v>52.0</v>
      </c>
      <c r="F13" s="1">
        <v>56.0</v>
      </c>
      <c r="G13" s="1">
        <v>64.0</v>
      </c>
      <c r="H13" s="1">
        <v>66.0</v>
      </c>
      <c r="I13" s="1">
        <v>90.0</v>
      </c>
      <c r="J13" s="1">
        <v>121.0</v>
      </c>
      <c r="K13" s="1">
        <v>149.0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121</v>
      </c>
      <c r="B14" s="1">
        <v>78.0</v>
      </c>
      <c r="C14" s="1">
        <v>117.0</v>
      </c>
      <c r="D14" s="1">
        <v>149.0</v>
      </c>
      <c r="E14" s="1">
        <v>203.0</v>
      </c>
      <c r="F14" s="1">
        <v>212.0</v>
      </c>
      <c r="G14" s="1">
        <v>235.0</v>
      </c>
      <c r="H14" s="1">
        <v>47.0</v>
      </c>
      <c r="I14" s="1">
        <v>229.0</v>
      </c>
      <c r="J14" s="1">
        <v>200.0</v>
      </c>
      <c r="K14" s="1">
        <v>137.0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122</v>
      </c>
      <c r="B15" s="1">
        <v>-15.0</v>
      </c>
      <c r="C15" s="1">
        <v>3.0</v>
      </c>
      <c r="D15" s="1">
        <v>-9.0</v>
      </c>
      <c r="E15" s="1">
        <v>-2.0</v>
      </c>
      <c r="F15" s="1">
        <v>0.0</v>
      </c>
      <c r="G15" s="1">
        <v>0.0</v>
      </c>
      <c r="H15" s="1">
        <v>0.0</v>
      </c>
      <c r="I15" s="1">
        <v>0.0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123</v>
      </c>
      <c r="B16" s="1">
        <v>2.0</v>
      </c>
      <c r="C16" s="1">
        <v>-57.0</v>
      </c>
      <c r="D16" s="1">
        <v>-29.0</v>
      </c>
      <c r="E16" s="1">
        <v>18.0</v>
      </c>
      <c r="F16" s="1">
        <v>-30.0</v>
      </c>
      <c r="G16" s="1">
        <v>5.0</v>
      </c>
      <c r="H16" s="1">
        <v>17.0</v>
      </c>
      <c r="I16" s="1">
        <v>9.0</v>
      </c>
      <c r="J16" s="1">
        <v>30.0</v>
      </c>
      <c r="K16" s="1">
        <v>3.0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124</v>
      </c>
      <c r="B17" s="1">
        <v>3.0</v>
      </c>
      <c r="C17" s="1">
        <v>1.0</v>
      </c>
      <c r="D17" s="1">
        <v>32.0</v>
      </c>
      <c r="E17" s="1">
        <v>-18.0</v>
      </c>
      <c r="F17" s="1">
        <v>40.0</v>
      </c>
      <c r="G17" s="1">
        <v>2.0</v>
      </c>
      <c r="H17" s="1">
        <v>1.0</v>
      </c>
      <c r="I17" s="1">
        <v>5.0</v>
      </c>
      <c r="J17" s="1">
        <v>15.0</v>
      </c>
      <c r="K17" s="1">
        <v>4.0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125</v>
      </c>
      <c r="B18" s="1">
        <v>78.0</v>
      </c>
      <c r="C18" s="1">
        <v>121.0</v>
      </c>
      <c r="D18" s="1">
        <v>151.0</v>
      </c>
      <c r="E18" s="1">
        <v>201.0</v>
      </c>
      <c r="F18" s="1">
        <v>223.0</v>
      </c>
      <c r="G18" s="1">
        <v>243.0</v>
      </c>
      <c r="H18" s="1">
        <v>66.0</v>
      </c>
      <c r="I18" s="1">
        <v>244.0</v>
      </c>
      <c r="J18" s="1">
        <v>247.0</v>
      </c>
      <c r="K18" s="1">
        <v>145.0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126</v>
      </c>
      <c r="B19" s="1">
        <v>0.0</v>
      </c>
      <c r="C19" s="1">
        <v>0.0</v>
      </c>
      <c r="D19" s="1">
        <v>-11.0</v>
      </c>
      <c r="E19" s="1">
        <v>0.0</v>
      </c>
      <c r="F19" s="1">
        <v>0.0</v>
      </c>
      <c r="G19" s="1">
        <v>0.0</v>
      </c>
      <c r="H19" s="1">
        <v>0.0</v>
      </c>
      <c r="I19" s="1">
        <v>0.0</v>
      </c>
      <c r="J19" s="1">
        <v>0.0</v>
      </c>
      <c r="K19" s="1">
        <v>0.0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127</v>
      </c>
      <c r="B20" s="1">
        <v>0.0</v>
      </c>
      <c r="C20" s="1">
        <v>0.0</v>
      </c>
      <c r="D20" s="1">
        <v>40.0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128</v>
      </c>
      <c r="B21" s="1">
        <v>4.0</v>
      </c>
      <c r="C21" s="1">
        <v>-17.0</v>
      </c>
      <c r="D21" s="1">
        <v>-26.0</v>
      </c>
      <c r="E21" s="1">
        <v>37.0</v>
      </c>
      <c r="F21" s="1">
        <v>0.0</v>
      </c>
      <c r="G21" s="1">
        <v>-12.0</v>
      </c>
      <c r="H21" s="1">
        <v>-47.0</v>
      </c>
      <c r="I21" s="1">
        <v>-20.0</v>
      </c>
      <c r="J21" s="1">
        <v>18.0</v>
      </c>
      <c r="K21" s="1">
        <v>-86.0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129</v>
      </c>
      <c r="B22" s="1">
        <v>0.0</v>
      </c>
      <c r="C22" s="1">
        <v>0.0</v>
      </c>
      <c r="D22" s="1">
        <v>3.0</v>
      </c>
      <c r="E22" s="1">
        <v>-42.0</v>
      </c>
      <c r="F22" s="1">
        <v>0.0</v>
      </c>
      <c r="G22" s="1">
        <v>0.0</v>
      </c>
      <c r="H22" s="1">
        <v>0.0</v>
      </c>
      <c r="I22" s="1">
        <v>0.0</v>
      </c>
      <c r="J22" s="1">
        <v>0.0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130</v>
      </c>
      <c r="B23" s="1">
        <v>0.0</v>
      </c>
      <c r="C23" s="1">
        <v>0.0</v>
      </c>
      <c r="D23" s="1">
        <v>0.0</v>
      </c>
      <c r="E23" s="1">
        <v>-1.0</v>
      </c>
      <c r="F23" s="1">
        <v>-2.0</v>
      </c>
      <c r="G23" s="1">
        <v>0.0</v>
      </c>
      <c r="H23" s="1">
        <v>0.0</v>
      </c>
      <c r="I23" s="1">
        <v>0.0</v>
      </c>
      <c r="J23" s="1">
        <v>0.0</v>
      </c>
      <c r="K23" s="1">
        <v>49.0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131</v>
      </c>
      <c r="B24" s="1">
        <v>82.0</v>
      </c>
      <c r="C24" s="1">
        <v>103.0</v>
      </c>
      <c r="D24" s="1">
        <v>158.0</v>
      </c>
      <c r="E24" s="1">
        <v>193.0</v>
      </c>
      <c r="F24" s="1">
        <v>220.0</v>
      </c>
      <c r="G24" s="1">
        <v>230.0</v>
      </c>
      <c r="H24" s="1">
        <v>18.0</v>
      </c>
      <c r="I24" s="1">
        <v>224.0</v>
      </c>
      <c r="J24" s="1">
        <v>265.0</v>
      </c>
      <c r="K24" s="1">
        <v>58.0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132</v>
      </c>
      <c r="B25" s="1">
        <v>0.0</v>
      </c>
      <c r="C25" s="1">
        <v>0.0</v>
      </c>
      <c r="D25" s="1">
        <v>0.0</v>
      </c>
      <c r="E25" s="1">
        <v>0.0</v>
      </c>
      <c r="F25" s="1">
        <v>0.0</v>
      </c>
      <c r="G25" s="1">
        <v>0.0</v>
      </c>
      <c r="H25" s="1">
        <v>0.0</v>
      </c>
      <c r="I25" s="1">
        <v>0.0</v>
      </c>
      <c r="J25" s="1">
        <v>0.0</v>
      </c>
      <c r="K25" s="1">
        <v>44.0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133</v>
      </c>
      <c r="B26" s="1">
        <v>82.0</v>
      </c>
      <c r="C26" s="1">
        <v>103.0</v>
      </c>
      <c r="D26" s="1">
        <v>158.0</v>
      </c>
      <c r="E26" s="1">
        <v>193.0</v>
      </c>
      <c r="F26" s="1">
        <v>220.0</v>
      </c>
      <c r="G26" s="1">
        <v>230.0</v>
      </c>
      <c r="H26" s="1">
        <v>18.0</v>
      </c>
      <c r="I26" s="1">
        <v>224.0</v>
      </c>
      <c r="J26" s="1">
        <v>265.0</v>
      </c>
      <c r="K26" s="1">
        <v>58.0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134</v>
      </c>
      <c r="B27" s="1">
        <v>82.0</v>
      </c>
      <c r="C27" s="1">
        <v>103.0</v>
      </c>
      <c r="D27" s="1">
        <v>158.0</v>
      </c>
      <c r="E27" s="1">
        <v>193.0</v>
      </c>
      <c r="F27" s="1">
        <v>220.0</v>
      </c>
      <c r="G27" s="1">
        <v>230.0</v>
      </c>
      <c r="H27" s="1">
        <v>18.0</v>
      </c>
      <c r="I27" s="1">
        <v>224.0</v>
      </c>
      <c r="J27" s="1">
        <v>265.0</v>
      </c>
      <c r="K27" s="1">
        <v>58.0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135</v>
      </c>
      <c r="B28" s="1">
        <v>82.0</v>
      </c>
      <c r="C28" s="1">
        <v>103.0</v>
      </c>
      <c r="D28" s="1">
        <v>158.0</v>
      </c>
      <c r="E28" s="1">
        <v>193.0</v>
      </c>
      <c r="F28" s="1">
        <v>220.0</v>
      </c>
      <c r="G28" s="1">
        <v>230.0</v>
      </c>
      <c r="H28" s="1">
        <v>18.0</v>
      </c>
      <c r="I28" s="1">
        <v>224.0</v>
      </c>
      <c r="J28" s="1">
        <v>265.0</v>
      </c>
      <c r="K28" s="1">
        <v>58.0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136</v>
      </c>
      <c r="B29" s="1">
        <v>7.0</v>
      </c>
      <c r="C29" s="1">
        <v>13.0</v>
      </c>
      <c r="D29" s="1">
        <v>32.0</v>
      </c>
      <c r="E29" s="1">
        <v>39.0</v>
      </c>
      <c r="F29" s="1">
        <v>30.0</v>
      </c>
      <c r="G29" s="1">
        <v>22.0</v>
      </c>
      <c r="H29" s="1">
        <v>16.0</v>
      </c>
      <c r="I29" s="1">
        <v>16.0</v>
      </c>
      <c r="J29" s="1">
        <v>16.0</v>
      </c>
      <c r="K29" s="1">
        <v>16.0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137</v>
      </c>
      <c r="B30" s="1">
        <v>74.0</v>
      </c>
      <c r="C30" s="1">
        <v>90.0</v>
      </c>
      <c r="D30" s="1">
        <v>125.0</v>
      </c>
      <c r="E30" s="1">
        <v>153.0</v>
      </c>
      <c r="F30" s="1">
        <v>189.0</v>
      </c>
      <c r="G30" s="1">
        <v>208.0</v>
      </c>
      <c r="H30" s="1">
        <v>1.0</v>
      </c>
      <c r="I30" s="1">
        <v>207.0</v>
      </c>
      <c r="J30" s="1">
        <v>249.0</v>
      </c>
      <c r="K30" s="1">
        <v>41.0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138</v>
      </c>
      <c r="B31" s="1">
        <v>74.0</v>
      </c>
      <c r="C31" s="1">
        <v>90.0</v>
      </c>
      <c r="D31" s="1">
        <v>125.0</v>
      </c>
      <c r="E31" s="1">
        <v>153.0</v>
      </c>
      <c r="F31" s="1">
        <v>189.0</v>
      </c>
      <c r="G31" s="1">
        <v>208.0</v>
      </c>
      <c r="H31" s="1">
        <v>1.0</v>
      </c>
      <c r="I31" s="1">
        <v>207.0</v>
      </c>
      <c r="J31" s="1">
        <v>249.0</v>
      </c>
      <c r="K31" s="1">
        <v>41.0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139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140</v>
      </c>
      <c r="B33" s="1" t="s">
        <v>141</v>
      </c>
      <c r="C33" s="1" t="s">
        <v>142</v>
      </c>
      <c r="D33" s="1" t="s">
        <v>143</v>
      </c>
      <c r="E33" s="1" t="s">
        <v>144</v>
      </c>
      <c r="F33" s="1" t="s">
        <v>145</v>
      </c>
      <c r="G33" s="1" t="s">
        <v>146</v>
      </c>
      <c r="H33" s="1" t="s">
        <v>147</v>
      </c>
      <c r="I33" s="1" t="s">
        <v>148</v>
      </c>
      <c r="J33" s="1" t="s">
        <v>149</v>
      </c>
      <c r="K33" s="1" t="s">
        <v>150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151</v>
      </c>
      <c r="B34" s="1" t="s">
        <v>141</v>
      </c>
      <c r="C34" s="1" t="s">
        <v>142</v>
      </c>
      <c r="D34" s="1" t="s">
        <v>143</v>
      </c>
      <c r="E34" s="1" t="s">
        <v>144</v>
      </c>
      <c r="F34" s="1" t="s">
        <v>145</v>
      </c>
      <c r="G34" s="1" t="s">
        <v>146</v>
      </c>
      <c r="H34" s="1" t="s">
        <v>147</v>
      </c>
      <c r="I34" s="1" t="s">
        <v>148</v>
      </c>
      <c r="J34" s="1" t="s">
        <v>149</v>
      </c>
      <c r="K34" s="1" t="s">
        <v>150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152</v>
      </c>
      <c r="B35" s="1">
        <v>43.0</v>
      </c>
      <c r="C35" s="1">
        <v>58.0</v>
      </c>
      <c r="D35" s="1">
        <v>72.0</v>
      </c>
      <c r="E35" s="1">
        <v>99.0</v>
      </c>
      <c r="F35" s="1">
        <v>124.0</v>
      </c>
      <c r="G35" s="1">
        <v>147.0</v>
      </c>
      <c r="H35" s="1">
        <v>148.0</v>
      </c>
      <c r="I35" s="1">
        <v>140.0</v>
      </c>
      <c r="J35" s="1">
        <v>141.0</v>
      </c>
      <c r="K35" s="1">
        <v>141.0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153</v>
      </c>
      <c r="B36" s="1" t="s">
        <v>141</v>
      </c>
      <c r="C36" s="1" t="s">
        <v>142</v>
      </c>
      <c r="D36" s="1" t="s">
        <v>143</v>
      </c>
      <c r="E36" s="1" t="s">
        <v>144</v>
      </c>
      <c r="F36" s="1" t="s">
        <v>148</v>
      </c>
      <c r="G36" s="1" t="s">
        <v>154</v>
      </c>
      <c r="H36" s="1" t="s">
        <v>147</v>
      </c>
      <c r="I36" s="1" t="s">
        <v>155</v>
      </c>
      <c r="J36" s="1" t="s">
        <v>156</v>
      </c>
      <c r="K36" s="1" t="s">
        <v>150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157</v>
      </c>
      <c r="B37" s="1" t="s">
        <v>141</v>
      </c>
      <c r="C37" s="1" t="s">
        <v>142</v>
      </c>
      <c r="D37" s="1" t="s">
        <v>143</v>
      </c>
      <c r="E37" s="1" t="s">
        <v>144</v>
      </c>
      <c r="F37" s="1" t="s">
        <v>148</v>
      </c>
      <c r="G37" s="1" t="s">
        <v>154</v>
      </c>
      <c r="H37" s="1" t="s">
        <v>147</v>
      </c>
      <c r="I37" s="1" t="s">
        <v>155</v>
      </c>
      <c r="J37" s="1" t="s">
        <v>156</v>
      </c>
      <c r="K37" s="1" t="s">
        <v>150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158</v>
      </c>
      <c r="B38" s="1">
        <v>43.0</v>
      </c>
      <c r="C38" s="1">
        <v>59.0</v>
      </c>
      <c r="D38" s="1">
        <v>73.0</v>
      </c>
      <c r="E38" s="1">
        <v>101.0</v>
      </c>
      <c r="F38" s="1">
        <v>154.0</v>
      </c>
      <c r="G38" s="1">
        <v>176.0</v>
      </c>
      <c r="H38" s="1">
        <v>148.0</v>
      </c>
      <c r="I38" s="1">
        <v>168.0</v>
      </c>
      <c r="J38" s="1">
        <v>166.0</v>
      </c>
      <c r="K38" s="1">
        <v>141.0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159</v>
      </c>
      <c r="B39" s="1" t="s">
        <v>160</v>
      </c>
      <c r="C39" s="1" t="s">
        <v>161</v>
      </c>
      <c r="D39" s="1" t="s">
        <v>162</v>
      </c>
      <c r="E39" s="1" t="s">
        <v>163</v>
      </c>
      <c r="F39" s="1" t="s">
        <v>164</v>
      </c>
      <c r="G39" s="1" t="s">
        <v>165</v>
      </c>
      <c r="H39" s="1" t="s">
        <v>166</v>
      </c>
      <c r="I39" s="1" t="s">
        <v>167</v>
      </c>
      <c r="J39" s="1" t="s">
        <v>168</v>
      </c>
      <c r="K39" s="1" t="s">
        <v>169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170</v>
      </c>
      <c r="B40" s="1" t="s">
        <v>164</v>
      </c>
      <c r="C40" s="1" t="s">
        <v>171</v>
      </c>
      <c r="D40" s="1" t="s">
        <v>161</v>
      </c>
      <c r="E40" s="1" t="s">
        <v>172</v>
      </c>
      <c r="F40" s="1" t="s">
        <v>173</v>
      </c>
      <c r="G40" s="1" t="s">
        <v>174</v>
      </c>
      <c r="H40" s="1" t="s">
        <v>166</v>
      </c>
      <c r="I40" s="1" t="s">
        <v>175</v>
      </c>
      <c r="J40" s="1" t="s">
        <v>176</v>
      </c>
      <c r="K40" s="1" t="s">
        <v>169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177</v>
      </c>
      <c r="B41" s="1" t="s">
        <v>178</v>
      </c>
      <c r="C41" s="1" t="s">
        <v>179</v>
      </c>
      <c r="D41" s="1" t="s">
        <v>180</v>
      </c>
      <c r="E41" s="1" t="s">
        <v>180</v>
      </c>
      <c r="F41" s="1" t="s">
        <v>180</v>
      </c>
      <c r="G41" s="1" t="s">
        <v>180</v>
      </c>
      <c r="H41" s="1" t="s">
        <v>181</v>
      </c>
      <c r="I41" s="1" t="s">
        <v>154</v>
      </c>
      <c r="J41" s="1" t="s">
        <v>154</v>
      </c>
      <c r="K41" s="1" t="s">
        <v>154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182</v>
      </c>
      <c r="B42" s="1" t="s">
        <v>183</v>
      </c>
      <c r="C42" s="1" t="s">
        <v>184</v>
      </c>
      <c r="D42" s="1" t="s">
        <v>185</v>
      </c>
      <c r="E42" s="1" t="s">
        <v>186</v>
      </c>
      <c r="F42" s="1" t="s">
        <v>187</v>
      </c>
      <c r="G42" s="1" t="s">
        <v>188</v>
      </c>
      <c r="H42" s="1">
        <v>0.0</v>
      </c>
      <c r="I42" s="1" t="s">
        <v>189</v>
      </c>
      <c r="J42" s="1" t="s">
        <v>190</v>
      </c>
      <c r="K42" s="1" t="s">
        <v>191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55</v>
      </c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192</v>
      </c>
      <c r="B44" s="1">
        <v>0.0</v>
      </c>
      <c r="C44" s="1">
        <v>0.0</v>
      </c>
      <c r="D44" s="1">
        <v>0.0</v>
      </c>
      <c r="E44" s="1">
        <v>0.0</v>
      </c>
      <c r="F44" s="1">
        <v>0.0</v>
      </c>
      <c r="G44" s="1">
        <v>0.0</v>
      </c>
      <c r="H44" s="1">
        <v>0.0</v>
      </c>
      <c r="I44" s="1">
        <v>0.0</v>
      </c>
      <c r="J44" s="1">
        <v>0.0</v>
      </c>
      <c r="K44" s="1" t="s">
        <v>193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194</v>
      </c>
      <c r="B45" s="1">
        <v>0.0</v>
      </c>
      <c r="C45" s="1">
        <v>0.0</v>
      </c>
      <c r="D45" s="1">
        <v>0.0</v>
      </c>
      <c r="E45" s="1">
        <v>0.0</v>
      </c>
      <c r="F45" s="1">
        <v>0.0</v>
      </c>
      <c r="G45" s="1">
        <v>0.0</v>
      </c>
      <c r="H45" s="1">
        <v>0.0</v>
      </c>
      <c r="I45" s="1">
        <v>0.0</v>
      </c>
      <c r="J45" s="1">
        <v>0.0</v>
      </c>
      <c r="K45" s="1">
        <v>44.0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195</v>
      </c>
      <c r="B46" s="1">
        <v>49.0</v>
      </c>
      <c r="C46" s="1">
        <v>75.0</v>
      </c>
      <c r="D46" s="1">
        <v>94.0</v>
      </c>
      <c r="E46" s="1">
        <v>125.0</v>
      </c>
      <c r="F46" s="1">
        <v>139.0</v>
      </c>
      <c r="G46" s="1">
        <v>152.0</v>
      </c>
      <c r="H46" s="1">
        <v>41.0</v>
      </c>
      <c r="I46" s="1">
        <v>153.0</v>
      </c>
      <c r="J46" s="1">
        <v>154.0</v>
      </c>
      <c r="K46" s="1">
        <v>90.0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196</v>
      </c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197</v>
      </c>
      <c r="B48" s="1">
        <v>1.0</v>
      </c>
      <c r="C48" s="1">
        <v>4.0</v>
      </c>
      <c r="D48" s="1">
        <v>7.0</v>
      </c>
      <c r="E48" s="1">
        <v>13.0</v>
      </c>
      <c r="F48" s="1">
        <v>13.0</v>
      </c>
      <c r="G48" s="1">
        <v>15.0</v>
      </c>
      <c r="H48" s="1">
        <v>16.0</v>
      </c>
      <c r="I48" s="1">
        <v>17.0</v>
      </c>
      <c r="J48" s="1">
        <v>18.0</v>
      </c>
      <c r="K48" s="1">
        <v>17.0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198</v>
      </c>
      <c r="B49" s="1">
        <v>1.0</v>
      </c>
      <c r="C49" s="1">
        <v>4.0</v>
      </c>
      <c r="D49" s="1">
        <v>7.0</v>
      </c>
      <c r="E49" s="1">
        <v>13.0</v>
      </c>
      <c r="F49" s="1">
        <v>13.0</v>
      </c>
      <c r="G49" s="1">
        <v>15.0</v>
      </c>
      <c r="H49" s="1">
        <v>16.0</v>
      </c>
      <c r="I49" s="1">
        <v>17.0</v>
      </c>
      <c r="J49" s="1">
        <v>18.0</v>
      </c>
      <c r="K49" s="1">
        <v>17.0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17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199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200</v>
      </c>
      <c r="B3" s="1" t="s">
        <v>201</v>
      </c>
      <c r="C3" s="1" t="s">
        <v>202</v>
      </c>
      <c r="D3" s="1" t="s">
        <v>203</v>
      </c>
      <c r="E3" s="1" t="s">
        <v>203</v>
      </c>
      <c r="F3" s="1" t="s">
        <v>204</v>
      </c>
      <c r="G3" s="1" t="s">
        <v>205</v>
      </c>
      <c r="H3" s="1" t="s">
        <v>206</v>
      </c>
      <c r="I3" s="1" t="s">
        <v>207</v>
      </c>
      <c r="J3" s="1" t="s">
        <v>208</v>
      </c>
      <c r="K3" s="1" t="s">
        <v>209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210</v>
      </c>
      <c r="B4" s="1" t="s">
        <v>211</v>
      </c>
      <c r="C4" s="1" t="s">
        <v>212</v>
      </c>
      <c r="D4" s="1" t="s">
        <v>213</v>
      </c>
      <c r="E4" s="1" t="s">
        <v>214</v>
      </c>
      <c r="F4" s="1" t="s">
        <v>215</v>
      </c>
      <c r="G4" s="1" t="s">
        <v>216</v>
      </c>
      <c r="H4" s="1" t="s">
        <v>193</v>
      </c>
      <c r="I4" s="1" t="s">
        <v>217</v>
      </c>
      <c r="J4" s="1" t="s">
        <v>218</v>
      </c>
      <c r="K4" s="1" t="s">
        <v>219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220</v>
      </c>
      <c r="B5" s="1" t="s">
        <v>221</v>
      </c>
      <c r="C5" s="1" t="s">
        <v>222</v>
      </c>
      <c r="D5" s="1" t="s">
        <v>223</v>
      </c>
      <c r="E5" s="1" t="s">
        <v>224</v>
      </c>
      <c r="F5" s="1" t="s">
        <v>225</v>
      </c>
      <c r="G5" s="1" t="s">
        <v>226</v>
      </c>
      <c r="H5" s="1" t="s">
        <v>227</v>
      </c>
      <c r="I5" s="1" t="s">
        <v>228</v>
      </c>
      <c r="J5" s="1" t="s">
        <v>229</v>
      </c>
      <c r="K5" s="1" t="s">
        <v>230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231</v>
      </c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232</v>
      </c>
      <c r="B7" s="1">
        <v>100.0</v>
      </c>
      <c r="C7" s="1">
        <v>100.0</v>
      </c>
      <c r="D7" s="1">
        <v>100.0</v>
      </c>
      <c r="E7" s="1">
        <v>100.0</v>
      </c>
      <c r="F7" s="1">
        <v>100.0</v>
      </c>
      <c r="G7" s="1">
        <v>100.0</v>
      </c>
      <c r="H7" s="1">
        <v>100.0</v>
      </c>
      <c r="I7" s="1" t="s">
        <v>233</v>
      </c>
      <c r="J7" s="1" t="s">
        <v>234</v>
      </c>
      <c r="K7" s="1" t="s">
        <v>235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236</v>
      </c>
      <c r="B8" s="1" t="s">
        <v>237</v>
      </c>
      <c r="C8" s="1" t="s">
        <v>238</v>
      </c>
      <c r="D8" s="1" t="s">
        <v>239</v>
      </c>
      <c r="E8" s="1" t="s">
        <v>240</v>
      </c>
      <c r="F8" s="1" t="s">
        <v>96</v>
      </c>
      <c r="G8" s="1" t="s">
        <v>241</v>
      </c>
      <c r="H8" s="1" t="s">
        <v>242</v>
      </c>
      <c r="I8" s="1" t="s">
        <v>243</v>
      </c>
      <c r="J8" s="1" t="s">
        <v>244</v>
      </c>
      <c r="K8" s="1" t="s">
        <v>245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246</v>
      </c>
      <c r="B9" s="1" t="s">
        <v>247</v>
      </c>
      <c r="C9" s="1" t="s">
        <v>248</v>
      </c>
      <c r="D9" s="1" t="s">
        <v>249</v>
      </c>
      <c r="E9" s="1" t="s">
        <v>250</v>
      </c>
      <c r="F9" s="1" t="s">
        <v>251</v>
      </c>
      <c r="G9" s="1" t="s">
        <v>252</v>
      </c>
      <c r="H9" s="1" t="s">
        <v>253</v>
      </c>
      <c r="I9" s="1" t="s">
        <v>254</v>
      </c>
      <c r="J9" s="1" t="s">
        <v>255</v>
      </c>
      <c r="K9" s="1" t="s">
        <v>256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257</v>
      </c>
      <c r="B10" s="1" t="s">
        <v>247</v>
      </c>
      <c r="C10" s="1" t="s">
        <v>248</v>
      </c>
      <c r="D10" s="1" t="s">
        <v>249</v>
      </c>
      <c r="E10" s="1" t="s">
        <v>250</v>
      </c>
      <c r="F10" s="1" t="s">
        <v>251</v>
      </c>
      <c r="G10" s="1" t="s">
        <v>252</v>
      </c>
      <c r="H10" s="1" t="s">
        <v>253</v>
      </c>
      <c r="I10" s="1" t="s">
        <v>254</v>
      </c>
      <c r="J10" s="1" t="s">
        <v>255</v>
      </c>
      <c r="K10" s="1" t="s">
        <v>256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258</v>
      </c>
      <c r="B11" s="1" t="s">
        <v>259</v>
      </c>
      <c r="C11" s="1" t="s">
        <v>260</v>
      </c>
      <c r="D11" s="1" t="s">
        <v>261</v>
      </c>
      <c r="E11" s="1" t="s">
        <v>262</v>
      </c>
      <c r="F11" s="1" t="s">
        <v>263</v>
      </c>
      <c r="G11" s="1" t="s">
        <v>264</v>
      </c>
      <c r="H11" s="1" t="s">
        <v>172</v>
      </c>
      <c r="I11" s="1" t="s">
        <v>265</v>
      </c>
      <c r="J11" s="1" t="s">
        <v>266</v>
      </c>
      <c r="K11" s="1" t="s">
        <v>267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268</v>
      </c>
      <c r="B12" s="1" t="s">
        <v>269</v>
      </c>
      <c r="C12" s="1" t="s">
        <v>270</v>
      </c>
      <c r="D12" s="1">
        <v>51.0</v>
      </c>
      <c r="E12" s="1" t="s">
        <v>271</v>
      </c>
      <c r="F12" s="1" t="s">
        <v>272</v>
      </c>
      <c r="G12" s="1" t="s">
        <v>273</v>
      </c>
      <c r="H12" s="1" t="s">
        <v>274</v>
      </c>
      <c r="I12" s="1" t="s">
        <v>275</v>
      </c>
      <c r="J12" s="1" t="s">
        <v>276</v>
      </c>
      <c r="K12" s="1" t="s">
        <v>277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278</v>
      </c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278</v>
      </c>
      <c r="B14" s="1" t="s">
        <v>279</v>
      </c>
      <c r="C14" s="1" t="s">
        <v>227</v>
      </c>
      <c r="D14" s="1" t="s">
        <v>227</v>
      </c>
      <c r="E14" s="1" t="s">
        <v>279</v>
      </c>
      <c r="F14" s="1" t="s">
        <v>227</v>
      </c>
      <c r="G14" s="1" t="s">
        <v>280</v>
      </c>
      <c r="H14" s="1" t="s">
        <v>281</v>
      </c>
      <c r="I14" s="1" t="s">
        <v>282</v>
      </c>
      <c r="J14" s="1" t="s">
        <v>282</v>
      </c>
      <c r="K14" s="1" t="s">
        <v>283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284</v>
      </c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285</v>
      </c>
      <c r="B16" s="1" t="s">
        <v>286</v>
      </c>
      <c r="C16" s="1" t="s">
        <v>287</v>
      </c>
      <c r="D16" s="1" t="s">
        <v>288</v>
      </c>
      <c r="E16" s="1" t="s">
        <v>289</v>
      </c>
      <c r="F16" s="1" t="s">
        <v>290</v>
      </c>
      <c r="G16" s="1" t="s">
        <v>291</v>
      </c>
      <c r="H16" s="1" t="s">
        <v>292</v>
      </c>
      <c r="I16" s="1" t="s">
        <v>293</v>
      </c>
      <c r="J16" s="1" t="s">
        <v>294</v>
      </c>
      <c r="K16" s="1" t="s">
        <v>295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296</v>
      </c>
      <c r="B17" s="1" t="s">
        <v>297</v>
      </c>
      <c r="C17" s="1" t="s">
        <v>298</v>
      </c>
      <c r="D17" s="1" t="s">
        <v>299</v>
      </c>
      <c r="E17" s="1" t="s">
        <v>289</v>
      </c>
      <c r="F17" s="1" t="s">
        <v>290</v>
      </c>
      <c r="G17" s="1" t="s">
        <v>300</v>
      </c>
      <c r="H17" s="1" t="s">
        <v>301</v>
      </c>
      <c r="I17" s="1" t="s">
        <v>293</v>
      </c>
      <c r="J17" s="1" t="s">
        <v>302</v>
      </c>
      <c r="K17" s="1" t="s">
        <v>303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304</v>
      </c>
      <c r="B18" s="1" t="s">
        <v>305</v>
      </c>
      <c r="C18" s="1" t="s">
        <v>306</v>
      </c>
      <c r="D18" s="1" t="s">
        <v>307</v>
      </c>
      <c r="E18" s="1" t="s">
        <v>308</v>
      </c>
      <c r="F18" s="1" t="s">
        <v>309</v>
      </c>
      <c r="G18" s="1" t="s">
        <v>310</v>
      </c>
      <c r="H18" s="1" t="s">
        <v>160</v>
      </c>
      <c r="I18" s="1" t="s">
        <v>230</v>
      </c>
      <c r="J18" s="1" t="s">
        <v>311</v>
      </c>
      <c r="K18" s="1" t="s">
        <v>166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312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313</v>
      </c>
      <c r="B20" s="1" t="s">
        <v>314</v>
      </c>
      <c r="C20" s="1" t="s">
        <v>315</v>
      </c>
      <c r="D20" s="1" t="s">
        <v>316</v>
      </c>
      <c r="E20" s="1" t="s">
        <v>317</v>
      </c>
      <c r="F20" s="1" t="s">
        <v>318</v>
      </c>
      <c r="G20" s="1" t="s">
        <v>319</v>
      </c>
      <c r="H20" s="1" t="s">
        <v>320</v>
      </c>
      <c r="I20" s="1" t="s">
        <v>321</v>
      </c>
      <c r="J20" s="1" t="s">
        <v>322</v>
      </c>
      <c r="K20" s="1" t="s">
        <v>323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324</v>
      </c>
      <c r="B21" s="1" t="s">
        <v>325</v>
      </c>
      <c r="C21" s="1" t="s">
        <v>326</v>
      </c>
      <c r="D21" s="1" t="s">
        <v>327</v>
      </c>
      <c r="E21" s="1" t="s">
        <v>328</v>
      </c>
      <c r="F21" s="1" t="s">
        <v>329</v>
      </c>
      <c r="G21" s="1" t="s">
        <v>330</v>
      </c>
      <c r="H21" s="1" t="s">
        <v>331</v>
      </c>
      <c r="I21" s="1" t="s">
        <v>332</v>
      </c>
      <c r="J21" s="1" t="s">
        <v>333</v>
      </c>
      <c r="K21" s="1" t="s">
        <v>334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335</v>
      </c>
      <c r="B22" s="1" t="s">
        <v>336</v>
      </c>
      <c r="C22" s="1" t="s">
        <v>337</v>
      </c>
      <c r="D22" s="1" t="s">
        <v>316</v>
      </c>
      <c r="E22" s="1" t="s">
        <v>338</v>
      </c>
      <c r="F22" s="1" t="s">
        <v>318</v>
      </c>
      <c r="G22" s="1" t="s">
        <v>339</v>
      </c>
      <c r="H22" s="1" t="s">
        <v>340</v>
      </c>
      <c r="I22" s="1" t="s">
        <v>321</v>
      </c>
      <c r="J22" s="1" t="s">
        <v>341</v>
      </c>
      <c r="K22" s="1" t="s">
        <v>342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343</v>
      </c>
      <c r="B23" s="1" t="s">
        <v>344</v>
      </c>
      <c r="C23" s="1" t="s">
        <v>345</v>
      </c>
      <c r="D23" s="1" t="s">
        <v>327</v>
      </c>
      <c r="E23" s="1" t="s">
        <v>346</v>
      </c>
      <c r="F23" s="1" t="s">
        <v>329</v>
      </c>
      <c r="G23" s="1" t="s">
        <v>347</v>
      </c>
      <c r="H23" s="1" t="s">
        <v>348</v>
      </c>
      <c r="I23" s="1" t="s">
        <v>332</v>
      </c>
      <c r="J23" s="1" t="s">
        <v>349</v>
      </c>
      <c r="K23" s="1" t="s">
        <v>350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351</v>
      </c>
      <c r="B24" s="1" t="s">
        <v>352</v>
      </c>
      <c r="C24" s="1" t="s">
        <v>353</v>
      </c>
      <c r="D24" s="1" t="s">
        <v>354</v>
      </c>
      <c r="E24" s="1" t="s">
        <v>355</v>
      </c>
      <c r="F24" s="1" t="s">
        <v>356</v>
      </c>
      <c r="G24" s="1" t="s">
        <v>357</v>
      </c>
      <c r="H24" s="1" t="s">
        <v>358</v>
      </c>
      <c r="I24" s="1" t="s">
        <v>359</v>
      </c>
      <c r="J24" s="1" t="s">
        <v>360</v>
      </c>
      <c r="K24" s="1" t="s">
        <v>361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362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363</v>
      </c>
      <c r="B26" s="1" t="s">
        <v>364</v>
      </c>
      <c r="C26" s="1" t="s">
        <v>365</v>
      </c>
      <c r="D26" s="1" t="s">
        <v>366</v>
      </c>
      <c r="E26" s="1" t="s">
        <v>367</v>
      </c>
      <c r="F26" s="1" t="s">
        <v>368</v>
      </c>
      <c r="G26" s="1" t="s">
        <v>218</v>
      </c>
      <c r="H26" s="1" t="s">
        <v>369</v>
      </c>
      <c r="I26" s="1" t="s">
        <v>370</v>
      </c>
      <c r="J26" s="1" t="s">
        <v>209</v>
      </c>
      <c r="K26" s="1" t="s">
        <v>371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372</v>
      </c>
      <c r="B27" s="1" t="s">
        <v>364</v>
      </c>
      <c r="C27" s="1" t="s">
        <v>365</v>
      </c>
      <c r="D27" s="1" t="s">
        <v>366</v>
      </c>
      <c r="E27" s="1" t="s">
        <v>367</v>
      </c>
      <c r="F27" s="1" t="s">
        <v>368</v>
      </c>
      <c r="G27" s="1" t="s">
        <v>218</v>
      </c>
      <c r="H27" s="1" t="s">
        <v>369</v>
      </c>
      <c r="I27" s="1" t="s">
        <v>373</v>
      </c>
      <c r="J27" s="1" t="s">
        <v>374</v>
      </c>
      <c r="K27" s="1" t="s">
        <v>375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376</v>
      </c>
      <c r="B28" s="1" t="s">
        <v>377</v>
      </c>
      <c r="C28" s="1" t="s">
        <v>378</v>
      </c>
      <c r="D28" s="1" t="s">
        <v>379</v>
      </c>
      <c r="E28" s="1" t="s">
        <v>380</v>
      </c>
      <c r="F28" s="1" t="s">
        <v>381</v>
      </c>
      <c r="G28" s="1" t="s">
        <v>382</v>
      </c>
      <c r="H28" s="1" t="s">
        <v>383</v>
      </c>
      <c r="I28" s="1">
        <v>0.0</v>
      </c>
      <c r="J28" s="1" t="s">
        <v>384</v>
      </c>
      <c r="K28" s="1" t="s">
        <v>385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386</v>
      </c>
      <c r="B29" s="1" t="s">
        <v>377</v>
      </c>
      <c r="C29" s="1" t="s">
        <v>378</v>
      </c>
      <c r="D29" s="1" t="s">
        <v>379</v>
      </c>
      <c r="E29" s="1" t="s">
        <v>380</v>
      </c>
      <c r="F29" s="1" t="s">
        <v>381</v>
      </c>
      <c r="G29" s="1" t="s">
        <v>382</v>
      </c>
      <c r="H29" s="1" t="s">
        <v>383</v>
      </c>
      <c r="I29" s="1">
        <v>0.0</v>
      </c>
      <c r="J29" s="1" t="s">
        <v>384</v>
      </c>
      <c r="K29" s="1" t="s">
        <v>385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387</v>
      </c>
      <c r="B30" s="1" t="s">
        <v>388</v>
      </c>
      <c r="C30" s="1" t="s">
        <v>389</v>
      </c>
      <c r="D30" s="1" t="s">
        <v>390</v>
      </c>
      <c r="E30" s="1" t="s">
        <v>391</v>
      </c>
      <c r="F30" s="1">
        <v>11.0</v>
      </c>
      <c r="G30" s="1" t="s">
        <v>392</v>
      </c>
      <c r="H30" s="1" t="s">
        <v>393</v>
      </c>
      <c r="I30" s="1" t="s">
        <v>394</v>
      </c>
      <c r="J30" s="1" t="s">
        <v>176</v>
      </c>
      <c r="K30" s="1" t="s">
        <v>395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396</v>
      </c>
      <c r="B31" s="1" t="s">
        <v>397</v>
      </c>
      <c r="C31" s="1" t="s">
        <v>398</v>
      </c>
      <c r="D31" s="1" t="s">
        <v>399</v>
      </c>
      <c r="E31" s="1" t="s">
        <v>400</v>
      </c>
      <c r="F31" s="1" t="s">
        <v>401</v>
      </c>
      <c r="G31" s="1" t="s">
        <v>402</v>
      </c>
      <c r="H31" s="1" t="s">
        <v>403</v>
      </c>
      <c r="I31" s="1">
        <v>1.0</v>
      </c>
      <c r="J31" s="1" t="s">
        <v>404</v>
      </c>
      <c r="K31" s="1" t="s">
        <v>405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406</v>
      </c>
      <c r="B32" s="1" t="s">
        <v>407</v>
      </c>
      <c r="C32" s="1" t="s">
        <v>408</v>
      </c>
      <c r="D32" s="1" t="s">
        <v>409</v>
      </c>
      <c r="E32" s="1" t="s">
        <v>222</v>
      </c>
      <c r="F32" s="1" t="s">
        <v>410</v>
      </c>
      <c r="G32" s="1" t="s">
        <v>204</v>
      </c>
      <c r="H32" s="1" t="s">
        <v>411</v>
      </c>
      <c r="I32" s="1" t="s">
        <v>412</v>
      </c>
      <c r="J32" s="1" t="s">
        <v>413</v>
      </c>
      <c r="K32" s="1" t="s">
        <v>414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415</v>
      </c>
      <c r="B33" s="1" t="s">
        <v>416</v>
      </c>
      <c r="C33" s="1" t="s">
        <v>417</v>
      </c>
      <c r="D33" s="1" t="s">
        <v>418</v>
      </c>
      <c r="E33" s="1" t="s">
        <v>419</v>
      </c>
      <c r="F33" s="1" t="s">
        <v>420</v>
      </c>
      <c r="G33" s="1" t="s">
        <v>421</v>
      </c>
      <c r="H33" s="1" t="s">
        <v>193</v>
      </c>
      <c r="I33" s="1" t="s">
        <v>422</v>
      </c>
      <c r="J33" s="1" t="s">
        <v>423</v>
      </c>
      <c r="K33" s="1" t="s">
        <v>424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425</v>
      </c>
      <c r="B34" s="1" t="s">
        <v>407</v>
      </c>
      <c r="C34" s="1" t="s">
        <v>408</v>
      </c>
      <c r="D34" s="1" t="s">
        <v>409</v>
      </c>
      <c r="E34" s="1" t="s">
        <v>222</v>
      </c>
      <c r="F34" s="1" t="s">
        <v>410</v>
      </c>
      <c r="G34" s="1" t="s">
        <v>204</v>
      </c>
      <c r="H34" s="1" t="s">
        <v>411</v>
      </c>
      <c r="I34" s="1" t="s">
        <v>412</v>
      </c>
      <c r="J34" s="1" t="s">
        <v>413</v>
      </c>
      <c r="K34" s="1" t="s">
        <v>414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426</v>
      </c>
      <c r="B35" s="1" t="s">
        <v>427</v>
      </c>
      <c r="C35" s="1" t="s">
        <v>428</v>
      </c>
      <c r="D35" s="1" t="s">
        <v>429</v>
      </c>
      <c r="E35" s="1" t="s">
        <v>430</v>
      </c>
      <c r="F35" s="1" t="s">
        <v>431</v>
      </c>
      <c r="G35" s="1" t="s">
        <v>432</v>
      </c>
      <c r="H35" s="1">
        <v>-40.0</v>
      </c>
      <c r="I35" s="1" t="s">
        <v>433</v>
      </c>
      <c r="J35" s="1" t="s">
        <v>434</v>
      </c>
      <c r="K35" s="1" t="s">
        <v>435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436</v>
      </c>
      <c r="B36" s="1" t="s">
        <v>437</v>
      </c>
      <c r="C36" s="1" t="s">
        <v>438</v>
      </c>
      <c r="D36" s="1" t="s">
        <v>439</v>
      </c>
      <c r="E36" s="1" t="s">
        <v>437</v>
      </c>
      <c r="F36" s="1" t="s">
        <v>437</v>
      </c>
      <c r="G36" s="1" t="s">
        <v>437</v>
      </c>
      <c r="H36" s="1" t="s">
        <v>440</v>
      </c>
      <c r="I36" s="1" t="s">
        <v>441</v>
      </c>
      <c r="J36" s="1" t="s">
        <v>437</v>
      </c>
      <c r="K36" s="1" t="s">
        <v>437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442</v>
      </c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443</v>
      </c>
      <c r="B38" s="1" t="s">
        <v>444</v>
      </c>
      <c r="C38" s="1" t="s">
        <v>445</v>
      </c>
      <c r="D38" s="1" t="s">
        <v>446</v>
      </c>
      <c r="E38" s="1" t="s">
        <v>447</v>
      </c>
      <c r="F38" s="1" t="s">
        <v>448</v>
      </c>
      <c r="G38" s="1" t="s">
        <v>449</v>
      </c>
      <c r="H38" s="1" t="s">
        <v>450</v>
      </c>
      <c r="I38" s="1" t="s">
        <v>451</v>
      </c>
      <c r="J38" s="1" t="s">
        <v>452</v>
      </c>
      <c r="K38" s="1" t="s">
        <v>453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454</v>
      </c>
      <c r="B39" s="1" t="s">
        <v>444</v>
      </c>
      <c r="C39" s="1" t="s">
        <v>445</v>
      </c>
      <c r="D39" s="1" t="s">
        <v>446</v>
      </c>
      <c r="E39" s="1" t="s">
        <v>447</v>
      </c>
      <c r="F39" s="1" t="s">
        <v>448</v>
      </c>
      <c r="G39" s="1" t="s">
        <v>449</v>
      </c>
      <c r="H39" s="1" t="s">
        <v>450</v>
      </c>
      <c r="I39" s="1" t="s">
        <v>455</v>
      </c>
      <c r="J39" s="1" t="s">
        <v>456</v>
      </c>
      <c r="K39" s="1" t="s">
        <v>457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458</v>
      </c>
      <c r="B40" s="1" t="s">
        <v>459</v>
      </c>
      <c r="C40" s="1" t="s">
        <v>460</v>
      </c>
      <c r="D40" s="1" t="s">
        <v>461</v>
      </c>
      <c r="E40" s="1" t="s">
        <v>462</v>
      </c>
      <c r="F40" s="1" t="s">
        <v>463</v>
      </c>
      <c r="G40" s="1" t="s">
        <v>464</v>
      </c>
      <c r="H40" s="1" t="s">
        <v>465</v>
      </c>
      <c r="I40" s="1" t="s">
        <v>466</v>
      </c>
      <c r="J40" s="1" t="s">
        <v>467</v>
      </c>
      <c r="K40" s="1">
        <v>-49.0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468</v>
      </c>
      <c r="B41" s="1" t="s">
        <v>459</v>
      </c>
      <c r="C41" s="1" t="s">
        <v>460</v>
      </c>
      <c r="D41" s="1" t="s">
        <v>461</v>
      </c>
      <c r="E41" s="1" t="s">
        <v>462</v>
      </c>
      <c r="F41" s="1" t="s">
        <v>463</v>
      </c>
      <c r="G41" s="1" t="s">
        <v>464</v>
      </c>
      <c r="H41" s="1" t="s">
        <v>465</v>
      </c>
      <c r="I41" s="1" t="s">
        <v>466</v>
      </c>
      <c r="J41" s="1" t="s">
        <v>467</v>
      </c>
      <c r="K41" s="1">
        <v>-49.0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469</v>
      </c>
      <c r="B42" s="1" t="s">
        <v>470</v>
      </c>
      <c r="C42" s="1" t="s">
        <v>471</v>
      </c>
      <c r="D42" s="1" t="s">
        <v>472</v>
      </c>
      <c r="E42" s="1" t="s">
        <v>473</v>
      </c>
      <c r="F42" s="1" t="s">
        <v>474</v>
      </c>
      <c r="G42" s="1" t="s">
        <v>475</v>
      </c>
      <c r="H42" s="1" t="s">
        <v>476</v>
      </c>
      <c r="I42" s="1" t="s">
        <v>477</v>
      </c>
      <c r="J42" s="1" t="s">
        <v>478</v>
      </c>
      <c r="K42" s="1" t="s">
        <v>479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480</v>
      </c>
      <c r="B43" s="1" t="s">
        <v>481</v>
      </c>
      <c r="C43" s="1" t="s">
        <v>482</v>
      </c>
      <c r="D43" s="1" t="s">
        <v>483</v>
      </c>
      <c r="E43" s="1" t="s">
        <v>280</v>
      </c>
      <c r="F43" s="1" t="s">
        <v>484</v>
      </c>
      <c r="G43" s="1" t="s">
        <v>485</v>
      </c>
      <c r="H43" s="1" t="s">
        <v>486</v>
      </c>
      <c r="I43" s="1" t="s">
        <v>487</v>
      </c>
      <c r="J43" s="1">
        <v>0.0</v>
      </c>
      <c r="K43" s="1" t="s">
        <v>488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489</v>
      </c>
      <c r="B44" s="1" t="s">
        <v>490</v>
      </c>
      <c r="C44" s="1" t="s">
        <v>491</v>
      </c>
      <c r="D44" s="1" t="s">
        <v>492</v>
      </c>
      <c r="E44" s="1" t="s">
        <v>493</v>
      </c>
      <c r="F44" s="1" t="s">
        <v>494</v>
      </c>
      <c r="G44" s="1" t="s">
        <v>495</v>
      </c>
      <c r="H44" s="1" t="s">
        <v>496</v>
      </c>
      <c r="I44" s="1" t="s">
        <v>497</v>
      </c>
      <c r="J44" s="1" t="s">
        <v>308</v>
      </c>
      <c r="K44" s="1" t="s">
        <v>498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499</v>
      </c>
      <c r="B45" s="1" t="s">
        <v>500</v>
      </c>
      <c r="C45" s="1" t="s">
        <v>501</v>
      </c>
      <c r="D45" s="1" t="s">
        <v>502</v>
      </c>
      <c r="E45" s="1" t="s">
        <v>503</v>
      </c>
      <c r="F45" s="1" t="s">
        <v>504</v>
      </c>
      <c r="G45" s="1" t="s">
        <v>505</v>
      </c>
      <c r="H45" s="1" t="s">
        <v>506</v>
      </c>
      <c r="I45" s="1" t="s">
        <v>507</v>
      </c>
      <c r="J45" s="1" t="s">
        <v>508</v>
      </c>
      <c r="K45" s="1" t="s">
        <v>203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509</v>
      </c>
      <c r="B46" s="1" t="s">
        <v>490</v>
      </c>
      <c r="C46" s="1" t="s">
        <v>491</v>
      </c>
      <c r="D46" s="1" t="s">
        <v>492</v>
      </c>
      <c r="E46" s="1" t="s">
        <v>493</v>
      </c>
      <c r="F46" s="1" t="s">
        <v>494</v>
      </c>
      <c r="G46" s="1" t="s">
        <v>495</v>
      </c>
      <c r="H46" s="1" t="s">
        <v>496</v>
      </c>
      <c r="I46" s="1" t="s">
        <v>497</v>
      </c>
      <c r="J46" s="1" t="s">
        <v>308</v>
      </c>
      <c r="K46" s="1" t="s">
        <v>498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510</v>
      </c>
      <c r="B47" s="1" t="s">
        <v>511</v>
      </c>
      <c r="C47" s="1" t="s">
        <v>512</v>
      </c>
      <c r="D47" s="1" t="s">
        <v>513</v>
      </c>
      <c r="E47" s="1" t="s">
        <v>514</v>
      </c>
      <c r="F47" s="1" t="s">
        <v>515</v>
      </c>
      <c r="G47" s="1" t="s">
        <v>516</v>
      </c>
      <c r="H47" s="1" t="s">
        <v>517</v>
      </c>
      <c r="I47" s="1" t="s">
        <v>518</v>
      </c>
      <c r="J47" s="1" t="s">
        <v>519</v>
      </c>
      <c r="K47" s="1" t="s">
        <v>520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521</v>
      </c>
      <c r="B48" s="1" t="s">
        <v>437</v>
      </c>
      <c r="C48" s="1" t="s">
        <v>522</v>
      </c>
      <c r="D48" s="1" t="s">
        <v>523</v>
      </c>
      <c r="E48" s="1" t="s">
        <v>524</v>
      </c>
      <c r="F48" s="1" t="s">
        <v>437</v>
      </c>
      <c r="G48" s="1" t="s">
        <v>437</v>
      </c>
      <c r="H48" s="1" t="s">
        <v>525</v>
      </c>
      <c r="I48" s="1" t="s">
        <v>526</v>
      </c>
      <c r="J48" s="1" t="s">
        <v>527</v>
      </c>
      <c r="K48" s="1" t="s">
        <v>437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528</v>
      </c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529</v>
      </c>
      <c r="B50" s="1" t="s">
        <v>530</v>
      </c>
      <c r="C50" s="1" t="s">
        <v>531</v>
      </c>
      <c r="D50" s="1" t="s">
        <v>532</v>
      </c>
      <c r="E50" s="1" t="s">
        <v>533</v>
      </c>
      <c r="F50" s="1" t="s">
        <v>534</v>
      </c>
      <c r="G50" s="1" t="s">
        <v>535</v>
      </c>
      <c r="H50" s="1" t="s">
        <v>536</v>
      </c>
      <c r="I50" s="1" t="s">
        <v>537</v>
      </c>
      <c r="J50" s="1" t="s">
        <v>538</v>
      </c>
      <c r="K50" s="1" t="s">
        <v>539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540</v>
      </c>
      <c r="B51" s="1" t="s">
        <v>530</v>
      </c>
      <c r="C51" s="1" t="s">
        <v>531</v>
      </c>
      <c r="D51" s="1" t="s">
        <v>532</v>
      </c>
      <c r="E51" s="1" t="s">
        <v>533</v>
      </c>
      <c r="F51" s="1" t="s">
        <v>534</v>
      </c>
      <c r="G51" s="1" t="s">
        <v>535</v>
      </c>
      <c r="H51" s="1" t="s">
        <v>536</v>
      </c>
      <c r="I51" s="1" t="s">
        <v>541</v>
      </c>
      <c r="J51" s="1" t="s">
        <v>542</v>
      </c>
      <c r="K51" s="1" t="s">
        <v>543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544</v>
      </c>
      <c r="B52" s="1" t="s">
        <v>545</v>
      </c>
      <c r="C52" s="1" t="s">
        <v>546</v>
      </c>
      <c r="D52" s="1" t="s">
        <v>547</v>
      </c>
      <c r="E52" s="1" t="s">
        <v>548</v>
      </c>
      <c r="F52" s="1" t="s">
        <v>473</v>
      </c>
      <c r="G52" s="1" t="s">
        <v>549</v>
      </c>
      <c r="H52" s="1" t="s">
        <v>550</v>
      </c>
      <c r="I52" s="1" t="s">
        <v>551</v>
      </c>
      <c r="J52" s="1" t="s">
        <v>552</v>
      </c>
      <c r="K52" s="1" t="s">
        <v>553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554</v>
      </c>
      <c r="B53" s="1" t="s">
        <v>545</v>
      </c>
      <c r="C53" s="1" t="s">
        <v>546</v>
      </c>
      <c r="D53" s="1" t="s">
        <v>547</v>
      </c>
      <c r="E53" s="1" t="s">
        <v>548</v>
      </c>
      <c r="F53" s="1" t="s">
        <v>473</v>
      </c>
      <c r="G53" s="1" t="s">
        <v>549</v>
      </c>
      <c r="H53" s="1" t="s">
        <v>550</v>
      </c>
      <c r="I53" s="1" t="s">
        <v>551</v>
      </c>
      <c r="J53" s="1" t="s">
        <v>552</v>
      </c>
      <c r="K53" s="1" t="s">
        <v>553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555</v>
      </c>
      <c r="B54" s="1" t="s">
        <v>556</v>
      </c>
      <c r="C54" s="1" t="s">
        <v>557</v>
      </c>
      <c r="D54" s="1" t="s">
        <v>558</v>
      </c>
      <c r="E54" s="1" t="s">
        <v>559</v>
      </c>
      <c r="F54" s="1" t="s">
        <v>560</v>
      </c>
      <c r="G54" s="1">
        <v>17.0</v>
      </c>
      <c r="H54" s="1" t="s">
        <v>561</v>
      </c>
      <c r="I54" s="1" t="s">
        <v>562</v>
      </c>
      <c r="J54" s="1" t="s">
        <v>551</v>
      </c>
      <c r="K54" s="1" t="s">
        <v>563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564</v>
      </c>
      <c r="B55" s="1" t="s">
        <v>565</v>
      </c>
      <c r="C55" s="1" t="s">
        <v>566</v>
      </c>
      <c r="D55" s="1" t="s">
        <v>567</v>
      </c>
      <c r="E55" s="1" t="s">
        <v>568</v>
      </c>
      <c r="F55" s="1" t="s">
        <v>569</v>
      </c>
      <c r="G55" s="1" t="s">
        <v>570</v>
      </c>
      <c r="H55" s="1" t="s">
        <v>571</v>
      </c>
      <c r="I55" s="1" t="s">
        <v>572</v>
      </c>
      <c r="J55" s="1" t="s">
        <v>573</v>
      </c>
      <c r="K55" s="1" t="s">
        <v>574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575</v>
      </c>
      <c r="B56" s="1" t="s">
        <v>576</v>
      </c>
      <c r="C56" s="1" t="s">
        <v>577</v>
      </c>
      <c r="D56" s="1" t="s">
        <v>578</v>
      </c>
      <c r="E56" s="1" t="s">
        <v>579</v>
      </c>
      <c r="F56" s="1" t="s">
        <v>580</v>
      </c>
      <c r="G56" s="1" t="s">
        <v>581</v>
      </c>
      <c r="H56" s="1" t="s">
        <v>582</v>
      </c>
      <c r="I56" s="1" t="s">
        <v>583</v>
      </c>
      <c r="J56" s="1" t="s">
        <v>584</v>
      </c>
      <c r="K56" s="1" t="s">
        <v>585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586</v>
      </c>
      <c r="B57" s="1" t="s">
        <v>587</v>
      </c>
      <c r="C57" s="1" t="s">
        <v>588</v>
      </c>
      <c r="D57" s="1" t="s">
        <v>589</v>
      </c>
      <c r="E57" s="1" t="s">
        <v>590</v>
      </c>
      <c r="F57" s="1" t="s">
        <v>591</v>
      </c>
      <c r="G57" s="1" t="s">
        <v>592</v>
      </c>
      <c r="H57" s="1" t="s">
        <v>593</v>
      </c>
      <c r="I57" s="1" t="s">
        <v>594</v>
      </c>
      <c r="J57" s="1" t="s">
        <v>595</v>
      </c>
      <c r="K57" s="1" t="s">
        <v>596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597</v>
      </c>
      <c r="B58" s="1" t="s">
        <v>576</v>
      </c>
      <c r="C58" s="1" t="s">
        <v>577</v>
      </c>
      <c r="D58" s="1" t="s">
        <v>578</v>
      </c>
      <c r="E58" s="1" t="s">
        <v>579</v>
      </c>
      <c r="F58" s="1" t="s">
        <v>580</v>
      </c>
      <c r="G58" s="1" t="s">
        <v>581</v>
      </c>
      <c r="H58" s="1" t="s">
        <v>582</v>
      </c>
      <c r="I58" s="1" t="s">
        <v>583</v>
      </c>
      <c r="J58" s="1" t="s">
        <v>584</v>
      </c>
      <c r="K58" s="1" t="s">
        <v>585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598</v>
      </c>
      <c r="B59" s="1" t="s">
        <v>599</v>
      </c>
      <c r="C59" s="1" t="s">
        <v>600</v>
      </c>
      <c r="D59" s="1" t="s">
        <v>601</v>
      </c>
      <c r="E59" s="1" t="s">
        <v>602</v>
      </c>
      <c r="F59" s="1" t="s">
        <v>354</v>
      </c>
      <c r="G59" s="1" t="s">
        <v>603</v>
      </c>
      <c r="H59" s="1" t="s">
        <v>604</v>
      </c>
      <c r="I59" s="1" t="s">
        <v>605</v>
      </c>
      <c r="J59" s="1" t="s">
        <v>606</v>
      </c>
      <c r="K59" s="1" t="s">
        <v>607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608</v>
      </c>
      <c r="B60" s="1" t="s">
        <v>437</v>
      </c>
      <c r="C60" s="1" t="s">
        <v>609</v>
      </c>
      <c r="D60" s="1" t="s">
        <v>610</v>
      </c>
      <c r="E60" s="1" t="s">
        <v>610</v>
      </c>
      <c r="F60" s="1" t="s">
        <v>611</v>
      </c>
      <c r="G60" s="1" t="s">
        <v>437</v>
      </c>
      <c r="H60" s="1" t="s">
        <v>612</v>
      </c>
      <c r="I60" s="1" t="s">
        <v>613</v>
      </c>
      <c r="J60" s="1" t="s">
        <v>613</v>
      </c>
      <c r="K60" s="1" t="s">
        <v>614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615</v>
      </c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616</v>
      </c>
      <c r="B62" s="1" t="s">
        <v>617</v>
      </c>
      <c r="C62" s="1" t="s">
        <v>618</v>
      </c>
      <c r="D62" s="1" t="s">
        <v>619</v>
      </c>
      <c r="E62" s="1" t="s">
        <v>620</v>
      </c>
      <c r="F62" s="1" t="s">
        <v>621</v>
      </c>
      <c r="G62" s="1" t="s">
        <v>622</v>
      </c>
      <c r="H62" s="1" t="s">
        <v>623</v>
      </c>
      <c r="I62" s="1" t="s">
        <v>624</v>
      </c>
      <c r="J62" s="1" t="s">
        <v>625</v>
      </c>
      <c r="K62" s="1" t="s">
        <v>626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627</v>
      </c>
      <c r="B63" s="1" t="s">
        <v>617</v>
      </c>
      <c r="C63" s="1" t="s">
        <v>618</v>
      </c>
      <c r="D63" s="1" t="s">
        <v>619</v>
      </c>
      <c r="E63" s="1" t="s">
        <v>620</v>
      </c>
      <c r="F63" s="1" t="s">
        <v>621</v>
      </c>
      <c r="G63" s="1" t="s">
        <v>622</v>
      </c>
      <c r="H63" s="1" t="s">
        <v>623</v>
      </c>
      <c r="I63" s="1" t="s">
        <v>628</v>
      </c>
      <c r="J63" s="1" t="s">
        <v>165</v>
      </c>
      <c r="K63" s="1" t="s">
        <v>629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630</v>
      </c>
      <c r="B64" s="1" t="s">
        <v>631</v>
      </c>
      <c r="C64" s="1" t="s">
        <v>632</v>
      </c>
      <c r="D64" s="1" t="s">
        <v>633</v>
      </c>
      <c r="E64" s="1" t="s">
        <v>634</v>
      </c>
      <c r="F64" s="1" t="s">
        <v>635</v>
      </c>
      <c r="G64" s="1" t="s">
        <v>636</v>
      </c>
      <c r="H64" s="1" t="s">
        <v>637</v>
      </c>
      <c r="I64" s="1" t="s">
        <v>638</v>
      </c>
      <c r="J64" s="1" t="s">
        <v>639</v>
      </c>
      <c r="K64" s="1" t="s">
        <v>640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641</v>
      </c>
      <c r="B65" s="1" t="s">
        <v>631</v>
      </c>
      <c r="C65" s="1" t="s">
        <v>632</v>
      </c>
      <c r="D65" s="1" t="s">
        <v>633</v>
      </c>
      <c r="E65" s="1" t="s">
        <v>634</v>
      </c>
      <c r="F65" s="1" t="s">
        <v>635</v>
      </c>
      <c r="G65" s="1" t="s">
        <v>636</v>
      </c>
      <c r="H65" s="1" t="s">
        <v>637</v>
      </c>
      <c r="I65" s="1" t="s">
        <v>638</v>
      </c>
      <c r="J65" s="1" t="s">
        <v>639</v>
      </c>
      <c r="K65" s="1" t="s">
        <v>640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642</v>
      </c>
      <c r="B66" s="1" t="s">
        <v>643</v>
      </c>
      <c r="C66" s="1" t="s">
        <v>644</v>
      </c>
      <c r="D66" s="1" t="s">
        <v>645</v>
      </c>
      <c r="E66" s="1" t="s">
        <v>646</v>
      </c>
      <c r="F66" s="1" t="s">
        <v>647</v>
      </c>
      <c r="G66" s="1" t="s">
        <v>648</v>
      </c>
      <c r="H66" s="1" t="s">
        <v>649</v>
      </c>
      <c r="I66" s="1" t="s">
        <v>475</v>
      </c>
      <c r="J66" s="1" t="s">
        <v>650</v>
      </c>
      <c r="K66" s="1" t="s">
        <v>651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652</v>
      </c>
      <c r="B67" s="1" t="s">
        <v>653</v>
      </c>
      <c r="C67" s="1" t="s">
        <v>654</v>
      </c>
      <c r="D67" s="1" t="s">
        <v>655</v>
      </c>
      <c r="E67" s="1" t="s">
        <v>656</v>
      </c>
      <c r="F67" s="1" t="s">
        <v>657</v>
      </c>
      <c r="G67" s="1" t="s">
        <v>658</v>
      </c>
      <c r="H67" s="1" t="s">
        <v>659</v>
      </c>
      <c r="I67" s="1" t="s">
        <v>660</v>
      </c>
      <c r="J67" s="1" t="s">
        <v>308</v>
      </c>
      <c r="K67" s="1" t="s">
        <v>661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662</v>
      </c>
      <c r="B68" s="1" t="s">
        <v>663</v>
      </c>
      <c r="C68" s="1" t="s">
        <v>664</v>
      </c>
      <c r="D68" s="1" t="s">
        <v>665</v>
      </c>
      <c r="E68" s="1" t="s">
        <v>666</v>
      </c>
      <c r="F68" s="1" t="s">
        <v>667</v>
      </c>
      <c r="G68" s="1" t="s">
        <v>407</v>
      </c>
      <c r="H68" s="1" t="s">
        <v>668</v>
      </c>
      <c r="I68" s="1" t="s">
        <v>669</v>
      </c>
      <c r="J68" s="1" t="s">
        <v>670</v>
      </c>
      <c r="K68" s="1" t="s">
        <v>671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672</v>
      </c>
      <c r="B69" s="1" t="s">
        <v>673</v>
      </c>
      <c r="C69" s="1" t="s">
        <v>674</v>
      </c>
      <c r="D69" s="1" t="s">
        <v>675</v>
      </c>
      <c r="E69" s="1" t="s">
        <v>676</v>
      </c>
      <c r="F69" s="1" t="s">
        <v>677</v>
      </c>
      <c r="G69" s="1" t="s">
        <v>678</v>
      </c>
      <c r="H69" s="1" t="s">
        <v>679</v>
      </c>
      <c r="I69" s="1" t="s">
        <v>680</v>
      </c>
      <c r="J69" s="1" t="s">
        <v>681</v>
      </c>
      <c r="K69" s="1" t="s">
        <v>682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683</v>
      </c>
      <c r="B70" s="1" t="s">
        <v>663</v>
      </c>
      <c r="C70" s="1" t="s">
        <v>664</v>
      </c>
      <c r="D70" s="1" t="s">
        <v>665</v>
      </c>
      <c r="E70" s="1" t="s">
        <v>666</v>
      </c>
      <c r="F70" s="1" t="s">
        <v>667</v>
      </c>
      <c r="G70" s="1" t="s">
        <v>407</v>
      </c>
      <c r="H70" s="1" t="s">
        <v>668</v>
      </c>
      <c r="I70" s="1" t="s">
        <v>669</v>
      </c>
      <c r="J70" s="1" t="s">
        <v>670</v>
      </c>
      <c r="K70" s="1" t="s">
        <v>671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684</v>
      </c>
      <c r="B71" s="1" t="s">
        <v>685</v>
      </c>
      <c r="C71" s="1" t="s">
        <v>686</v>
      </c>
      <c r="D71" s="1" t="s">
        <v>687</v>
      </c>
      <c r="E71" s="1" t="s">
        <v>688</v>
      </c>
      <c r="F71" s="1" t="s">
        <v>689</v>
      </c>
      <c r="G71" s="1" t="s">
        <v>690</v>
      </c>
      <c r="H71" s="1" t="s">
        <v>691</v>
      </c>
      <c r="I71" s="1" t="s">
        <v>692</v>
      </c>
      <c r="J71" s="1" t="s">
        <v>693</v>
      </c>
      <c r="K71" s="1" t="s">
        <v>694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695</v>
      </c>
      <c r="B72" s="1">
        <v>0.0</v>
      </c>
      <c r="C72" s="1" t="s">
        <v>696</v>
      </c>
      <c r="D72" s="1" t="s">
        <v>582</v>
      </c>
      <c r="E72" s="1" t="s">
        <v>582</v>
      </c>
      <c r="F72" s="1" t="s">
        <v>582</v>
      </c>
      <c r="G72" s="1" t="s">
        <v>582</v>
      </c>
      <c r="H72" s="1" t="s">
        <v>697</v>
      </c>
      <c r="I72" s="1" t="s">
        <v>698</v>
      </c>
      <c r="J72" s="1" t="s">
        <v>698</v>
      </c>
      <c r="K72" s="1" t="s">
        <v>698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9" width="9.14"/>
  </cols>
  <sheetData>
    <row r="1">
      <c r="A1" s="1" t="s">
        <v>17</v>
      </c>
      <c r="B1" s="1" t="s">
        <v>699</v>
      </c>
      <c r="C1" s="1" t="s">
        <v>700</v>
      </c>
      <c r="D1" s="1" t="s">
        <v>701</v>
      </c>
      <c r="E1" s="1" t="s">
        <v>702</v>
      </c>
      <c r="F1" s="1" t="s">
        <v>703</v>
      </c>
      <c r="G1" s="1" t="s">
        <v>704</v>
      </c>
      <c r="H1" s="1" t="s">
        <v>705</v>
      </c>
      <c r="I1" s="1" t="s">
        <v>706</v>
      </c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707</v>
      </c>
      <c r="B2" s="1" t="s">
        <v>708</v>
      </c>
      <c r="C2" s="1" t="s">
        <v>709</v>
      </c>
      <c r="D2" s="1" t="s">
        <v>710</v>
      </c>
      <c r="E2" s="1" t="s">
        <v>711</v>
      </c>
      <c r="F2" s="1" t="s">
        <v>712</v>
      </c>
      <c r="G2" s="1" t="s">
        <v>713</v>
      </c>
      <c r="H2" s="1" t="s">
        <v>714</v>
      </c>
      <c r="I2" s="1" t="s">
        <v>714</v>
      </c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715</v>
      </c>
      <c r="B3" s="1" t="s">
        <v>714</v>
      </c>
      <c r="C3" s="1" t="s">
        <v>716</v>
      </c>
      <c r="D3" s="1" t="s">
        <v>717</v>
      </c>
      <c r="E3" s="1" t="s">
        <v>718</v>
      </c>
      <c r="F3" s="1" t="s">
        <v>719</v>
      </c>
      <c r="G3" s="1" t="s">
        <v>720</v>
      </c>
      <c r="H3" s="1" t="s">
        <v>714</v>
      </c>
      <c r="I3" s="1" t="s">
        <v>714</v>
      </c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721</v>
      </c>
      <c r="B4" s="1" t="s">
        <v>722</v>
      </c>
      <c r="C4" s="1" t="s">
        <v>709</v>
      </c>
      <c r="D4" s="1" t="s">
        <v>710</v>
      </c>
      <c r="E4" s="1" t="s">
        <v>711</v>
      </c>
      <c r="F4" s="1" t="s">
        <v>712</v>
      </c>
      <c r="G4" s="1" t="s">
        <v>713</v>
      </c>
      <c r="H4" s="1" t="s">
        <v>713</v>
      </c>
      <c r="I4" s="1" t="s">
        <v>713</v>
      </c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715</v>
      </c>
      <c r="B5" s="1" t="s">
        <v>714</v>
      </c>
      <c r="C5" s="1" t="s">
        <v>723</v>
      </c>
      <c r="D5" s="1" t="s">
        <v>717</v>
      </c>
      <c r="E5" s="1" t="s">
        <v>718</v>
      </c>
      <c r="F5" s="1" t="s">
        <v>719</v>
      </c>
      <c r="G5" s="1" t="s">
        <v>720</v>
      </c>
      <c r="H5" s="1" t="s">
        <v>724</v>
      </c>
      <c r="I5" s="1" t="s">
        <v>724</v>
      </c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725</v>
      </c>
      <c r="B6" s="1" t="s">
        <v>726</v>
      </c>
      <c r="C6" s="1" t="s">
        <v>727</v>
      </c>
      <c r="D6" s="1" t="s">
        <v>728</v>
      </c>
      <c r="E6" s="1" t="s">
        <v>729</v>
      </c>
      <c r="F6" s="1" t="s">
        <v>730</v>
      </c>
      <c r="G6" s="1" t="s">
        <v>731</v>
      </c>
      <c r="H6" s="1" t="s">
        <v>732</v>
      </c>
      <c r="I6" s="1" t="s">
        <v>733</v>
      </c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734</v>
      </c>
      <c r="B7" s="1" t="s">
        <v>735</v>
      </c>
      <c r="C7" s="1" t="s">
        <v>736</v>
      </c>
      <c r="D7" s="1" t="s">
        <v>737</v>
      </c>
      <c r="E7" s="1" t="s">
        <v>736</v>
      </c>
      <c r="F7" s="1" t="s">
        <v>738</v>
      </c>
      <c r="G7" s="1" t="s">
        <v>739</v>
      </c>
      <c r="H7" s="1" t="s">
        <v>740</v>
      </c>
      <c r="I7" s="1" t="s">
        <v>741</v>
      </c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742</v>
      </c>
      <c r="B8" s="1" t="s">
        <v>714</v>
      </c>
      <c r="C8" s="1" t="s">
        <v>743</v>
      </c>
      <c r="D8" s="1" t="s">
        <v>744</v>
      </c>
      <c r="E8" s="1" t="s">
        <v>745</v>
      </c>
      <c r="F8" s="1" t="s">
        <v>746</v>
      </c>
      <c r="G8" s="1" t="s">
        <v>744</v>
      </c>
      <c r="H8" s="1" t="s">
        <v>747</v>
      </c>
      <c r="I8" s="1" t="s">
        <v>748</v>
      </c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749</v>
      </c>
      <c r="B9" s="1" t="s">
        <v>750</v>
      </c>
      <c r="C9" s="1" t="s">
        <v>751</v>
      </c>
      <c r="D9" s="1" t="s">
        <v>752</v>
      </c>
      <c r="E9" s="1" t="s">
        <v>753</v>
      </c>
      <c r="F9" s="1" t="s">
        <v>754</v>
      </c>
      <c r="G9" s="1" t="s">
        <v>755</v>
      </c>
      <c r="H9" s="1" t="s">
        <v>756</v>
      </c>
      <c r="I9" s="1" t="s">
        <v>714</v>
      </c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757</v>
      </c>
      <c r="B10" s="1" t="s">
        <v>744</v>
      </c>
      <c r="C10" s="1" t="s">
        <v>744</v>
      </c>
      <c r="D10" s="1" t="s">
        <v>744</v>
      </c>
      <c r="E10" s="1" t="s">
        <v>744</v>
      </c>
      <c r="F10" s="1" t="s">
        <v>744</v>
      </c>
      <c r="G10" s="1" t="s">
        <v>755</v>
      </c>
      <c r="H10" s="1" t="s">
        <v>756</v>
      </c>
      <c r="I10" s="1" t="s">
        <v>714</v>
      </c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758</v>
      </c>
      <c r="B11" s="1" t="s">
        <v>714</v>
      </c>
      <c r="C11" s="1" t="s">
        <v>714</v>
      </c>
      <c r="D11" s="1" t="s">
        <v>714</v>
      </c>
      <c r="E11" s="1" t="s">
        <v>714</v>
      </c>
      <c r="F11" s="1" t="s">
        <v>714</v>
      </c>
      <c r="G11" s="1" t="s">
        <v>714</v>
      </c>
      <c r="H11" s="1" t="s">
        <v>714</v>
      </c>
      <c r="I11" s="1" t="s">
        <v>714</v>
      </c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759</v>
      </c>
      <c r="B12" s="1" t="s">
        <v>744</v>
      </c>
      <c r="C12" s="1" t="s">
        <v>744</v>
      </c>
      <c r="D12" s="1" t="s">
        <v>744</v>
      </c>
      <c r="E12" s="1" t="s">
        <v>714</v>
      </c>
      <c r="F12" s="1" t="s">
        <v>744</v>
      </c>
      <c r="G12" s="1" t="s">
        <v>760</v>
      </c>
      <c r="H12" s="1" t="s">
        <v>714</v>
      </c>
      <c r="I12" s="1" t="s">
        <v>714</v>
      </c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761</v>
      </c>
      <c r="B13" s="1" t="s">
        <v>714</v>
      </c>
      <c r="C13" s="1" t="s">
        <v>714</v>
      </c>
      <c r="D13" s="1" t="s">
        <v>714</v>
      </c>
      <c r="E13" s="1" t="s">
        <v>714</v>
      </c>
      <c r="F13" s="1" t="s">
        <v>714</v>
      </c>
      <c r="G13" s="1" t="s">
        <v>714</v>
      </c>
      <c r="H13" s="1" t="s">
        <v>714</v>
      </c>
      <c r="I13" s="1" t="s">
        <v>714</v>
      </c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762</v>
      </c>
      <c r="B14" s="1" t="s">
        <v>714</v>
      </c>
      <c r="C14" s="1" t="s">
        <v>714</v>
      </c>
      <c r="D14" s="1" t="s">
        <v>714</v>
      </c>
      <c r="E14" s="1" t="s">
        <v>714</v>
      </c>
      <c r="F14" s="1" t="s">
        <v>714</v>
      </c>
      <c r="G14" s="1" t="s">
        <v>714</v>
      </c>
      <c r="H14" s="1" t="s">
        <v>714</v>
      </c>
      <c r="I14" s="1" t="s">
        <v>714</v>
      </c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763</v>
      </c>
      <c r="B15" s="1" t="s">
        <v>180</v>
      </c>
      <c r="C15" s="1" t="s">
        <v>181</v>
      </c>
      <c r="D15" s="1" t="s">
        <v>154</v>
      </c>
      <c r="E15" s="1" t="s">
        <v>154</v>
      </c>
      <c r="F15" s="1" t="s">
        <v>154</v>
      </c>
      <c r="G15" s="1" t="s">
        <v>764</v>
      </c>
      <c r="H15" s="1" t="s">
        <v>765</v>
      </c>
      <c r="I15" s="1" t="s">
        <v>765</v>
      </c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766</v>
      </c>
      <c r="B16" s="1" t="s">
        <v>767</v>
      </c>
      <c r="C16" s="1" t="s">
        <v>768</v>
      </c>
      <c r="D16" s="1" t="s">
        <v>769</v>
      </c>
      <c r="E16" s="1" t="s">
        <v>768</v>
      </c>
      <c r="F16" s="1" t="s">
        <v>770</v>
      </c>
      <c r="G16" s="1" t="s">
        <v>771</v>
      </c>
      <c r="H16" s="1" t="s">
        <v>772</v>
      </c>
      <c r="I16" s="1" t="s">
        <v>772</v>
      </c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773</v>
      </c>
      <c r="B17" s="1" t="s">
        <v>774</v>
      </c>
      <c r="C17" s="1" t="s">
        <v>147</v>
      </c>
      <c r="D17" s="1" t="s">
        <v>154</v>
      </c>
      <c r="E17" s="1" t="s">
        <v>156</v>
      </c>
      <c r="F17" s="1" t="s">
        <v>150</v>
      </c>
      <c r="G17" s="1" t="s">
        <v>775</v>
      </c>
      <c r="H17" s="1" t="s">
        <v>776</v>
      </c>
      <c r="I17" s="1" t="s">
        <v>777</v>
      </c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778</v>
      </c>
      <c r="B18" s="1" t="s">
        <v>779</v>
      </c>
      <c r="C18" s="1" t="s">
        <v>780</v>
      </c>
      <c r="D18" s="1" t="s">
        <v>781</v>
      </c>
      <c r="E18" s="1" t="s">
        <v>782</v>
      </c>
      <c r="F18" s="1" t="s">
        <v>783</v>
      </c>
      <c r="G18" s="1" t="s">
        <v>784</v>
      </c>
      <c r="H18" s="1" t="s">
        <v>785</v>
      </c>
      <c r="I18" s="1" t="s">
        <v>786</v>
      </c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787</v>
      </c>
      <c r="B19" s="1" t="s">
        <v>788</v>
      </c>
      <c r="C19" s="1" t="s">
        <v>789</v>
      </c>
      <c r="D19" s="1" t="s">
        <v>790</v>
      </c>
      <c r="E19" s="1" t="s">
        <v>791</v>
      </c>
      <c r="F19" s="1" t="s">
        <v>792</v>
      </c>
      <c r="G19" s="1" t="s">
        <v>793</v>
      </c>
      <c r="H19" s="1" t="s">
        <v>794</v>
      </c>
      <c r="I19" s="1" t="s">
        <v>714</v>
      </c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795</v>
      </c>
      <c r="B20" s="1" t="s">
        <v>714</v>
      </c>
      <c r="C20" s="1" t="s">
        <v>714</v>
      </c>
      <c r="D20" s="1" t="s">
        <v>714</v>
      </c>
      <c r="E20" s="1" t="s">
        <v>714</v>
      </c>
      <c r="F20" s="1" t="s">
        <v>714</v>
      </c>
      <c r="G20" s="1" t="s">
        <v>714</v>
      </c>
      <c r="H20" s="1" t="s">
        <v>714</v>
      </c>
      <c r="I20" s="1" t="s">
        <v>714</v>
      </c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796</v>
      </c>
      <c r="B21" s="1" t="s">
        <v>797</v>
      </c>
      <c r="C21" s="1" t="s">
        <v>798</v>
      </c>
      <c r="D21" s="1" t="s">
        <v>799</v>
      </c>
      <c r="E21" s="1" t="s">
        <v>714</v>
      </c>
      <c r="F21" s="1" t="s">
        <v>800</v>
      </c>
      <c r="G21" s="1" t="s">
        <v>801</v>
      </c>
      <c r="H21" s="1" t="s">
        <v>714</v>
      </c>
      <c r="I21" s="1" t="s">
        <v>714</v>
      </c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802</v>
      </c>
      <c r="B22" s="1" t="s">
        <v>803</v>
      </c>
      <c r="C22" s="1" t="s">
        <v>804</v>
      </c>
      <c r="D22" s="1" t="s">
        <v>805</v>
      </c>
      <c r="E22" s="1" t="s">
        <v>806</v>
      </c>
      <c r="F22" s="1" t="s">
        <v>807</v>
      </c>
      <c r="G22" s="1" t="s">
        <v>808</v>
      </c>
      <c r="H22" s="1" t="s">
        <v>809</v>
      </c>
      <c r="I22" s="1" t="s">
        <v>810</v>
      </c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107</v>
      </c>
      <c r="B23" s="1" t="s">
        <v>811</v>
      </c>
      <c r="C23" s="1" t="s">
        <v>714</v>
      </c>
      <c r="D23" s="1" t="s">
        <v>714</v>
      </c>
      <c r="E23" s="1" t="s">
        <v>714</v>
      </c>
      <c r="F23" s="1" t="s">
        <v>714</v>
      </c>
      <c r="G23" s="1" t="s">
        <v>714</v>
      </c>
      <c r="H23" s="1" t="s">
        <v>714</v>
      </c>
      <c r="I23" s="1" t="s">
        <v>714</v>
      </c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812</v>
      </c>
      <c r="B24" s="1" t="s">
        <v>813</v>
      </c>
      <c r="C24" s="1" t="s">
        <v>814</v>
      </c>
      <c r="D24" s="1" t="s">
        <v>815</v>
      </c>
      <c r="E24" s="1" t="s">
        <v>816</v>
      </c>
      <c r="F24" s="1" t="s">
        <v>817</v>
      </c>
      <c r="G24" s="1" t="s">
        <v>818</v>
      </c>
      <c r="H24" s="1" t="s">
        <v>818</v>
      </c>
      <c r="I24" s="1" t="s">
        <v>818</v>
      </c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819</v>
      </c>
      <c r="B25" s="1" t="s">
        <v>820</v>
      </c>
      <c r="C25" s="1" t="s">
        <v>821</v>
      </c>
      <c r="D25" s="1" t="s">
        <v>822</v>
      </c>
      <c r="E25" s="1" t="s">
        <v>823</v>
      </c>
      <c r="F25" s="1" t="s">
        <v>824</v>
      </c>
      <c r="G25" s="1" t="s">
        <v>825</v>
      </c>
      <c r="H25" s="1" t="s">
        <v>714</v>
      </c>
      <c r="I25" s="1" t="s">
        <v>714</v>
      </c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826</v>
      </c>
      <c r="B26" s="1" t="s">
        <v>827</v>
      </c>
      <c r="C26" s="1" t="s">
        <v>828</v>
      </c>
      <c r="D26" s="1" t="s">
        <v>829</v>
      </c>
      <c r="E26" s="1" t="s">
        <v>830</v>
      </c>
      <c r="F26" s="1" t="s">
        <v>831</v>
      </c>
      <c r="G26" s="1" t="s">
        <v>714</v>
      </c>
      <c r="H26" s="1" t="s">
        <v>714</v>
      </c>
      <c r="I26" s="1" t="s">
        <v>714</v>
      </c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832</v>
      </c>
      <c r="B2" s="1" t="s">
        <v>833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834</v>
      </c>
      <c r="B3" s="1" t="s">
        <v>835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836</v>
      </c>
      <c r="B4" s="1" t="s">
        <v>837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838</v>
      </c>
      <c r="B5" s="1" t="s">
        <v>839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840</v>
      </c>
      <c r="B6" s="1" t="s">
        <v>841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842</v>
      </c>
      <c r="B7" s="1" t="s">
        <v>12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843</v>
      </c>
      <c r="B8" s="1" t="s">
        <v>844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845</v>
      </c>
      <c r="B9" s="4" t="s">
        <v>846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847</v>
      </c>
      <c r="B10" s="1" t="s">
        <v>848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849</v>
      </c>
      <c r="B11" s="1" t="s">
        <v>850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851</v>
      </c>
      <c r="B12" s="1" t="s">
        <v>848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852</v>
      </c>
      <c r="B13" s="1" t="s">
        <v>853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854</v>
      </c>
      <c r="B14" s="1" t="s">
        <v>855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856</v>
      </c>
      <c r="B15" s="1" t="s">
        <v>853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857</v>
      </c>
      <c r="B16" s="1" t="s">
        <v>858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859</v>
      </c>
      <c r="B17" s="1" t="s">
        <v>860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861</v>
      </c>
      <c r="B18" s="1">
        <v>2.0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862</v>
      </c>
      <c r="B19" s="1">
        <v>7.0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863</v>
      </c>
      <c r="B20" s="1">
        <v>5.0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864</v>
      </c>
      <c r="B21" s="1">
        <v>9.0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865</v>
      </c>
      <c r="B22" s="1">
        <v>6.0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866</v>
      </c>
      <c r="B23" s="1">
        <v>1.7330112E9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867</v>
      </c>
      <c r="B24" s="1">
        <v>1.7039808E9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868</v>
      </c>
      <c r="B25" s="1">
        <v>86400.0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869</v>
      </c>
      <c r="B26" s="1">
        <v>2.0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870</v>
      </c>
      <c r="B27" s="1">
        <v>8.98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871</v>
      </c>
      <c r="B28" s="1">
        <v>9.0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872</v>
      </c>
      <c r="B29" s="1">
        <v>8.95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873</v>
      </c>
      <c r="B30" s="1">
        <v>9.09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874</v>
      </c>
      <c r="B31" s="1">
        <v>8.98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875</v>
      </c>
      <c r="B32" s="1">
        <v>9.0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876</v>
      </c>
      <c r="B33" s="1">
        <v>8.95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877</v>
      </c>
      <c r="B34" s="1">
        <v>9.09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878</v>
      </c>
      <c r="B35" s="1">
        <v>1.0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879</v>
      </c>
      <c r="B36" s="1">
        <v>0.1106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880</v>
      </c>
      <c r="B37" s="1">
        <v>1.7356032E9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881</v>
      </c>
      <c r="B38" s="1">
        <v>28.0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882</v>
      </c>
      <c r="B39" s="1">
        <v>13.05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883</v>
      </c>
      <c r="B40" s="1">
        <v>1.803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884</v>
      </c>
      <c r="B41" s="1">
        <v>10.702931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885</v>
      </c>
      <c r="B42" s="1">
        <v>460694.0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886</v>
      </c>
      <c r="B43" s="1">
        <v>460694.0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887</v>
      </c>
      <c r="B44" s="1">
        <v>1298182.0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888</v>
      </c>
      <c r="B45" s="1">
        <v>1909460.0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889</v>
      </c>
      <c r="B46" s="1">
        <v>1909460.0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890</v>
      </c>
      <c r="B47" s="1">
        <v>2200.0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891</v>
      </c>
      <c r="B48" s="1">
        <v>1000.0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892</v>
      </c>
      <c r="B49" s="1">
        <v>1.25601088E9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893</v>
      </c>
      <c r="B50" s="1">
        <v>8.52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894</v>
      </c>
      <c r="B51" s="1">
        <v>12.25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895</v>
      </c>
      <c r="B52" s="1">
        <v>7.796322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896</v>
      </c>
      <c r="B53" s="1">
        <v>9.045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897</v>
      </c>
      <c r="B54" s="1">
        <v>9.9366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898</v>
      </c>
      <c r="B55" s="1">
        <v>1.3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899</v>
      </c>
      <c r="B56" s="1">
        <v>0.14476615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900</v>
      </c>
      <c r="B57" s="1" t="s">
        <v>901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902</v>
      </c>
      <c r="B58" s="1">
        <v>8.182628864E9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903</v>
      </c>
      <c r="B59" s="1">
        <v>-0.70606005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904</v>
      </c>
      <c r="B60" s="1">
        <v>1.28838176E8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905</v>
      </c>
      <c r="B61" s="1">
        <v>1.38175008E8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906</v>
      </c>
      <c r="B62" s="1">
        <v>3254367.0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907</v>
      </c>
      <c r="B63" s="1">
        <v>4149203.0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908</v>
      </c>
      <c r="B64" s="1">
        <v>1.7303328E9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909</v>
      </c>
      <c r="B65" s="1">
        <v>1.7328384E9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910</v>
      </c>
      <c r="B66" s="1">
        <v>0.023599999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911</v>
      </c>
      <c r="B67" s="1">
        <v>0.0065499996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912</v>
      </c>
      <c r="B68" s="1">
        <v>0.65713996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913</v>
      </c>
      <c r="B69" s="1">
        <v>2.79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914</v>
      </c>
      <c r="B70" s="1">
        <v>0.033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915</v>
      </c>
      <c r="B71" s="1">
        <v>1.38175008E8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916</v>
      </c>
      <c r="B72" s="1">
        <v>13.522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917</v>
      </c>
      <c r="B73" s="1">
        <v>0.6722378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918</v>
      </c>
      <c r="B74" s="1">
        <v>1.7039808E9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919</v>
      </c>
      <c r="B75" s="1">
        <v>1.7356032E9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920</v>
      </c>
      <c r="B76" s="1">
        <v>1.7276544E9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921</v>
      </c>
      <c r="B77" s="1">
        <v>-1.29764E8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922</v>
      </c>
      <c r="B78" s="1">
        <v>-0.94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923</v>
      </c>
      <c r="B79" s="1">
        <v>0.83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924</v>
      </c>
      <c r="B80" s="1">
        <v>50.791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925</v>
      </c>
      <c r="B81" s="1">
        <v>-0.25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926</v>
      </c>
      <c r="B82" s="1">
        <v>0.26272178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927</v>
      </c>
      <c r="B83" s="1">
        <v>0.25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928</v>
      </c>
      <c r="B84" s="1">
        <v>1.7276544E9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929</v>
      </c>
      <c r="B85" s="1" t="s">
        <v>930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931</v>
      </c>
      <c r="B86" s="1" t="s">
        <v>932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933</v>
      </c>
      <c r="B87" s="1" t="s">
        <v>1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934</v>
      </c>
      <c r="B88" s="1" t="s">
        <v>1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935</v>
      </c>
      <c r="B89" s="1" t="s">
        <v>936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937</v>
      </c>
      <c r="B90" s="1" t="s">
        <v>938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939</v>
      </c>
      <c r="B91" s="1">
        <v>1.253799E9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940</v>
      </c>
      <c r="B92" s="1" t="s">
        <v>941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942</v>
      </c>
      <c r="B93" s="1" t="s">
        <v>943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944</v>
      </c>
      <c r="B94" s="1" t="s">
        <v>945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946</v>
      </c>
      <c r="B95" s="1" t="s">
        <v>947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948</v>
      </c>
      <c r="B96" s="1">
        <v>-1.8E7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949</v>
      </c>
      <c r="B97" s="1">
        <v>9.09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950</v>
      </c>
      <c r="B98" s="1">
        <v>9.5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951</v>
      </c>
      <c r="B99" s="1">
        <v>8.5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952</v>
      </c>
      <c r="B100" s="1">
        <v>9.0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953</v>
      </c>
      <c r="B101" s="1">
        <v>9.0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954</v>
      </c>
      <c r="B102" s="1" t="s">
        <v>955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956</v>
      </c>
      <c r="B103" s="1">
        <v>4.0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957</v>
      </c>
      <c r="B104" s="1">
        <v>1.94864E8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958</v>
      </c>
      <c r="B105" s="1">
        <v>1.41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959</v>
      </c>
      <c r="B106" s="1">
        <v>7.128326144E9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960</v>
      </c>
      <c r="B107" s="1">
        <v>5.727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961</v>
      </c>
      <c r="B108" s="1">
        <v>5.727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962</v>
      </c>
      <c r="B109" s="1">
        <v>1.61103008E8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963</v>
      </c>
      <c r="B110" s="1">
        <v>381.523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964</v>
      </c>
      <c r="B111" s="1">
        <v>1.147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965</v>
      </c>
      <c r="B112" s="1">
        <v>-0.012460001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966</v>
      </c>
      <c r="B113" s="1">
        <v>-0.055760004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967</v>
      </c>
      <c r="B114" s="1">
        <v>1.8117E8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968</v>
      </c>
      <c r="B115" s="1">
        <v>-0.167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969</v>
      </c>
      <c r="B116" s="1">
        <v>0.49485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970</v>
      </c>
      <c r="B117" s="1">
        <v>0.46780998</v>
      </c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3" t="s">
        <v>971</v>
      </c>
      <c r="B118" s="1" t="s">
        <v>901</v>
      </c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3" t="s">
        <v>972</v>
      </c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9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973</v>
      </c>
      <c r="B3" s="2"/>
      <c r="C3" s="2"/>
      <c r="D3" s="2"/>
      <c r="E3" s="2"/>
      <c r="F3" s="2"/>
      <c r="G3" s="2"/>
      <c r="H3" s="2"/>
      <c r="I3" s="2"/>
      <c r="J3" s="2"/>
      <c r="K3" s="2"/>
      <c r="L3" s="1" t="str">
        <f>IF(K3*FORECAST(L2,B3:K3,B2:K2)&gt;0,FORECAST(L2,B3:K3,B2:K2),K3)*$X$1</f>
        <v>#N/A</v>
      </c>
      <c r="M3" s="1" t="str">
        <f>IF(L3*FORECAST(M2,B3:L3,B2:L2)&gt;0,FORECAST(M2,B3:L3,B2:L2),L3)*$X$1</f>
        <v>#N/A</v>
      </c>
      <c r="N3" s="1" t="str">
        <f>IF(M3*FORECAST(N2,B3:M3,B2:M2)&gt;0,FORECAST(N2,B3:M3,B2:M2),M3)*$X$1</f>
        <v>#N/A</v>
      </c>
      <c r="O3" s="1" t="str">
        <f>IF(N3*FORECAST(O2,B3:N3,B2:N2)&gt;0,FORECAST(O2,B3:N3,B2:N2),N3)*$X$1</f>
        <v>#N/A</v>
      </c>
      <c r="P3" s="1" t="str">
        <f>IF(O3*FORECAST(P2,B3:O3,B2:O2)&gt;0,FORECAST(P2,B3:O3,B2:O2),O3)*$X$1</f>
        <v>#N/A</v>
      </c>
      <c r="Q3" s="1" t="str">
        <f>IF(P3*FORECAST(Q2,B3:P3,B2:P2)&gt;0,FORECAST(Q2,B3:P3,B2:P2),P3)*$X$1</f>
        <v>#N/A</v>
      </c>
      <c r="R3" s="1" t="str">
        <f>IF(Q3*FORECAST(R2,B3:Q3,B2:Q2)&gt;0,FORECAST(R2,B3:Q3,B2:Q2),Q3)*$X$1</f>
        <v>#N/A</v>
      </c>
      <c r="S3" s="5" t="str">
        <f>IF(R3*FORECAST(S2,B3:R3,B2:R2)&gt;0,FORECAST(S2,B3:R3,B2:R2),R3)*$X$1</f>
        <v>#N/A</v>
      </c>
      <c r="T3" s="5" t="str">
        <f>IF(S3*FORECAST(T2,B3:S3,B2:S2)&gt;0,FORECAST(T2,B3:S3,B2:S2),S3)*$X$1</f>
        <v>#N/A</v>
      </c>
      <c r="U3" s="5" t="str">
        <f>IF(T3*FORECAST(U2,B3:T3,B2:T2)&gt;0,FORECAST(U2,B3:T3,B2:T2),T3)*$X$1</f>
        <v>#N/A</v>
      </c>
      <c r="V3" s="5" t="str">
        <f>IF(U3*FORECAST(V2,B3:U3,B2:U2)&gt;0,FORECAST(V2,B3:U3,B2:U2),U3)*$X$1</f>
        <v>#N/A</v>
      </c>
      <c r="W3" s="5" t="str">
        <f>IF(V3*FORECAST(W2,B3:V3,B2:V2)&gt;0,FORECAST(W2,B3:V3,B2:V2),V3)*$X$1</f>
        <v>#N/A</v>
      </c>
      <c r="X3" s="2"/>
      <c r="Y3" s="2"/>
      <c r="Z3" s="2"/>
    </row>
    <row r="4">
      <c r="A4" s="3" t="s">
        <v>106</v>
      </c>
      <c r="B4" s="1">
        <v>914.0</v>
      </c>
      <c r="C4" s="1">
        <v>1220.0</v>
      </c>
      <c r="D4" s="1">
        <v>1270.0</v>
      </c>
      <c r="E4" s="1">
        <v>1840.0</v>
      </c>
      <c r="F4" s="1">
        <v>2340.0</v>
      </c>
      <c r="G4" s="1">
        <v>3690.0</v>
      </c>
      <c r="H4" s="1">
        <v>4190.0</v>
      </c>
      <c r="I4" s="1">
        <v>5620.0</v>
      </c>
      <c r="J4" s="1">
        <v>6590.0</v>
      </c>
      <c r="K4" s="1">
        <v>6700.0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974</v>
      </c>
      <c r="B5" s="1">
        <v>43.0</v>
      </c>
      <c r="C5" s="1">
        <v>59.0</v>
      </c>
      <c r="D5" s="1">
        <v>73.0</v>
      </c>
      <c r="E5" s="1">
        <v>101.0</v>
      </c>
      <c r="F5" s="1">
        <v>154.0</v>
      </c>
      <c r="G5" s="1">
        <v>176.0</v>
      </c>
      <c r="H5" s="1">
        <v>148.0</v>
      </c>
      <c r="I5" s="1">
        <v>168.0</v>
      </c>
      <c r="J5" s="1">
        <v>166.0</v>
      </c>
      <c r="K5" s="1">
        <v>141.0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975</v>
      </c>
      <c r="L7" s="1" t="str">
        <f>IF(W3*FORECAST(W2,B3:W3,B2:W2)&gt;0,FORECAST(W2,B3:W3,B2:W2),V3)*$X$1 * (1+0.02)/(0.0765-0.02)</f>
        <v>#N/A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976</v>
      </c>
      <c r="L8" s="1" t="str">
        <f t="array" ref="L8">NPV(0.0765,M3:W3)</f>
        <v>#N/A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977</v>
      </c>
      <c r="L9" s="1" t="str">
        <f t="array" ref="L9">NPV(0.0765,M16:W16)</f>
        <v>#N/A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978</v>
      </c>
      <c r="L10" s="1" t="str">
        <f>L8 + L9</f>
        <v>#N/A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107</v>
      </c>
      <c r="L11" s="1">
        <v>6700.0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979</v>
      </c>
      <c r="L12" s="1" t="str">
        <f>L10 - L11</f>
        <v>#N/A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980</v>
      </c>
      <c r="L13" s="1">
        <v>141.0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1" t="str">
        <f>L12/L13</f>
        <v>#N/A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 t="str">
        <f>IF(W3*FORECAST(W2,B3:W3,B2:W2)&gt;0,FORECAST(W2,B3:W3,B2:W2),V3)*$X$1 * (1+0.02)/(0.0765-0.02)</f>
        <v>#N/A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18</v>
      </c>
      <c r="B3" s="5">
        <v>82.0</v>
      </c>
      <c r="C3" s="5">
        <v>103.0</v>
      </c>
      <c r="D3" s="5">
        <v>158.0</v>
      </c>
      <c r="E3" s="5">
        <v>193.0</v>
      </c>
      <c r="F3" s="5">
        <v>220.0</v>
      </c>
      <c r="G3" s="5">
        <v>230.0</v>
      </c>
      <c r="H3" s="5">
        <v>18.0</v>
      </c>
      <c r="I3" s="5">
        <v>224.0</v>
      </c>
      <c r="J3" s="5">
        <v>265.0</v>
      </c>
      <c r="K3" s="5">
        <v>58.0</v>
      </c>
      <c r="L3" s="1">
        <f>IF(K3*FORECAST(L2,B3:K3,B2:K2)&gt;0,FORECAST(L2,B3:K3,B2:K2),K3)*$X$1</f>
        <v>179.5333333</v>
      </c>
      <c r="M3" s="1">
        <f>IF(L3*FORECAST(M2,B3:L3,B2:L2)&gt;0,FORECAST(M2,B3:L3,B2:L2),L3)*$X$1</f>
        <v>183.9757576</v>
      </c>
      <c r="N3" s="1">
        <f>IF(M3*FORECAST(N2,B3:M3,B2:M2)&gt;0,FORECAST(N2,B3:M3,B2:M2),M3)*$X$1</f>
        <v>188.4181818</v>
      </c>
      <c r="O3" s="1">
        <f>IF(N3*FORECAST(O2,B3:N3,B2:N2)&gt;0,FORECAST(O2,B3:N3,B2:N2),N3)*$X$1</f>
        <v>192.8606061</v>
      </c>
      <c r="P3" s="1">
        <f>IF(O3*FORECAST(P2,B3:O3,B2:O2)&gt;0,FORECAST(P2,B3:O3,B2:O2),O3)*$X$1</f>
        <v>197.3030303</v>
      </c>
      <c r="Q3" s="1">
        <f>IF(P3*FORECAST(Q2,B3:P3,B2:P2)&gt;0,FORECAST(Q2,B3:P3,B2:P2),P3)*$X$1</f>
        <v>201.7454545</v>
      </c>
      <c r="R3" s="1">
        <f>IF(Q3*FORECAST(R2,B3:Q3,B2:Q2)&gt;0,FORECAST(R2,B3:Q3,B2:Q2),Q3)*$X$1</f>
        <v>206.1878788</v>
      </c>
      <c r="S3" s="5">
        <f>IF(R3*FORECAST(S2,B3:R3,B2:R2)&gt;0,FORECAST(S2,B3:R3,B2:R2),R3)*$X$1</f>
        <v>210.630303</v>
      </c>
      <c r="T3" s="5">
        <f>IF(S3*FORECAST(T2,B3:S3,B2:S2)&gt;0,FORECAST(T2,B3:S3,B2:S2),S3)*$X$1</f>
        <v>215.0727273</v>
      </c>
      <c r="U3" s="5">
        <f>IF(T3*FORECAST(U2,B3:T3,B2:T2)&gt;0,FORECAST(U2,B3:T3,B2:T2),T3)*$X$1</f>
        <v>219.5151515</v>
      </c>
      <c r="V3" s="5">
        <f>IF(U3*FORECAST(V2,B3:U3,B2:U2)&gt;0,FORECAST(V2,B3:U3,B2:U2),U3)*$X$1</f>
        <v>223.9575758</v>
      </c>
      <c r="W3" s="5">
        <f>IF(V3*FORECAST(W2,B3:V3,B2:V2)&gt;0,FORECAST(W2,B3:V3,B2:V2),V3)*$X$1</f>
        <v>228.4</v>
      </c>
      <c r="X3" s="2"/>
      <c r="Y3" s="2"/>
      <c r="Z3" s="2"/>
    </row>
    <row r="4">
      <c r="A4" s="3" t="s">
        <v>106</v>
      </c>
      <c r="B4" s="1">
        <v>914.0</v>
      </c>
      <c r="C4" s="1">
        <v>1220.0</v>
      </c>
      <c r="D4" s="1">
        <v>1270.0</v>
      </c>
      <c r="E4" s="1">
        <v>1840.0</v>
      </c>
      <c r="F4" s="1">
        <v>2340.0</v>
      </c>
      <c r="G4" s="1">
        <v>3690.0</v>
      </c>
      <c r="H4" s="1">
        <v>4190.0</v>
      </c>
      <c r="I4" s="1">
        <v>5620.0</v>
      </c>
      <c r="J4" s="1">
        <v>6590.0</v>
      </c>
      <c r="K4" s="1">
        <v>6700.0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974</v>
      </c>
      <c r="B5" s="1">
        <v>43.0</v>
      </c>
      <c r="C5" s="1">
        <v>59.0</v>
      </c>
      <c r="D5" s="1">
        <v>73.0</v>
      </c>
      <c r="E5" s="1">
        <v>101.0</v>
      </c>
      <c r="F5" s="1">
        <v>154.0</v>
      </c>
      <c r="G5" s="1">
        <v>176.0</v>
      </c>
      <c r="H5" s="1">
        <v>148.0</v>
      </c>
      <c r="I5" s="1">
        <v>168.0</v>
      </c>
      <c r="J5" s="1">
        <v>166.0</v>
      </c>
      <c r="K5" s="1">
        <v>141.0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975</v>
      </c>
      <c r="L7" s="1">
        <f>IF(W3*FORECAST(W2,B3:W3,B2:W2)&gt;0,FORECAST(W2,B3:W3,B2:W2),V3)*$X$1 * (1+0.02)/(0.0765-0.02)</f>
        <v>4123.327434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976</v>
      </c>
      <c r="L8" s="6">
        <f t="array" ref="L8">NPV(0.0765,M3:W3)</f>
        <v>1473.770863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977</v>
      </c>
      <c r="L9" s="6">
        <f t="array" ref="L9">NPV(0.0765,M16:W16)</f>
        <v>1832.708726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978</v>
      </c>
      <c r="L10" s="6">
        <f>L8 + L9</f>
        <v>3306.47959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107</v>
      </c>
      <c r="L11" s="1">
        <v>6700.0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979</v>
      </c>
      <c r="L12" s="6">
        <f>L10 - L11</f>
        <v>-3393.52041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980</v>
      </c>
      <c r="L13" s="1">
        <v>141.0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-24.06752064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(1+0.02)/(0.0765-0.02)</f>
        <v>4123.327434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