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<sst xmlns="http://schemas.openxmlformats.org/spreadsheetml/2006/main" count="1088" uniqueCount="890">
  <si>
    <t>ticker</t>
  </si>
  <si>
    <t>APCX</t>
  </si>
  <si>
    <t>nombre</t>
  </si>
  <si>
    <t>APPTECH PAYMENTS CORP</t>
  </si>
  <si>
    <t>empresa</t>
  </si>
  <si>
    <t>Financial Technology (Fintech)</t>
  </si>
  <si>
    <t>Open</t>
  </si>
  <si>
    <t>Target Price</t>
  </si>
  <si>
    <t>Upside</t>
  </si>
  <si>
    <t>-4688.02%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</si>
  <si>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</si>
  <si>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</si>
  <si>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</si>
  <si>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</si>
  <si>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</si>
  <si>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</si>
  <si>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</si>
  <si>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</si>
  <si>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</si>
  <si>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</si>
  <si>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</si>
  <si>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</si>
  <si>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</si>
  <si>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</si>
  <si>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</si>
  <si>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</si>
  <si>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</si>
  <si>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</si>
  <si>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</si>
  <si>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</si>
  <si>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</si>
  <si>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</si>
  <si>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</si>
  <si>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</si>
  <si>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</si>
  <si>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</si>
  <si>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</si>
  <si>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</si>
  <si>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</si>
  <si>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</si>
  <si>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</si>
  <si>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</si>
  <si>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</si>
  <si>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</si>
  <si>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</si>
  <si>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</si>
  <si>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</si>
  <si>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</si>
  <si>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</si>
  <si>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</si>
  <si>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</si>
  <si>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</si>
  <si>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</si>
  <si>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</si>
  <si>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</si>
  <si>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</si>
  <si>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</si>
  <si>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</si>
  <si>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</si>
  <si>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</si>
  <si>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</si>
  <si>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</si>
  <si>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</si>
  <si>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0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</si>
  <si>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</si>
  <si>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</si>
  <si>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</si>
  <si>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</si>
  <si>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</si>
  <si>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</si>
  <si>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</si>
  <si>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</si>
  <si>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</si>
  <si>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</si>
  <si>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</si>
  <si>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</si>
  <si>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</si>
  <si>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</si>
  <si>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</si>
  <si>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</si>
  <si>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</si>
  <si>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</si>
  <si>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</si>
  <si>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</si>
  <si>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</si>
  <si>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</si>
  <si>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</si>
  <si>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</si>
  <si>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</si>
  <si>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</si>
  <si>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</si>
  <si>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</si>
  <si>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-0.76</t>
  </si>
  <si>
    <t>-0.8</t>
  </si>
  <si>
    <t>-0.84</t>
  </si>
  <si>
    <t>-0.88</t>
  </si>
  <si>
    <t>0.44</t>
  </si>
  <si>
    <t>0.19</t>
  </si>
  <si>
    <t>Tangible Book Value</t>
  </si>
  <si>
    <t>Tangible Book Value Per Share</t>
  </si>
  <si>
    <t>0.13</t>
  </si>
  <si>
    <t>-0.11</t>
  </si>
  <si>
    <t>Total Debt</t>
  </si>
  <si>
    <t>Net Debt</t>
  </si>
  <si>
    <t>Debt Equivalent Oper. Leases</t>
  </si>
  <si>
    <t>Account Code - Inventory Valuation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</si>
  <si>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</si>
  <si>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</si>
  <si>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</si>
  <si>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</si>
  <si>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</si>
  <si>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</si>
  <si>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</si>
  <si>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</si>
  <si>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</si>
  <si>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</si>
  <si>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</si>
  <si>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</si>
  <si>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</si>
  <si>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</si>
  <si>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</si>
  <si>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</si>
  <si>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</si>
  <si>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</si>
  <si>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</si>
  <si>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</si>
  <si>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</si>
  <si>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</si>
  <si>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</si>
  <si>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</si>
  <si>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-0.47</t>
  </si>
  <si>
    <t>-0.27</t>
  </si>
  <si>
    <t>-0.15</t>
  </si>
  <si>
    <t>-0.46</t>
  </si>
  <si>
    <t>-6.97</t>
  </si>
  <si>
    <t>-1.01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</si>
  <si>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</si>
  <si>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</si>
  <si>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</si>
  <si>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</si>
  <si>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</si>
  <si>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</si>
  <si>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-0.29</t>
  </si>
  <si>
    <t>-0.17</t>
  </si>
  <si>
    <t>-0.09</t>
  </si>
  <si>
    <t>-4.36</t>
  </si>
  <si>
    <t>-0.63</t>
  </si>
  <si>
    <t>-0.43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</si>
  <si>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</si>
  <si>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</si>
  <si>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</si>
  <si>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</si>
  <si>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</si>
  <si>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</si>
  <si>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</si>
  <si>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</si>
  <si>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</si>
  <si>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</si>
  <si>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</si>
  <si>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</si>
  <si>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</si>
  <si>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</si>
  <si>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</si>
  <si>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</si>
  <si>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</si>
  <si>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</si>
  <si>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</si>
  <si>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-971.08</t>
  </si>
  <si>
    <t>-131.73</t>
  </si>
  <si>
    <t>-95.45</t>
  </si>
  <si>
    <t>-78.18</t>
  </si>
  <si>
    <t>Return on Total Capital</t>
  </si>
  <si>
    <t>33.37</t>
  </si>
  <si>
    <t>13.63</t>
  </si>
  <si>
    <t>47.3</t>
  </si>
  <si>
    <t>366.36</t>
  </si>
  <si>
    <t>-165.54</t>
  </si>
  <si>
    <t>-118.32</t>
  </si>
  <si>
    <t>Return On Equity %</t>
  </si>
  <si>
    <t>37.72</t>
  </si>
  <si>
    <t>18.54</t>
  </si>
  <si>
    <t>53.55</t>
  </si>
  <si>
    <t>-436.02</t>
  </si>
  <si>
    <t>-318.68</t>
  </si>
  <si>
    <t>Return on Common Equity</t>
  </si>
  <si>
    <t>-331.81</t>
  </si>
  <si>
    <t>Margin Analysis</t>
  </si>
  <si>
    <t>Gross Profit Margin %</t>
  </si>
  <si>
    <t>56.32</t>
  </si>
  <si>
    <t>57.29</t>
  </si>
  <si>
    <t>60.32</t>
  </si>
  <si>
    <t>57.4</t>
  </si>
  <si>
    <t>57.76</t>
  </si>
  <si>
    <t>51.11</t>
  </si>
  <si>
    <t>62.9</t>
  </si>
  <si>
    <t>SG&amp;A Margin</t>
  </si>
  <si>
    <t>562.63</t>
  </si>
  <si>
    <t>753.48</t>
  </si>
  <si>
    <t>398.56</t>
  </si>
  <si>
    <t>EBITDA Margin %</t>
  </si>
  <si>
    <t>-806.34</t>
  </si>
  <si>
    <t>-370.25</t>
  </si>
  <si>
    <t>EBITA Margin %</t>
  </si>
  <si>
    <t>-806.39</t>
  </si>
  <si>
    <t>-370.28</t>
  </si>
  <si>
    <t>EBIT Margin %</t>
  </si>
  <si>
    <t>Income From Continuing Operations Margin %</t>
  </si>
  <si>
    <t>-989.47</t>
  </si>
  <si>
    <t>-524.41</t>
  </si>
  <si>
    <t>Net Income Margin %</t>
  </si>
  <si>
    <t>Net Avail. For Common Margin %</t>
  </si>
  <si>
    <t>Normalized Net Income Margin</t>
  </si>
  <si>
    <t>-944.63</t>
  </si>
  <si>
    <t>-618.42</t>
  </si>
  <si>
    <t>-327.76</t>
  </si>
  <si>
    <t>-795.96</t>
  </si>
  <si>
    <t>Levered Free Cash Flow Margin</t>
  </si>
  <si>
    <t>284.32</t>
  </si>
  <si>
    <t>-160.15</t>
  </si>
  <si>
    <t>403.25</t>
  </si>
  <si>
    <t>-412.15</t>
  </si>
  <si>
    <t>Unlevered Free Cash Flow Margin</t>
  </si>
  <si>
    <t>359.24</t>
  </si>
  <si>
    <t>-89.69</t>
  </si>
  <si>
    <t>462.17</t>
  </si>
  <si>
    <t>-406.5</t>
  </si>
  <si>
    <t>Asset Turnover</t>
  </si>
  <si>
    <t>6.23</t>
  </si>
  <si>
    <t>4.41</t>
  </si>
  <si>
    <t>1.42</t>
  </si>
  <si>
    <t>0.09</t>
  </si>
  <si>
    <t>0.04</t>
  </si>
  <si>
    <t>0.05</t>
  </si>
  <si>
    <t>Fixed Assets Turnover</t>
  </si>
  <si>
    <t>1.61</t>
  </si>
  <si>
    <t>2.85</t>
  </si>
  <si>
    <t>5.22</t>
  </si>
  <si>
    <t>Receivables Turnover (Average Receivables)</t>
  </si>
  <si>
    <t>10.66</t>
  </si>
  <si>
    <t>9.55</t>
  </si>
  <si>
    <t>9.35</t>
  </si>
  <si>
    <t>8.74</t>
  </si>
  <si>
    <t>9.89</t>
  </si>
  <si>
    <t>12.44</t>
  </si>
  <si>
    <t>Short Term Liquidity</t>
  </si>
  <si>
    <t>Current Ratio</t>
  </si>
  <si>
    <t>0.01</t>
  </si>
  <si>
    <t>0.9</t>
  </si>
  <si>
    <t>0.37</t>
  </si>
  <si>
    <t>Quick Ratio</t>
  </si>
  <si>
    <t>0.71</t>
  </si>
  <si>
    <t>0.32</t>
  </si>
  <si>
    <t>Operating Cash Flow to Current Liabilities</t>
  </si>
  <si>
    <t>-0.07</t>
  </si>
  <si>
    <t>-0.03</t>
  </si>
  <si>
    <t>-0.1</t>
  </si>
  <si>
    <t>-0.25</t>
  </si>
  <si>
    <t>-1.66</t>
  </si>
  <si>
    <t>-2.17</t>
  </si>
  <si>
    <t>Days Sales Outstanding (Average Receivables)</t>
  </si>
  <si>
    <t>34.23</t>
  </si>
  <si>
    <t>38.22</t>
  </si>
  <si>
    <t>39.14</t>
  </si>
  <si>
    <t>41.77</t>
  </si>
  <si>
    <t>36.91</t>
  </si>
  <si>
    <t>29.33</t>
  </si>
  <si>
    <t>Average Days Payable Outstanding</t>
  </si>
  <si>
    <t>Long Term Solvency</t>
  </si>
  <si>
    <t>Total Debt/Equity</t>
  </si>
  <si>
    <t>-43.93</t>
  </si>
  <si>
    <t>-41.08</t>
  </si>
  <si>
    <t>-38.92</t>
  </si>
  <si>
    <t>-39.1</t>
  </si>
  <si>
    <t>27.14</t>
  </si>
  <si>
    <t>3.77</t>
  </si>
  <si>
    <t>Total Debt / Total Capital</t>
  </si>
  <si>
    <t>-78.35</t>
  </si>
  <si>
    <t>-69.73</t>
  </si>
  <si>
    <t>-63.73</t>
  </si>
  <si>
    <t>-64.19</t>
  </si>
  <si>
    <t>97.94</t>
  </si>
  <si>
    <t>21.35</t>
  </si>
  <si>
    <t>3.63</t>
  </si>
  <si>
    <t>LT Debt/Equity</t>
  </si>
  <si>
    <t>-3.56</t>
  </si>
  <si>
    <t>523.83</t>
  </si>
  <si>
    <t>2.24</t>
  </si>
  <si>
    <t>1.88</t>
  </si>
  <si>
    <t>Long-Term Debt / Total Capital</t>
  </si>
  <si>
    <t>-5.85</t>
  </si>
  <si>
    <t>10.79</t>
  </si>
  <si>
    <t>1.76</t>
  </si>
  <si>
    <t>1.82</t>
  </si>
  <si>
    <t>Total Liabilities / Total Assets</t>
  </si>
  <si>
    <t>99.42</t>
  </si>
  <si>
    <t>40.7</t>
  </si>
  <si>
    <t>49.79</t>
  </si>
  <si>
    <t>EBIT / Interest Expense</t>
  </si>
  <si>
    <t>-4.12</t>
  </si>
  <si>
    <t>-4.4</t>
  </si>
  <si>
    <t>-3.28</t>
  </si>
  <si>
    <t>-10.54</t>
  </si>
  <si>
    <t>-2.69</t>
  </si>
  <si>
    <t>-36.76</t>
  </si>
  <si>
    <t>-251.04</t>
  </si>
  <si>
    <t>EBITDA / Interest Expense</t>
  </si>
  <si>
    <t>-10.36</t>
  </si>
  <si>
    <t>-2.67</t>
  </si>
  <si>
    <t>-35.59</t>
  </si>
  <si>
    <t>-230.46</t>
  </si>
  <si>
    <t>(EBITDA - Capex) / Interest Expense</t>
  </si>
  <si>
    <t>Total Debt / EBITDA</t>
  </si>
  <si>
    <t>-0.89</t>
  </si>
  <si>
    <t>-1.41</t>
  </si>
  <si>
    <t>-3.06</t>
  </si>
  <si>
    <t>-0.9</t>
  </si>
  <si>
    <t>-0.14</t>
  </si>
  <si>
    <t>-0.01</t>
  </si>
  <si>
    <t>Net Debt / EBITDA</t>
  </si>
  <si>
    <t>-3.03</t>
  </si>
  <si>
    <t>0.1</t>
  </si>
  <si>
    <t>Total Debt / (EBITDA - Capex)</t>
  </si>
  <si>
    <t>Net Debt / (EBITDA - Capex)</t>
  </si>
  <si>
    <t>Growth Over Prior Year</t>
  </si>
  <si>
    <t>Total Revenues, 1 Yr. Growth %</t>
  </si>
  <si>
    <t>-0.52</t>
  </si>
  <si>
    <t>0.93</t>
  </si>
  <si>
    <t>28.64</t>
  </si>
  <si>
    <t>7.38</t>
  </si>
  <si>
    <t>27.12</t>
  </si>
  <si>
    <t>Gross Profit, 1 Yr. Growth %</t>
  </si>
  <si>
    <t>1.2</t>
  </si>
  <si>
    <t>6.26</t>
  </si>
  <si>
    <t>22.41</t>
  </si>
  <si>
    <t>8.06</t>
  </si>
  <si>
    <t>12.74</t>
  </si>
  <si>
    <t>37.83</t>
  </si>
  <si>
    <t>EBITDA, 1 Yr. Growth %</t>
  </si>
  <si>
    <t>-34.03</t>
  </si>
  <si>
    <t>-53.66</t>
  </si>
  <si>
    <t>280.61</t>
  </si>
  <si>
    <t>-19.14</t>
  </si>
  <si>
    <t>EBITA, 1 Yr. Growth %</t>
  </si>
  <si>
    <t>280.59</t>
  </si>
  <si>
    <t>131.72</t>
  </si>
  <si>
    <t>78.44</t>
  </si>
  <si>
    <t>EBIT, 1 Yr. Growth %</t>
  </si>
  <si>
    <t>83.29</t>
  </si>
  <si>
    <t>-14.85</t>
  </si>
  <si>
    <t>Earnings From Cont. Operations, 1 Yr. Growth %</t>
  </si>
  <si>
    <t>-34.87</t>
  </si>
  <si>
    <t>-46.51</t>
  </si>
  <si>
    <t>211.74</t>
  </si>
  <si>
    <t>-79.45</t>
  </si>
  <si>
    <t>13.7</t>
  </si>
  <si>
    <t>Net Income, 1 Yr. Growth %</t>
  </si>
  <si>
    <t>Normalized Net Income, 1 Yr. Growth %</t>
  </si>
  <si>
    <t>212.41</t>
  </si>
  <si>
    <t>-79.23</t>
  </si>
  <si>
    <t>-19.88</t>
  </si>
  <si>
    <t>Diluted EPS Before Extra, 1 Yr. Growth %</t>
  </si>
  <si>
    <t>-41.41</t>
  </si>
  <si>
    <t>-44.69</t>
  </si>
  <si>
    <t>204.37</t>
  </si>
  <si>
    <t>-85.62</t>
  </si>
  <si>
    <t>0.68</t>
  </si>
  <si>
    <t>Accounts Receivable, 1 Yr. Growth %</t>
  </si>
  <si>
    <t>25.35</t>
  </si>
  <si>
    <t>36.19</t>
  </si>
  <si>
    <t>-0.72</t>
  </si>
  <si>
    <t>27.5</t>
  </si>
  <si>
    <t>-41.18</t>
  </si>
  <si>
    <t>Net Property, Plant and Equip., 1 Yr. Growth %</t>
  </si>
  <si>
    <t>-66.49</t>
  </si>
  <si>
    <t>-24.49</t>
  </si>
  <si>
    <t>-32.8</t>
  </si>
  <si>
    <t>-48.03</t>
  </si>
  <si>
    <t>Total Assets, 1 Yr. Growth %</t>
  </si>
  <si>
    <t>-37.95</t>
  </si>
  <si>
    <t>172.26</t>
  </si>
  <si>
    <t>346.99</t>
  </si>
  <si>
    <t>65.66</t>
  </si>
  <si>
    <t>-33.28</t>
  </si>
  <si>
    <t>Tangible Book Value, 1 Yr. Growth %</t>
  </si>
  <si>
    <t>12.42</t>
  </si>
  <si>
    <t>5.67</t>
  </si>
  <si>
    <t>10.06</t>
  </si>
  <si>
    <t>-100.54</t>
  </si>
  <si>
    <t>-164.55</t>
  </si>
  <si>
    <t>-215.97</t>
  </si>
  <si>
    <t>Common Equity, 1 Yr. Growth %</t>
  </si>
  <si>
    <t>-43.51</t>
  </si>
  <si>
    <t>Cash From Operations, 1 Yr. Growth %</t>
  </si>
  <si>
    <t>-55.82</t>
  </si>
  <si>
    <t>294.47</t>
  </si>
  <si>
    <t>-22.24</t>
  </si>
  <si>
    <t>208.52</t>
  </si>
  <si>
    <t>349.26</t>
  </si>
  <si>
    <t>8.05</t>
  </si>
  <si>
    <t>Levered Free Cash Flow, 1 Yr. Growth %</t>
  </si>
  <si>
    <t>-156.85</t>
  </si>
  <si>
    <t>-423.91</t>
  </si>
  <si>
    <t>189.17</t>
  </si>
  <si>
    <t>-66.29</t>
  </si>
  <si>
    <t>Unlevered Free Cash Flow, 1 Yr. Growth %</t>
  </si>
  <si>
    <t>-125.2</t>
  </si>
  <si>
    <t>-762.9</t>
  </si>
  <si>
    <t>-65.56</t>
  </si>
  <si>
    <t>Compound Annual Growth Rate Over Two Years</t>
  </si>
  <si>
    <t>Total Revenues, 2 Yr. CAGR %</t>
  </si>
  <si>
    <t>0.2</t>
  </si>
  <si>
    <t>13.94</t>
  </si>
  <si>
    <t>17.53</t>
  </si>
  <si>
    <t>16.86</t>
  </si>
  <si>
    <t>19.32</t>
  </si>
  <si>
    <t>Gross Profit, 2 Yr. CAGR %</t>
  </si>
  <si>
    <t>3.7</t>
  </si>
  <si>
    <t>14.05</t>
  </si>
  <si>
    <t>15.01</t>
  </si>
  <si>
    <t>10.28</t>
  </si>
  <si>
    <t>24.66</t>
  </si>
  <si>
    <t>EBITDA, 2 Yr. CAGR %</t>
  </si>
  <si>
    <t>-44.71</t>
  </si>
  <si>
    <t>32.81</t>
  </si>
  <si>
    <t>103.34</t>
  </si>
  <si>
    <t>EBITA, 2 Yr. CAGR %</t>
  </si>
  <si>
    <t>196.97</t>
  </si>
  <si>
    <t>20.12</t>
  </si>
  <si>
    <t>EBIT, 2 Yr. CAGR %</t>
  </si>
  <si>
    <t>106.08</t>
  </si>
  <si>
    <t>24.93</t>
  </si>
  <si>
    <t>Earnings From Cont. Operations, 2 Yr. CAGR %</t>
  </si>
  <si>
    <t>-40.98</t>
  </si>
  <si>
    <t>29.13</t>
  </si>
  <si>
    <t>668.1</t>
  </si>
  <si>
    <t>97.18</t>
  </si>
  <si>
    <t>-51.67</t>
  </si>
  <si>
    <t>Net Income, 2 Yr. CAGR %</t>
  </si>
  <si>
    <t>Normalized Net Income, 2 Yr. CAGR %</t>
  </si>
  <si>
    <t>29.27</t>
  </si>
  <si>
    <t>98.03</t>
  </si>
  <si>
    <t>-59.43</t>
  </si>
  <si>
    <t>Diluted EPS Before Extra, 2 Yr. CAGR %</t>
  </si>
  <si>
    <t>-43.07</t>
  </si>
  <si>
    <t>29.75</t>
  </si>
  <si>
    <t>579.19</t>
  </si>
  <si>
    <t>47.64</t>
  </si>
  <si>
    <t>-61.95</t>
  </si>
  <si>
    <t>Accounts Receivable, 2 Yr. CAGR %</t>
  </si>
  <si>
    <t>11.96</t>
  </si>
  <si>
    <t>30.66</t>
  </si>
  <si>
    <t>16.28</t>
  </si>
  <si>
    <t>12.03</t>
  </si>
  <si>
    <t>-13.4</t>
  </si>
  <si>
    <t>Net Property, Plant and Equip., 2 Yr. CAGR %</t>
  </si>
  <si>
    <t>-28.7</t>
  </si>
  <si>
    <t>-40.91</t>
  </si>
  <si>
    <t>Total Assets, 2 Yr. CAGR %</t>
  </si>
  <si>
    <t>29.98</t>
  </si>
  <si>
    <t>248.85</t>
  </si>
  <si>
    <t>843.21</t>
  </si>
  <si>
    <t>474.21</t>
  </si>
  <si>
    <t>5.13</t>
  </si>
  <si>
    <t>Tangible Book Value, 2 Yr. CAGR %</t>
  </si>
  <si>
    <t>8.99</t>
  </si>
  <si>
    <t>7.85</t>
  </si>
  <si>
    <t>-92.31</t>
  </si>
  <si>
    <t>-48.28</t>
  </si>
  <si>
    <t>-13.48</t>
  </si>
  <si>
    <t>Common Equity, 2 Yr. CAGR %</t>
  </si>
  <si>
    <t>-4.82</t>
  </si>
  <si>
    <t>876.31</t>
  </si>
  <si>
    <t>Cash From Operations, 2 Yr. CAGR %</t>
  </si>
  <si>
    <t>32.01</t>
  </si>
  <si>
    <t>75.14</t>
  </si>
  <si>
    <t>54.89</t>
  </si>
  <si>
    <t>272.34</t>
  </si>
  <si>
    <t>120.32</t>
  </si>
  <si>
    <t>Levered Free Cash Flow, 2 Yr. CAGR %</t>
  </si>
  <si>
    <t>35.7</t>
  </si>
  <si>
    <t>115.37</t>
  </si>
  <si>
    <t>-1.27</t>
  </si>
  <si>
    <t>Unlevered Free Cash Flow, 2 Yr. CAGR %</t>
  </si>
  <si>
    <t>29.24</t>
  </si>
  <si>
    <t>97.65</t>
  </si>
  <si>
    <t>105.78</t>
  </si>
  <si>
    <t>Compound Annual Growth Rate Over Three Years</t>
  </si>
  <si>
    <t>Total Revenues, 3 Yr. CAGR %</t>
  </si>
  <si>
    <t>8.9</t>
  </si>
  <si>
    <t>11.71</t>
  </si>
  <si>
    <t>20.66</t>
  </si>
  <si>
    <t>15.22</t>
  </si>
  <si>
    <t>Gross Profit, 3 Yr. CAGR %</t>
  </si>
  <si>
    <t>9.6</t>
  </si>
  <si>
    <t>12.02</t>
  </si>
  <si>
    <t>14.18</t>
  </si>
  <si>
    <t>18.79</t>
  </si>
  <si>
    <t>EBITDA, 3 Yr. CAGR %</t>
  </si>
  <si>
    <t>5.18</t>
  </si>
  <si>
    <t>150.6</t>
  </si>
  <si>
    <t>49.53</t>
  </si>
  <si>
    <t>EBITA, 3 Yr. CAGR %</t>
  </si>
  <si>
    <t>59.88</t>
  </si>
  <si>
    <t>150.59</t>
  </si>
  <si>
    <t>EBIT, 3 Yr. CAGR %</t>
  </si>
  <si>
    <t>152.84</t>
  </si>
  <si>
    <t>53.5</t>
  </si>
  <si>
    <t>Earnings From Cont. Operations, 3 Yr. CAGR %</t>
  </si>
  <si>
    <t>2.79</t>
  </si>
  <si>
    <t>216.01</t>
  </si>
  <si>
    <t>129.71</t>
  </si>
  <si>
    <t>64.12</t>
  </si>
  <si>
    <t>Net Income, 3 Yr. CAGR %</t>
  </si>
  <si>
    <t>Normalized Net Income, 3 Yr. CAGR %</t>
  </si>
  <si>
    <t>2.86</t>
  </si>
  <si>
    <t>130.53</t>
  </si>
  <si>
    <t>45.94</t>
  </si>
  <si>
    <t>Diluted EPS Before Extra, 3 Yr. CAGR %</t>
  </si>
  <si>
    <t>194.39</t>
  </si>
  <si>
    <t>87.9</t>
  </si>
  <si>
    <t>29.95</t>
  </si>
  <si>
    <t>Accounts Receivable, 3 Yr. CAGR %</t>
  </si>
  <si>
    <t>19.52</t>
  </si>
  <si>
    <t>19.23</t>
  </si>
  <si>
    <t>19.57</t>
  </si>
  <si>
    <t>-9.62</t>
  </si>
  <si>
    <t>Net Property, Plant and Equip., 3 Yr. CAGR %</t>
  </si>
  <si>
    <t>987.96</t>
  </si>
  <si>
    <t>-35.83</t>
  </si>
  <si>
    <t>Total Assets, 3 Yr. CAGR %</t>
  </si>
  <si>
    <t>96.19</t>
  </si>
  <si>
    <t>523.36</t>
  </si>
  <si>
    <t>428.22</t>
  </si>
  <si>
    <t>180.2</t>
  </si>
  <si>
    <t>Tangible Book Value, 3 Yr. CAGR %</t>
  </si>
  <si>
    <t>-81.58</t>
  </si>
  <si>
    <t>-33.48</t>
  </si>
  <si>
    <t>-32.31</t>
  </si>
  <si>
    <t>Common Equity, 3 Yr. CAGR %</t>
  </si>
  <si>
    <t>-20.01</t>
  </si>
  <si>
    <t>Cash From Operations, 3 Yr. CAGR %</t>
  </si>
  <si>
    <t>111.52</t>
  </si>
  <si>
    <t>120.91</t>
  </si>
  <si>
    <t>146.51</t>
  </si>
  <si>
    <t>Levered Free Cash Flow, 3 Yr. CAGR %</t>
  </si>
  <si>
    <t>358.43</t>
  </si>
  <si>
    <t>146.75</t>
  </si>
  <si>
    <t>16.06</t>
  </si>
  <si>
    <t>Unlevered Free Cash Flow, 3 Yr. CAGR %</t>
  </si>
  <si>
    <t>327.37</t>
  </si>
  <si>
    <t>195.86</t>
  </si>
  <si>
    <t>10.39</t>
  </si>
  <si>
    <t>Compound Annual Growth Rate Over Five Years</t>
  </si>
  <si>
    <t>Total Revenues, 5 Yr. CAGR %</t>
  </si>
  <si>
    <t>77.54</t>
  </si>
  <si>
    <t>14.71</t>
  </si>
  <si>
    <t>Gross Profit, 5 Yr. CAGR %</t>
  </si>
  <si>
    <t>57.25</t>
  </si>
  <si>
    <t>9.87</t>
  </si>
  <si>
    <t>16.87</t>
  </si>
  <si>
    <t>EBITDA, 5 Yr. CAGR %</t>
  </si>
  <si>
    <t>36.92</t>
  </si>
  <si>
    <t>42.61</t>
  </si>
  <si>
    <t>EBITA, 5 Yr. CAGR %</t>
  </si>
  <si>
    <t>113.95</t>
  </si>
  <si>
    <t>42.6</t>
  </si>
  <si>
    <t>EBIT, 5 Yr. CAGR %</t>
  </si>
  <si>
    <t>37.65</t>
  </si>
  <si>
    <t>44.86</t>
  </si>
  <si>
    <t>Earnings From Cont. Operations, 5 Yr. CAGR %</t>
  </si>
  <si>
    <t>123.23</t>
  </si>
  <si>
    <t>33.39</t>
  </si>
  <si>
    <t>49.11</t>
  </si>
  <si>
    <t>Net Income, 5 Yr. CAGR %</t>
  </si>
  <si>
    <t>80.8</t>
  </si>
  <si>
    <t>Normalized Net Income, 5 Yr. CAGR %</t>
  </si>
  <si>
    <t>33.67</t>
  </si>
  <si>
    <t>39.03</t>
  </si>
  <si>
    <t>Diluted EPS Before Extra, 5 Yr. CAGR %</t>
  </si>
  <si>
    <t>-19.07</t>
  </si>
  <si>
    <t>16.54</t>
  </si>
  <si>
    <t>29.87</t>
  </si>
  <si>
    <t>Accounts Receivable, 5 Yr. CAGR %</t>
  </si>
  <si>
    <t>16.47</t>
  </si>
  <si>
    <t>4.74</t>
  </si>
  <si>
    <t>Net Property, Plant and Equip., 5 Yr. CAGR %</t>
  </si>
  <si>
    <t>265.76</t>
  </si>
  <si>
    <t>299.32</t>
  </si>
  <si>
    <t>Total Assets, 5 Yr. CAGR %</t>
  </si>
  <si>
    <t>292.46</t>
  </si>
  <si>
    <t>201.46</t>
  </si>
  <si>
    <t>205.87</t>
  </si>
  <si>
    <t>Tangible Book Value, 5 Yr. CAGR %</t>
  </si>
  <si>
    <t>119.48</t>
  </si>
  <si>
    <t>-18.95</t>
  </si>
  <si>
    <t>-18.44</t>
  </si>
  <si>
    <t>Common Equity, 5 Yr. CAGR %</t>
  </si>
  <si>
    <t>3.44</t>
  </si>
  <si>
    <t>-9.86</t>
  </si>
  <si>
    <t>Cash From Operations, 5 Yr. CAGR %</t>
  </si>
  <si>
    <t>249.91</t>
  </si>
  <si>
    <t>79.79</t>
  </si>
  <si>
    <t>115.01</t>
  </si>
  <si>
    <t>Levered Free Cash Flow, 5 Yr. CAGR %</t>
  </si>
  <si>
    <t>23.55</t>
  </si>
  <si>
    <t>Unlevered Free Cash Flow, 5 Yr. CAGR %</t>
  </si>
  <si>
    <t>17.58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</si>
  <si>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</si>
  <si>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</si>
  <si>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</si>
  <si>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</si>
  <si>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</si>
  <si>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</si>
  <si>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</si>
  <si>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40.99</t>
  </si>
  <si>
    <t>54.54</t>
  </si>
  <si>
    <t>79.71</t>
  </si>
  <si>
    <t>148.5</t>
  </si>
  <si>
    <t>38.89</t>
  </si>
  <si>
    <t>41.17</t>
  </si>
  <si>
    <t>Change</t>
  </si>
  <si>
    <t>-</t>
  </si>
  <si>
    <t>33.08%</t>
  </si>
  <si>
    <t>46.14%</t>
  </si>
  <si>
    <t>86.35%</t>
  </si>
  <si>
    <t>-73.82%</t>
  </si>
  <si>
    <t>5.88%</t>
  </si>
  <si>
    <t>Enterprise Value (EV)
                                    1</t>
  </si>
  <si>
    <t>43.88</t>
  </si>
  <si>
    <t>57.42</t>
  </si>
  <si>
    <t>82.85</t>
  </si>
  <si>
    <t>37.44</t>
  </si>
  <si>
    <t>40.05</t>
  </si>
  <si>
    <t>30.85%</t>
  </si>
  <si>
    <t>44.3%</t>
  </si>
  <si>
    <t>81.79%</t>
  </si>
  <si>
    <t>-75.14%</t>
  </si>
  <si>
    <t>6.97%</t>
  </si>
  <si>
    <t>P/E ratio</t>
  </si>
  <si>
    <t>-16x</t>
  </si>
  <si>
    <t>-40.9x</t>
  </si>
  <si>
    <t>-18.6x</t>
  </si>
  <si>
    <t>-1.79x</t>
  </si>
  <si>
    <t>-2.36x</t>
  </si>
  <si>
    <t>-1.97x</t>
  </si>
  <si>
    <t>PBR</t>
  </si>
  <si>
    <t>-5.49x</t>
  </si>
  <si>
    <t>-7.35x</t>
  </si>
  <si>
    <t>-9.72x</t>
  </si>
  <si>
    <t>3,379x</t>
  </si>
  <si>
    <t>5.33x</t>
  </si>
  <si>
    <t>10.6x</t>
  </si>
  <si>
    <t>PEG</t>
  </si>
  <si>
    <t>0.9x</t>
  </si>
  <si>
    <t>-0x</t>
  </si>
  <si>
    <t>0x</t>
  </si>
  <si>
    <t>-2.88x</t>
  </si>
  <si>
    <t>Capitalization / Revenue</t>
  </si>
  <si>
    <t>161x</t>
  </si>
  <si>
    <t>213x</t>
  </si>
  <si>
    <t>242x</t>
  </si>
  <si>
    <t>420x</t>
  </si>
  <si>
    <t>86.4x</t>
  </si>
  <si>
    <t>81.7x</t>
  </si>
  <si>
    <t>EV / Revenue</t>
  </si>
  <si>
    <t>173x</t>
  </si>
  <si>
    <t>224x</t>
  </si>
  <si>
    <t>251x</t>
  </si>
  <si>
    <t>426x</t>
  </si>
  <si>
    <t>83.2x</t>
  </si>
  <si>
    <t>79.5x</t>
  </si>
  <si>
    <t>EV / EBITDA</t>
  </si>
  <si>
    <t>-21.4x</t>
  </si>
  <si>
    <t>-60.5x</t>
  </si>
  <si>
    <t>-23x</t>
  </si>
  <si>
    <t>-2.51x</t>
  </si>
  <si>
    <t>-3.32x</t>
  </si>
  <si>
    <t>EV / EBIT</t>
  </si>
  <si>
    <t>-18x</t>
  </si>
  <si>
    <t>-2.44x</t>
  </si>
  <si>
    <t>-3.07x</t>
  </si>
  <si>
    <t>EV / FCF</t>
  </si>
  <si>
    <t>60.8x</t>
  </si>
  <si>
    <t>-140x</t>
  </si>
  <si>
    <t>62.4x</t>
  </si>
  <si>
    <t>2.17x</t>
  </si>
  <si>
    <t>-6.08x</t>
  </si>
  <si>
    <t>-19.3x</t>
  </si>
  <si>
    <t>FCF Yield</t>
  </si>
  <si>
    <t>1.64%</t>
  </si>
  <si>
    <t>-0.71%</t>
  </si>
  <si>
    <t>1.6%</t>
  </si>
  <si>
    <t>46.2%</t>
  </si>
  <si>
    <t>-16.5%</t>
  </si>
  <si>
    <t>-5.19%</t>
  </si>
  <si>
    <t>Dividend per Share
                                    2</t>
  </si>
  <si>
    <t>Rate of return</t>
  </si>
  <si>
    <t>EPS
                                    2</t>
  </si>
  <si>
    <t>-0.2731</t>
  </si>
  <si>
    <t>-0.1511</t>
  </si>
  <si>
    <t>-0.4598</t>
  </si>
  <si>
    <t>-6.968</t>
  </si>
  <si>
    <t>-1.002</t>
  </si>
  <si>
    <t>-1.009</t>
  </si>
  <si>
    <t>Distribution rate</t>
  </si>
  <si>
    <t>Net sales
                                    1</t>
  </si>
  <si>
    <t>0.2538</t>
  </si>
  <si>
    <t>0.2561</t>
  </si>
  <si>
    <t>0.3295</t>
  </si>
  <si>
    <t>0.3538</t>
  </si>
  <si>
    <t>0.45</t>
  </si>
  <si>
    <t>0.504</t>
  </si>
  <si>
    <t>EBITDA
                                    1</t>
  </si>
  <si>
    <t>-2.046</t>
  </si>
  <si>
    <t>-0.9484</t>
  </si>
  <si>
    <t>-3.61</t>
  </si>
  <si>
    <t>-14.92</t>
  </si>
  <si>
    <t>-12.07</t>
  </si>
  <si>
    <t>EBIT
                                    1</t>
  </si>
  <si>
    <t>-2.047</t>
  </si>
  <si>
    <t>-8.364</t>
  </si>
  <si>
    <t>-15.33</t>
  </si>
  <si>
    <t>-13.05</t>
  </si>
  <si>
    <t>Net income
                                    1</t>
  </si>
  <si>
    <t>-2.511</t>
  </si>
  <si>
    <t>-1.343</t>
  </si>
  <si>
    <t>-4.187</t>
  </si>
  <si>
    <t>-79.25</t>
  </si>
  <si>
    <t>-16.28</t>
  </si>
  <si>
    <t>-18.51</t>
  </si>
  <si>
    <t>Net Debt
                                    1</t>
  </si>
  <si>
    <t>2.893</t>
  </si>
  <si>
    <t>2.874</t>
  </si>
  <si>
    <t>3.146</t>
  </si>
  <si>
    <t>2.085</t>
  </si>
  <si>
    <t>-1.447</t>
  </si>
  <si>
    <t>-1.123</t>
  </si>
  <si>
    <t>Reference price
                                    2</t>
  </si>
  <si>
    <t>4.3700</t>
  </si>
  <si>
    <t>6.1750</t>
  </si>
  <si>
    <t>8.5500</t>
  </si>
  <si>
    <t>12.4450</t>
  </si>
  <si>
    <t>2.3700</t>
  </si>
  <si>
    <t>1.9900</t>
  </si>
  <si>
    <t>Nbr of stocks (in thousands)</t>
  </si>
  <si>
    <t>9,379</t>
  </si>
  <si>
    <t>8,833</t>
  </si>
  <si>
    <t>9,323</t>
  </si>
  <si>
    <t>11,936</t>
  </si>
  <si>
    <t>16,409</t>
  </si>
  <si>
    <t>20,691</t>
  </si>
  <si>
    <t>Announcement Date</t>
  </si>
  <si>
    <t>12/10/19</t>
  </si>
  <si>
    <t>3/30/20</t>
  </si>
  <si>
    <t>3/31/21</t>
  </si>
  <si>
    <t>3/31/22</t>
  </si>
  <si>
    <t>3/20/23</t>
  </si>
  <si>
    <t>4/1/24</t>
  </si>
  <si>
    <t>address1</t>
  </si>
  <si>
    <t>5876 Owens Avenue</t>
  </si>
  <si>
    <t>address2</t>
  </si>
  <si>
    <t>Suite 100</t>
  </si>
  <si>
    <t>city</t>
  </si>
  <si>
    <t>Carlsbad</t>
  </si>
  <si>
    <t>state</t>
  </si>
  <si>
    <t>CA</t>
  </si>
  <si>
    <t>zip</t>
  </si>
  <si>
    <t>92008</t>
  </si>
  <si>
    <t>country</t>
  </si>
  <si>
    <t>phone</t>
  </si>
  <si>
    <t>760 707 5959</t>
  </si>
  <si>
    <t>website</t>
  </si>
  <si>
    <t>https://www.apptechcorp.com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</si>
  <si>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</si>
  <si>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</si>
  <si>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</si>
  <si>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</si>
  <si>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</si>
  <si>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</si>
  <si>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</si>
  <si>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</si>
  <si>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</si>
  <si>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</si>
  <si>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</si>
  <si>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AppTech Payments Corp., a financial technology company, provides electronic payment processing technologies and merchant services in the United States. Its merchant transaction services offer processing payments for credit and debit cards through point-of-sale equipment, e-commerce gateways, periodic automatic clearing house payments, and gift and loyalty programs. The company also offers integrated solutions for frictionless digital and mobile payment acceptance, as well as multi-use case, multi-channel, API-driven, and account-based issuer processing for card, digital tokens, and payment transfer transaction services; hosted ecommerce checkout, a flexible payment gateway; and text payment technology, alternative payment methods (APMs), and contactless payments. In addition, it provides FinZeo, a fintech platform. The company was formerly known as AppTech Corp. AppTech Payments Corp. was incorporated in 1998 and is headquartered in Carlsbad, California.</t>
  </si>
  <si>
    <t>fullTimeEmployees</t>
  </si>
  <si>
    <t>companyOfficers</t>
  </si>
  <si>
    <t>[{'maxAge': 1, 'name': "Mr. Luke  D'Angelo", 'age': 54, 'title': 'CEO &amp; Executive Chairman', 'yearBorn': 1969, 'fiscalYear': 2023, 'totalPay': 313868, 'exercisedValue': 0, 'unexercisedValue': 0}, {'maxAge': 1, 'name': 'Mr. Virgilio  Llapitan', 'age': 61, 'title': 'President, COO &amp; Director', 'yearBorn': 1962, 'fiscalYear': 2023, 'totalPay': 132976, 'exercisedValue': 0, 'unexercisedValue': 0}, {'maxAge': 1, 'name': 'Ms. Meilin  Yu', 'age': 52, 'title': 'CFO &amp; Treasurer', 'yearBorn': 1971, 'fiscalYear': 2023, 'totalPay': 222919, 'exercisedValue': 0, 'unexercisedValue': 0}, {'maxAge': 1, 'name': 'Mr. Marc  Evans', 'age': 53, 'title': 'Corporate Secretary &amp; Associate', 'yearBorn': 1970, 'fiscalYear': 2023, 'totalPay': 6982,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</si>
  <si>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</si>
  <si>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</si>
  <si>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</si>
  <si>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</si>
  <si>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</si>
  <si>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</si>
  <si>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</si>
  <si>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</si>
  <si>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</si>
  <si>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</si>
  <si>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</si>
  <si>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</si>
  <si>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</si>
  <si>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</si>
  <si>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</si>
  <si>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</si>
  <si>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</si>
  <si>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</si>
  <si>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</si>
  <si>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</si>
  <si>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</si>
  <si>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</si>
  <si>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</si>
  <si>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</si>
  <si>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</si>
  <si>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</si>
  <si>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</si>
  <si>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</si>
  <si>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</si>
  <si>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</si>
  <si>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</si>
  <si>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</si>
  <si>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</si>
  <si>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</si>
  <si>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</si>
  <si>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</si>
  <si>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</si>
  <si>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</si>
  <si>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</si>
  <si>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</si>
  <si>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</si>
  <si>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</si>
  <si>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</si>
  <si>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</si>
  <si>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</si>
  <si>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</si>
  <si>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</si>
  <si>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</si>
  <si>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</si>
  <si>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</si>
  <si>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</si>
  <si>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</si>
  <si>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</si>
  <si>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</si>
  <si>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</si>
  <si>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</si>
  <si>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</si>
  <si>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</si>
  <si>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</si>
  <si>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</si>
  <si>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</si>
  <si>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</si>
  <si>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AppTech Payments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</si>
  <si>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</si>
  <si>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</si>
  <si>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</si>
  <si>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</si>
  <si>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</si>
  <si>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</si>
  <si>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</si>
  <si>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a5926b3b-4198-35f5-88a1-75429a324632</t>
  </si>
  <si>
    <t>messageBoardId</t>
  </si>
  <si>
    <t>finmb_22798309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</si>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</sst>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pptech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-24.31653060996371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1.730652E7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-1.8411764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-2.0</v>
      </c>
      <c r="D2" s="1">
        <v>-1.0</v>
      </c>
      <c r="E2" s="1">
        <v>-4.0</v>
      </c>
      <c r="F2" s="1">
        <v>-79.0</v>
      </c>
      <c r="G2" s="1">
        <v>-16.0</v>
      </c>
      <c r="H2" s="1">
        <v>-18.0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131.0</v>
      </c>
      <c r="C3" s="1">
        <v>129.0</v>
      </c>
      <c r="D3" s="1">
        <v>65.0</v>
      </c>
      <c r="E3" s="1">
        <v>0.0</v>
      </c>
      <c r="F3" s="1">
        <v>0.0</v>
      </c>
      <c r="G3" s="1">
        <v>0.0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40.0</v>
      </c>
      <c r="H4" s="1">
        <v>98.0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131.0</v>
      </c>
      <c r="C5" s="1">
        <v>129.0</v>
      </c>
      <c r="D5" s="1">
        <v>65.0</v>
      </c>
      <c r="E5" s="1">
        <v>0.0</v>
      </c>
      <c r="F5" s="1">
        <v>0.0</v>
      </c>
      <c r="G5" s="1">
        <v>40.0</v>
      </c>
      <c r="H5" s="1">
        <v>98.0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12.0</v>
      </c>
      <c r="C6" s="1">
        <v>10.0</v>
      </c>
      <c r="D6" s="1">
        <v>0.0</v>
      </c>
      <c r="E6" s="1">
        <v>1.0</v>
      </c>
      <c r="F6" s="1">
        <v>29.0</v>
      </c>
      <c r="G6" s="1">
        <v>4.0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1.0</v>
      </c>
      <c r="C8" s="1">
        <v>1.0</v>
      </c>
      <c r="D8" s="1">
        <v>9.0</v>
      </c>
      <c r="E8" s="1">
        <v>2.0</v>
      </c>
      <c r="F8" s="1">
        <v>78.0</v>
      </c>
      <c r="G8" s="1">
        <v>7.0</v>
      </c>
      <c r="H8" s="1">
        <v>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3.0</v>
      </c>
      <c r="D9" s="1">
        <v>3.0</v>
      </c>
      <c r="E9" s="1">
        <v>33.0</v>
      </c>
      <c r="F9" s="1">
        <v>-1.0</v>
      </c>
      <c r="G9" s="1">
        <v>59.0</v>
      </c>
      <c r="H9" s="1">
        <v>-29.0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-597.0</v>
      </c>
      <c r="C10" s="1">
        <v>-2.0</v>
      </c>
      <c r="D10" s="1">
        <v>0.0</v>
      </c>
      <c r="E10" s="1">
        <v>-1.0</v>
      </c>
      <c r="F10" s="1">
        <v>291.0</v>
      </c>
      <c r="G10" s="1">
        <v>-1.0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58.0</v>
      </c>
      <c r="C11" s="1">
        <v>13.0</v>
      </c>
      <c r="D11" s="1">
        <v>31.0</v>
      </c>
      <c r="E11" s="1">
        <v>0.0</v>
      </c>
      <c r="F11" s="1">
        <v>92.0</v>
      </c>
      <c r="G11" s="1">
        <v>-90.0</v>
      </c>
      <c r="H11" s="1">
        <v>54.0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24.0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26.0</v>
      </c>
      <c r="C13" s="1">
        <v>49.0</v>
      </c>
      <c r="D13" s="1">
        <v>15.0</v>
      </c>
      <c r="E13" s="1">
        <v>31.0</v>
      </c>
      <c r="F13" s="1">
        <v>-74.0</v>
      </c>
      <c r="G13" s="1">
        <v>24.0</v>
      </c>
      <c r="H13" s="1">
        <v>-1.0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-43.0</v>
      </c>
      <c r="C14" s="1">
        <v>-19.0</v>
      </c>
      <c r="D14" s="1">
        <v>-76.0</v>
      </c>
      <c r="E14" s="1">
        <v>-59.0</v>
      </c>
      <c r="F14" s="1">
        <v>-1.0</v>
      </c>
      <c r="G14" s="1">
        <v>-8.0</v>
      </c>
      <c r="H14" s="1">
        <v>-8.0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-50.0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-1.0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-2.0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-2.0</v>
      </c>
      <c r="E18" s="1">
        <v>0.0</v>
      </c>
      <c r="F18" s="1">
        <v>-1.0</v>
      </c>
      <c r="G18" s="1">
        <v>-1.0</v>
      </c>
      <c r="H18" s="1">
        <v>-50.0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23.0</v>
      </c>
      <c r="C19" s="1">
        <v>4.0</v>
      </c>
      <c r="D19" s="1">
        <v>3.0</v>
      </c>
      <c r="E19" s="1">
        <v>28.0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6.0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23.0</v>
      </c>
      <c r="C21" s="1">
        <v>4.0</v>
      </c>
      <c r="D21" s="1">
        <v>3.0</v>
      </c>
      <c r="E21" s="1">
        <v>34.0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-3.0</v>
      </c>
      <c r="E22" s="1">
        <v>-5.0</v>
      </c>
      <c r="F22" s="1">
        <v>-3.0</v>
      </c>
      <c r="G22" s="1">
        <v>-5.0</v>
      </c>
      <c r="H22" s="1">
        <v>-76.0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-1.0</v>
      </c>
      <c r="H23" s="1">
        <v>-1.0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-3.0</v>
      </c>
      <c r="E24" s="1">
        <v>-5.0</v>
      </c>
      <c r="F24" s="1">
        <v>-3.0</v>
      </c>
      <c r="G24" s="1">
        <v>-6.0</v>
      </c>
      <c r="H24" s="1">
        <v>-1.0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22.0</v>
      </c>
      <c r="C25" s="1">
        <v>13.0</v>
      </c>
      <c r="D25" s="1">
        <v>80.0</v>
      </c>
      <c r="E25" s="1">
        <v>33.0</v>
      </c>
      <c r="F25" s="1">
        <v>3.0</v>
      </c>
      <c r="G25" s="1">
        <v>15.0</v>
      </c>
      <c r="H25" s="1">
        <v>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-9.0</v>
      </c>
      <c r="G26" s="1">
        <v>-1.0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46.0</v>
      </c>
      <c r="C27" s="1">
        <v>17.0</v>
      </c>
      <c r="D27" s="1">
        <v>80.0</v>
      </c>
      <c r="E27" s="1">
        <v>61.0</v>
      </c>
      <c r="F27" s="1">
        <v>2.0</v>
      </c>
      <c r="G27" s="1">
        <v>13.0</v>
      </c>
      <c r="H27" s="1">
        <v>7.0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2.0</v>
      </c>
      <c r="C28" s="1">
        <v>-2.0</v>
      </c>
      <c r="D28" s="1">
        <v>2.0</v>
      </c>
      <c r="E28" s="1">
        <v>3.0</v>
      </c>
      <c r="F28" s="1">
        <v>-4.0</v>
      </c>
      <c r="G28" s="1">
        <v>3.0</v>
      </c>
      <c r="H28" s="1">
        <v>-2.0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1.0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72.0</v>
      </c>
      <c r="D32" s="1">
        <v>-41.0</v>
      </c>
      <c r="E32" s="1">
        <v>1.0</v>
      </c>
      <c r="F32" s="1">
        <v>69.0</v>
      </c>
      <c r="G32" s="1">
        <v>-6.0</v>
      </c>
      <c r="H32" s="1">
        <v>-2.0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91.0</v>
      </c>
      <c r="D33" s="1">
        <v>-23.0</v>
      </c>
      <c r="E33" s="1">
        <v>1.0</v>
      </c>
      <c r="F33" s="1">
        <v>71.0</v>
      </c>
      <c r="G33" s="1">
        <v>-5.0</v>
      </c>
      <c r="H33" s="1">
        <v>-2.0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-61.0</v>
      </c>
      <c r="D34" s="1">
        <v>-25.0</v>
      </c>
      <c r="E34" s="1">
        <v>-83.0</v>
      </c>
      <c r="F34" s="1">
        <v>44.0</v>
      </c>
      <c r="G34" s="1">
        <v>2.0</v>
      </c>
      <c r="H34" s="1">
        <v>-1.0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23.0</v>
      </c>
      <c r="C35" s="1">
        <v>4.0</v>
      </c>
      <c r="D35" s="1">
        <v>0.0</v>
      </c>
      <c r="E35" s="1">
        <v>28.0</v>
      </c>
      <c r="F35" s="1">
        <v>-3.0</v>
      </c>
      <c r="G35" s="1">
        <v>-6.0</v>
      </c>
      <c r="H35" s="1">
        <v>-1.0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2.0</v>
      </c>
      <c r="C3" s="1">
        <v>0.0</v>
      </c>
      <c r="D3" s="1">
        <v>2.0</v>
      </c>
      <c r="E3" s="1">
        <v>5.0</v>
      </c>
      <c r="F3" s="1">
        <v>0.0</v>
      </c>
      <c r="G3" s="1">
        <v>3.0</v>
      </c>
      <c r="H3" s="1">
        <v>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2.0</v>
      </c>
      <c r="C4" s="1">
        <v>0.0</v>
      </c>
      <c r="D4" s="1">
        <v>2.0</v>
      </c>
      <c r="E4" s="1">
        <v>5.0</v>
      </c>
      <c r="F4" s="1">
        <v>0.0</v>
      </c>
      <c r="G4" s="1">
        <v>3.0</v>
      </c>
      <c r="H4" s="1">
        <v>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2.0</v>
      </c>
      <c r="C5" s="1">
        <v>2.0</v>
      </c>
      <c r="D5" s="1">
        <v>2.0</v>
      </c>
      <c r="E5" s="1">
        <v>4.0</v>
      </c>
      <c r="F5" s="1">
        <v>4.0</v>
      </c>
      <c r="G5" s="1">
        <v>5.0</v>
      </c>
      <c r="H5" s="1">
        <v>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2.0</v>
      </c>
      <c r="C6" s="1">
        <v>2.0</v>
      </c>
      <c r="D6" s="1">
        <v>2.0</v>
      </c>
      <c r="E6" s="1">
        <v>4.0</v>
      </c>
      <c r="F6" s="1">
        <v>4.0</v>
      </c>
      <c r="G6" s="1">
        <v>5.0</v>
      </c>
      <c r="H6" s="1">
        <v>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0.0</v>
      </c>
      <c r="E7" s="1">
        <v>0.0</v>
      </c>
      <c r="F7" s="1">
        <v>57.0</v>
      </c>
      <c r="G7" s="1">
        <v>91.0</v>
      </c>
      <c r="H7" s="1">
        <v>20.0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3.0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5.0</v>
      </c>
      <c r="C9" s="1">
        <v>2.0</v>
      </c>
      <c r="D9" s="1">
        <v>8.0</v>
      </c>
      <c r="E9" s="1">
        <v>10.0</v>
      </c>
      <c r="F9" s="1">
        <v>62.0</v>
      </c>
      <c r="G9" s="1">
        <v>4.0</v>
      </c>
      <c r="H9" s="1">
        <v>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2.0</v>
      </c>
      <c r="C10" s="1">
        <v>2.0</v>
      </c>
      <c r="D10" s="1">
        <v>2.0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-2.0</v>
      </c>
      <c r="C11" s="1">
        <v>-2.0</v>
      </c>
      <c r="D11" s="1">
        <v>-2.0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194.0</v>
      </c>
      <c r="C12" s="1">
        <v>65.0</v>
      </c>
      <c r="D12" s="1" t="s">
        <v>63</v>
      </c>
      <c r="E12" s="1">
        <v>25.0</v>
      </c>
      <c r="F12" s="1">
        <v>18.0</v>
      </c>
      <c r="G12" s="1">
        <v>12.0</v>
      </c>
      <c r="H12" s="1">
        <v>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5.0</v>
      </c>
      <c r="H14" s="1">
        <v>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1.0</v>
      </c>
      <c r="F15" s="1">
        <v>2.0</v>
      </c>
      <c r="G15" s="1">
        <v>2.0</v>
      </c>
      <c r="H15" s="1">
        <v>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0.0</v>
      </c>
      <c r="E16" s="1">
        <v>0.0</v>
      </c>
      <c r="F16" s="1">
        <v>9.0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0.0</v>
      </c>
      <c r="E17" s="1">
        <v>0.0</v>
      </c>
      <c r="F17" s="1">
        <v>6.0</v>
      </c>
      <c r="G17" s="1">
        <v>2.0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5.0</v>
      </c>
      <c r="C18" s="1">
        <v>3.0</v>
      </c>
      <c r="D18" s="1">
        <v>8.0</v>
      </c>
      <c r="E18" s="1">
        <v>38.0</v>
      </c>
      <c r="F18" s="1">
        <v>7.0</v>
      </c>
      <c r="G18" s="1">
        <v>12.0</v>
      </c>
      <c r="H18" s="1">
        <v>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1.0</v>
      </c>
      <c r="C20" s="1">
        <v>1.0</v>
      </c>
      <c r="D20" s="1">
        <v>1.0</v>
      </c>
      <c r="E20" s="1">
        <v>1.0</v>
      </c>
      <c r="F20" s="1">
        <v>1.0</v>
      </c>
      <c r="G20" s="1">
        <v>34.0</v>
      </c>
      <c r="H20" s="1">
        <v>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2.0</v>
      </c>
      <c r="C21" s="1">
        <v>2.0</v>
      </c>
      <c r="D21" s="1">
        <v>2.0</v>
      </c>
      <c r="E21" s="1">
        <v>2.0</v>
      </c>
      <c r="F21" s="1">
        <v>2.0</v>
      </c>
      <c r="G21" s="1">
        <v>2.0</v>
      </c>
      <c r="H21" s="1">
        <v>38.0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2.0</v>
      </c>
      <c r="C22" s="1">
        <v>2.0</v>
      </c>
      <c r="D22" s="1">
        <v>2.0</v>
      </c>
      <c r="E22" s="1">
        <v>1.0</v>
      </c>
      <c r="F22" s="1">
        <v>1.0</v>
      </c>
      <c r="G22" s="1">
        <v>76.0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1.0</v>
      </c>
      <c r="F23" s="1">
        <v>43.0</v>
      </c>
      <c r="G23" s="1">
        <v>1.0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5.0</v>
      </c>
      <c r="F24" s="1">
        <v>6.0</v>
      </c>
      <c r="G24" s="1">
        <v>6.0</v>
      </c>
      <c r="H24" s="1">
        <v>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24.0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11.0</v>
      </c>
      <c r="C26" s="1">
        <v>10.0</v>
      </c>
      <c r="D26" s="1">
        <v>9.0</v>
      </c>
      <c r="E26" s="1">
        <v>68.0</v>
      </c>
      <c r="F26" s="1">
        <v>1.0</v>
      </c>
      <c r="G26" s="1">
        <v>50.0</v>
      </c>
      <c r="H26" s="1">
        <v>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6.0</v>
      </c>
      <c r="C27" s="1">
        <v>7.0</v>
      </c>
      <c r="D27" s="1">
        <v>7.0</v>
      </c>
      <c r="E27" s="1">
        <v>8.0</v>
      </c>
      <c r="F27" s="1">
        <v>7.0</v>
      </c>
      <c r="G27" s="1">
        <v>4.0</v>
      </c>
      <c r="H27" s="1">
        <v>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0.0</v>
      </c>
      <c r="D28" s="1">
        <v>0.0</v>
      </c>
      <c r="E28" s="1">
        <v>6.0</v>
      </c>
      <c r="F28" s="1">
        <v>6.0</v>
      </c>
      <c r="G28" s="1">
        <v>6.0</v>
      </c>
      <c r="H28" s="1">
        <v>6.0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0.0</v>
      </c>
      <c r="E29" s="1">
        <v>22.0</v>
      </c>
      <c r="F29" s="1">
        <v>16.0</v>
      </c>
      <c r="G29" s="1">
        <v>9.0</v>
      </c>
      <c r="H29" s="1">
        <v>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0.0</v>
      </c>
      <c r="C30" s="1">
        <v>0.0</v>
      </c>
      <c r="D30" s="1">
        <v>16.0</v>
      </c>
      <c r="E30" s="1">
        <v>7.0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6.0</v>
      </c>
      <c r="C31" s="1">
        <v>7.0</v>
      </c>
      <c r="D31" s="1">
        <v>7.0</v>
      </c>
      <c r="E31" s="1">
        <v>8.0</v>
      </c>
      <c r="F31" s="1">
        <v>7.0</v>
      </c>
      <c r="G31" s="1">
        <v>5.0</v>
      </c>
      <c r="H31" s="1">
        <v>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8.0</v>
      </c>
      <c r="C32" s="1">
        <v>8.0</v>
      </c>
      <c r="D32" s="1">
        <v>8.0</v>
      </c>
      <c r="E32" s="1">
        <v>8.0</v>
      </c>
      <c r="F32" s="1">
        <v>1.0</v>
      </c>
      <c r="G32" s="1">
        <v>1.0</v>
      </c>
      <c r="H32" s="1">
        <v>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30.0</v>
      </c>
      <c r="C33" s="1">
        <v>32.0</v>
      </c>
      <c r="D33" s="1">
        <v>33.0</v>
      </c>
      <c r="E33" s="1">
        <v>36.0</v>
      </c>
      <c r="F33" s="1">
        <v>124.0</v>
      </c>
      <c r="G33" s="1">
        <v>148.0</v>
      </c>
      <c r="H33" s="1">
        <v>164.0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-36.0</v>
      </c>
      <c r="C34" s="1">
        <v>-39.0</v>
      </c>
      <c r="D34" s="1">
        <v>-40.0</v>
      </c>
      <c r="E34" s="1">
        <v>-44.0</v>
      </c>
      <c r="F34" s="1">
        <v>-124.0</v>
      </c>
      <c r="G34" s="1">
        <v>-140.0</v>
      </c>
      <c r="H34" s="1">
        <v>-160.0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-6.0</v>
      </c>
      <c r="C35" s="1">
        <v>-7.0</v>
      </c>
      <c r="D35" s="1">
        <v>-7.0</v>
      </c>
      <c r="E35" s="1">
        <v>-8.0</v>
      </c>
      <c r="F35" s="1">
        <v>4.0</v>
      </c>
      <c r="G35" s="1">
        <v>7.0</v>
      </c>
      <c r="H35" s="1">
        <v>4.0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-6.0</v>
      </c>
      <c r="C36" s="1">
        <v>-7.0</v>
      </c>
      <c r="D36" s="1">
        <v>-7.0</v>
      </c>
      <c r="E36" s="1">
        <v>-8.0</v>
      </c>
      <c r="F36" s="1">
        <v>4.0</v>
      </c>
      <c r="G36" s="1">
        <v>7.0</v>
      </c>
      <c r="H36" s="1">
        <v>4.0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5.0</v>
      </c>
      <c r="C37" s="1">
        <v>3.0</v>
      </c>
      <c r="D37" s="1">
        <v>8.0</v>
      </c>
      <c r="E37" s="1">
        <v>38.0</v>
      </c>
      <c r="F37" s="1">
        <v>7.0</v>
      </c>
      <c r="G37" s="1">
        <v>12.0</v>
      </c>
      <c r="H37" s="1">
        <v>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8.0</v>
      </c>
      <c r="C39" s="1">
        <v>8.0</v>
      </c>
      <c r="D39" s="1">
        <v>8.0</v>
      </c>
      <c r="E39" s="1">
        <v>11.0</v>
      </c>
      <c r="F39" s="1">
        <v>16.0</v>
      </c>
      <c r="G39" s="1">
        <v>18.0</v>
      </c>
      <c r="H39" s="1">
        <v>22.0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8.0</v>
      </c>
      <c r="C40" s="1">
        <v>8.0</v>
      </c>
      <c r="D40" s="1">
        <v>8.0</v>
      </c>
      <c r="E40" s="1">
        <v>9.0</v>
      </c>
      <c r="F40" s="1">
        <v>11.0</v>
      </c>
      <c r="G40" s="1">
        <v>16.0</v>
      </c>
      <c r="H40" s="1">
        <v>22.0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 t="s">
        <v>92</v>
      </c>
      <c r="C41" s="1" t="s">
        <v>93</v>
      </c>
      <c r="D41" s="1" t="s">
        <v>94</v>
      </c>
      <c r="E41" s="1" t="s">
        <v>95</v>
      </c>
      <c r="F41" s="1" t="s">
        <v>63</v>
      </c>
      <c r="G41" s="1" t="s">
        <v>96</v>
      </c>
      <c r="H41" s="1" t="s">
        <v>97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-6.0</v>
      </c>
      <c r="C42" s="1">
        <v>-7.0</v>
      </c>
      <c r="D42" s="1">
        <v>-7.0</v>
      </c>
      <c r="E42" s="1">
        <v>-8.0</v>
      </c>
      <c r="F42" s="1">
        <v>4.0</v>
      </c>
      <c r="G42" s="1">
        <v>2.0</v>
      </c>
      <c r="H42" s="1">
        <v>-2.0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92</v>
      </c>
      <c r="C43" s="1" t="s">
        <v>93</v>
      </c>
      <c r="D43" s="1" t="s">
        <v>94</v>
      </c>
      <c r="E43" s="1" t="s">
        <v>95</v>
      </c>
      <c r="F43" s="1" t="s">
        <v>63</v>
      </c>
      <c r="G43" s="1" t="s">
        <v>100</v>
      </c>
      <c r="H43" s="1" t="s">
        <v>101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2.0</v>
      </c>
      <c r="C44" s="1">
        <v>2.0</v>
      </c>
      <c r="D44" s="1">
        <v>2.0</v>
      </c>
      <c r="E44" s="1">
        <v>3.0</v>
      </c>
      <c r="F44" s="1">
        <v>2.0</v>
      </c>
      <c r="G44" s="1">
        <v>2.0</v>
      </c>
      <c r="H44" s="1">
        <v>15.0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2.0</v>
      </c>
      <c r="C45" s="1">
        <v>2.0</v>
      </c>
      <c r="D45" s="1">
        <v>2.0</v>
      </c>
      <c r="E45" s="1">
        <v>3.0</v>
      </c>
      <c r="F45" s="1">
        <v>2.0</v>
      </c>
      <c r="G45" s="1">
        <v>-1.0</v>
      </c>
      <c r="H45" s="1">
        <v>-1.0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67.0</v>
      </c>
      <c r="C46" s="1">
        <v>81.0</v>
      </c>
      <c r="D46" s="1">
        <v>67.0</v>
      </c>
      <c r="E46" s="1">
        <v>49.0</v>
      </c>
      <c r="F46" s="1">
        <v>48.0</v>
      </c>
      <c r="G46" s="1">
        <v>68.0</v>
      </c>
      <c r="H46" s="1">
        <v>68.0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9.0</v>
      </c>
      <c r="D48" s="1">
        <v>8.0</v>
      </c>
      <c r="E48" s="1">
        <v>3.0</v>
      </c>
      <c r="F48" s="1">
        <v>18.0</v>
      </c>
      <c r="G48" s="1">
        <v>23.0</v>
      </c>
      <c r="H48" s="1">
        <v>18.0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25.0</v>
      </c>
      <c r="C2" s="1">
        <v>25.0</v>
      </c>
      <c r="D2" s="1">
        <v>25.0</v>
      </c>
      <c r="E2" s="1">
        <v>33.0</v>
      </c>
      <c r="F2" s="1">
        <v>35.0</v>
      </c>
      <c r="G2" s="1">
        <v>45.0</v>
      </c>
      <c r="H2" s="1">
        <v>50.0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25.0</v>
      </c>
      <c r="C3" s="1">
        <v>25.0</v>
      </c>
      <c r="D3" s="1">
        <v>25.0</v>
      </c>
      <c r="E3" s="1">
        <v>33.0</v>
      </c>
      <c r="F3" s="1">
        <v>35.0</v>
      </c>
      <c r="G3" s="1">
        <v>45.0</v>
      </c>
      <c r="H3" s="1">
        <v>50.0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11.0</v>
      </c>
      <c r="C4" s="1">
        <v>10.0</v>
      </c>
      <c r="D4" s="1">
        <v>10.0</v>
      </c>
      <c r="E4" s="1">
        <v>14.0</v>
      </c>
      <c r="F4" s="1">
        <v>14.0</v>
      </c>
      <c r="G4" s="1">
        <v>22.0</v>
      </c>
      <c r="H4" s="1">
        <v>18.0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14.0</v>
      </c>
      <c r="C5" s="1">
        <v>14.0</v>
      </c>
      <c r="D5" s="1">
        <v>15.0</v>
      </c>
      <c r="E5" s="1">
        <v>18.0</v>
      </c>
      <c r="F5" s="1">
        <v>20.0</v>
      </c>
      <c r="G5" s="1">
        <v>23.0</v>
      </c>
      <c r="H5" s="1">
        <v>31.0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1.0</v>
      </c>
      <c r="C6" s="1">
        <v>1.0</v>
      </c>
      <c r="D6" s="1">
        <v>1.0</v>
      </c>
      <c r="E6" s="1">
        <v>3.0</v>
      </c>
      <c r="F6" s="1">
        <v>8.0</v>
      </c>
      <c r="G6" s="1">
        <v>8.0</v>
      </c>
      <c r="H6" s="1">
        <v>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1.0</v>
      </c>
      <c r="C7" s="1">
        <v>28.0</v>
      </c>
      <c r="D7" s="1">
        <v>8.0</v>
      </c>
      <c r="E7" s="1">
        <v>4.0</v>
      </c>
      <c r="F7" s="1">
        <v>16.0</v>
      </c>
      <c r="G7" s="1">
        <v>7.0</v>
      </c>
      <c r="H7" s="1">
        <v>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3.0</v>
      </c>
      <c r="C8" s="1">
        <v>2.0</v>
      </c>
      <c r="D8" s="1">
        <v>1.0</v>
      </c>
      <c r="E8" s="1">
        <v>3.0</v>
      </c>
      <c r="F8" s="1">
        <v>8.0</v>
      </c>
      <c r="G8" s="1">
        <v>15.0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-3.0</v>
      </c>
      <c r="C9" s="1">
        <v>-2.0</v>
      </c>
      <c r="D9" s="1">
        <v>-94.0</v>
      </c>
      <c r="E9" s="1">
        <v>-3.0</v>
      </c>
      <c r="F9" s="1">
        <v>-8.0</v>
      </c>
      <c r="G9" s="1">
        <v>-15.0</v>
      </c>
      <c r="H9" s="1">
        <v>-13.0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-75.0</v>
      </c>
      <c r="C10" s="1">
        <v>-46.0</v>
      </c>
      <c r="D10" s="1">
        <v>-28.0</v>
      </c>
      <c r="E10" s="1">
        <v>-34.0</v>
      </c>
      <c r="F10" s="1">
        <v>-3.0</v>
      </c>
      <c r="G10" s="1">
        <v>-41.0</v>
      </c>
      <c r="H10" s="1">
        <v>-5.0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-75.0</v>
      </c>
      <c r="C11" s="1">
        <v>-46.0</v>
      </c>
      <c r="D11" s="1">
        <v>-28.0</v>
      </c>
      <c r="E11" s="1">
        <v>-34.0</v>
      </c>
      <c r="F11" s="1">
        <v>-3.0</v>
      </c>
      <c r="G11" s="1">
        <v>-41.0</v>
      </c>
      <c r="H11" s="1">
        <v>-5.0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0.0</v>
      </c>
      <c r="D12" s="1">
        <v>-10.0</v>
      </c>
      <c r="E12" s="1">
        <v>-24.0</v>
      </c>
      <c r="F12" s="1">
        <v>-67.0</v>
      </c>
      <c r="G12" s="1">
        <v>-70.0</v>
      </c>
      <c r="H12" s="1">
        <v>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-3.0</v>
      </c>
      <c r="C13" s="1">
        <v>-2.0</v>
      </c>
      <c r="D13" s="1">
        <v>-1.0</v>
      </c>
      <c r="E13" s="1">
        <v>-4.0</v>
      </c>
      <c r="F13" s="1">
        <v>-79.0</v>
      </c>
      <c r="G13" s="1">
        <v>-16.0</v>
      </c>
      <c r="H13" s="1">
        <v>-13.0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17.0</v>
      </c>
      <c r="H15" s="1">
        <v>66.0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-3.0</v>
      </c>
      <c r="C16" s="1">
        <v>-2.0</v>
      </c>
      <c r="D16" s="1">
        <v>-1.0</v>
      </c>
      <c r="E16" s="1">
        <v>-4.0</v>
      </c>
      <c r="F16" s="1">
        <v>-79.0</v>
      </c>
      <c r="G16" s="1">
        <v>-16.0</v>
      </c>
      <c r="H16" s="1">
        <v>-18.0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-3.0</v>
      </c>
      <c r="C17" s="1">
        <v>-2.0</v>
      </c>
      <c r="D17" s="1">
        <v>-1.0</v>
      </c>
      <c r="E17" s="1">
        <v>-4.0</v>
      </c>
      <c r="F17" s="1">
        <v>-79.0</v>
      </c>
      <c r="G17" s="1">
        <v>-16.0</v>
      </c>
      <c r="H17" s="1">
        <v>-18.0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-3.0</v>
      </c>
      <c r="C18" s="1">
        <v>-2.0</v>
      </c>
      <c r="D18" s="1">
        <v>-1.0</v>
      </c>
      <c r="E18" s="1">
        <v>-4.0</v>
      </c>
      <c r="F18" s="1">
        <v>-79.0</v>
      </c>
      <c r="G18" s="1">
        <v>-16.0</v>
      </c>
      <c r="H18" s="1">
        <v>-18.0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-3.0</v>
      </c>
      <c r="C19" s="1">
        <v>-2.0</v>
      </c>
      <c r="D19" s="1">
        <v>-1.0</v>
      </c>
      <c r="E19" s="1">
        <v>-4.0</v>
      </c>
      <c r="F19" s="1">
        <v>-79.0</v>
      </c>
      <c r="G19" s="1">
        <v>-16.0</v>
      </c>
      <c r="H19" s="1">
        <v>-18.0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76.0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-3.0</v>
      </c>
      <c r="C21" s="1">
        <v>-2.0</v>
      </c>
      <c r="D21" s="1">
        <v>-1.0</v>
      </c>
      <c r="E21" s="1">
        <v>-4.0</v>
      </c>
      <c r="F21" s="1">
        <v>-79.0</v>
      </c>
      <c r="G21" s="1">
        <v>-16.0</v>
      </c>
      <c r="H21" s="1">
        <v>-19.0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-3.0</v>
      </c>
      <c r="C22" s="1">
        <v>-2.0</v>
      </c>
      <c r="D22" s="1">
        <v>-1.0</v>
      </c>
      <c r="E22" s="1">
        <v>-4.0</v>
      </c>
      <c r="F22" s="1">
        <v>-79.0</v>
      </c>
      <c r="G22" s="1">
        <v>-16.0</v>
      </c>
      <c r="H22" s="1">
        <v>-19.0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130</v>
      </c>
      <c r="C24" s="1" t="s">
        <v>131</v>
      </c>
      <c r="D24" s="1" t="s">
        <v>132</v>
      </c>
      <c r="E24" s="1" t="s">
        <v>133</v>
      </c>
      <c r="F24" s="1" t="s">
        <v>134</v>
      </c>
      <c r="G24" s="1">
        <v>-1.0</v>
      </c>
      <c r="H24" s="1" t="s">
        <v>135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130</v>
      </c>
      <c r="C25" s="1" t="s">
        <v>131</v>
      </c>
      <c r="D25" s="1" t="s">
        <v>132</v>
      </c>
      <c r="E25" s="1" t="s">
        <v>133</v>
      </c>
      <c r="F25" s="1" t="s">
        <v>134</v>
      </c>
      <c r="G25" s="1">
        <v>-1.0</v>
      </c>
      <c r="H25" s="1" t="s">
        <v>135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8.0</v>
      </c>
      <c r="C26" s="1">
        <v>9.0</v>
      </c>
      <c r="D26" s="1">
        <v>8.0</v>
      </c>
      <c r="E26" s="1">
        <v>9.0</v>
      </c>
      <c r="F26" s="1">
        <v>11.0</v>
      </c>
      <c r="G26" s="1">
        <v>16.0</v>
      </c>
      <c r="H26" s="1">
        <v>19.0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134</v>
      </c>
      <c r="G27" s="1">
        <v>-1.0</v>
      </c>
      <c r="H27" s="1" t="s">
        <v>135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134</v>
      </c>
      <c r="G28" s="1">
        <v>-1.0</v>
      </c>
      <c r="H28" s="1" t="s">
        <v>135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8.0</v>
      </c>
      <c r="C29" s="1">
        <v>9.0</v>
      </c>
      <c r="D29" s="1">
        <v>8.0</v>
      </c>
      <c r="E29" s="1">
        <v>9.0</v>
      </c>
      <c r="F29" s="1">
        <v>11.0</v>
      </c>
      <c r="G29" s="1">
        <v>16.0</v>
      </c>
      <c r="H29" s="1">
        <v>19.0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142</v>
      </c>
      <c r="C30" s="1" t="s">
        <v>143</v>
      </c>
      <c r="D30" s="1" t="s">
        <v>144</v>
      </c>
      <c r="E30" s="1" t="s">
        <v>142</v>
      </c>
      <c r="F30" s="1" t="s">
        <v>145</v>
      </c>
      <c r="G30" s="1" t="s">
        <v>146</v>
      </c>
      <c r="H30" s="1" t="s">
        <v>147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 t="s">
        <v>142</v>
      </c>
      <c r="C31" s="1" t="s">
        <v>143</v>
      </c>
      <c r="D31" s="1" t="s">
        <v>144</v>
      </c>
      <c r="E31" s="1" t="s">
        <v>142</v>
      </c>
      <c r="F31" s="1" t="s">
        <v>145</v>
      </c>
      <c r="G31" s="1" t="s">
        <v>146</v>
      </c>
      <c r="H31" s="1" t="s">
        <v>147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-3.0</v>
      </c>
      <c r="C33" s="1">
        <v>-2.0</v>
      </c>
      <c r="D33" s="1">
        <v>-94.0</v>
      </c>
      <c r="E33" s="1">
        <v>-3.0</v>
      </c>
      <c r="F33" s="1">
        <v>0.0</v>
      </c>
      <c r="G33" s="1">
        <v>-14.0</v>
      </c>
      <c r="H33" s="1">
        <v>-12.0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-3.0</v>
      </c>
      <c r="C34" s="1">
        <v>-2.0</v>
      </c>
      <c r="D34" s="1">
        <v>-94.0</v>
      </c>
      <c r="E34" s="1">
        <v>-3.0</v>
      </c>
      <c r="F34" s="1">
        <v>-8.0</v>
      </c>
      <c r="G34" s="1">
        <v>-14.0</v>
      </c>
      <c r="H34" s="1">
        <v>-12.0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-3.0</v>
      </c>
      <c r="C35" s="1">
        <v>-2.0</v>
      </c>
      <c r="D35" s="1">
        <v>-94.0</v>
      </c>
      <c r="E35" s="1">
        <v>-3.0</v>
      </c>
      <c r="F35" s="1">
        <v>-8.0</v>
      </c>
      <c r="G35" s="1">
        <v>-15.0</v>
      </c>
      <c r="H35" s="1">
        <v>-13.0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-3.0</v>
      </c>
      <c r="C36" s="1">
        <v>-1.0</v>
      </c>
      <c r="D36" s="1">
        <v>-86.0</v>
      </c>
      <c r="E36" s="1">
        <v>-3.0</v>
      </c>
      <c r="F36" s="1">
        <v>0.0</v>
      </c>
      <c r="G36" s="1">
        <v>-14.0</v>
      </c>
      <c r="H36" s="1">
        <v>-11.0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-2.0</v>
      </c>
      <c r="C37" s="1">
        <v>-1.0</v>
      </c>
      <c r="D37" s="1">
        <v>-84.0</v>
      </c>
      <c r="E37" s="1">
        <v>-2.0</v>
      </c>
      <c r="F37" s="1">
        <v>-49.0</v>
      </c>
      <c r="G37" s="1">
        <v>-10.0</v>
      </c>
      <c r="H37" s="1">
        <v>-8.0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1.0</v>
      </c>
      <c r="C39" s="1">
        <v>1.0</v>
      </c>
      <c r="D39" s="1">
        <v>93.0</v>
      </c>
      <c r="E39" s="1">
        <v>3.0</v>
      </c>
      <c r="F39" s="1">
        <v>8.0</v>
      </c>
      <c r="G39" s="1">
        <v>0.0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1.0</v>
      </c>
      <c r="C40" s="1">
        <v>28.0</v>
      </c>
      <c r="D40" s="1">
        <v>8.0</v>
      </c>
      <c r="E40" s="1">
        <v>4.0</v>
      </c>
      <c r="F40" s="1">
        <v>16.0</v>
      </c>
      <c r="G40" s="1">
        <v>7.0</v>
      </c>
      <c r="H40" s="1">
        <v>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8.0</v>
      </c>
      <c r="C41" s="1">
        <v>10.0</v>
      </c>
      <c r="D41" s="1">
        <v>8.0</v>
      </c>
      <c r="E41" s="1">
        <v>6.0</v>
      </c>
      <c r="F41" s="1">
        <v>6.0</v>
      </c>
      <c r="G41" s="1">
        <v>8.0</v>
      </c>
      <c r="H41" s="1">
        <v>8.0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13.0</v>
      </c>
      <c r="D42" s="1">
        <v>6.0</v>
      </c>
      <c r="E42" s="1">
        <v>5.0</v>
      </c>
      <c r="F42" s="1">
        <v>57.0</v>
      </c>
      <c r="G42" s="1">
        <v>13.0</v>
      </c>
      <c r="H42" s="1">
        <v>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-3.0</v>
      </c>
      <c r="D43" s="1">
        <v>1.0</v>
      </c>
      <c r="E43" s="1">
        <v>0.0</v>
      </c>
      <c r="F43" s="1">
        <v>-51.0</v>
      </c>
      <c r="G43" s="1">
        <v>-5.0</v>
      </c>
      <c r="H43" s="1">
        <v>5.0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6.0</v>
      </c>
      <c r="H44" s="1">
        <v>98.0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1.0</v>
      </c>
      <c r="C45" s="1">
        <v>1.0</v>
      </c>
      <c r="D45" s="1">
        <v>11.0</v>
      </c>
      <c r="E45" s="1">
        <v>2.0</v>
      </c>
      <c r="F45" s="1">
        <v>6.0</v>
      </c>
      <c r="G45" s="1">
        <v>0.0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1.0</v>
      </c>
      <c r="H46" s="1">
        <v>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0.0</v>
      </c>
      <c r="C47" s="1">
        <v>0.0</v>
      </c>
      <c r="D47" s="1">
        <v>0.0</v>
      </c>
      <c r="E47" s="1">
        <v>22.0</v>
      </c>
      <c r="F47" s="1">
        <v>71.0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1.0</v>
      </c>
      <c r="C48" s="1">
        <v>1.0</v>
      </c>
      <c r="D48" s="1">
        <v>11.0</v>
      </c>
      <c r="E48" s="1">
        <v>2.0</v>
      </c>
      <c r="F48" s="1">
        <v>78.0</v>
      </c>
      <c r="G48" s="1">
        <v>7.0</v>
      </c>
      <c r="H48" s="1">
        <v>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166</v>
      </c>
      <c r="B3" s="1">
        <v>0.0</v>
      </c>
      <c r="C3" s="1">
        <v>0.0</v>
      </c>
      <c r="D3" s="1">
        <v>0.0</v>
      </c>
      <c r="E3" s="1" t="s">
        <v>167</v>
      </c>
      <c r="F3" s="1" t="s">
        <v>168</v>
      </c>
      <c r="G3" s="1" t="s">
        <v>169</v>
      </c>
      <c r="H3" s="1" t="s">
        <v>170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1" t="s">
        <v>174</v>
      </c>
      <c r="F4" s="1" t="s">
        <v>175</v>
      </c>
      <c r="G4" s="1" t="s">
        <v>176</v>
      </c>
      <c r="H4" s="1" t="s">
        <v>177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 t="s">
        <v>180</v>
      </c>
      <c r="E5" s="1" t="s">
        <v>181</v>
      </c>
      <c r="F5" s="1">
        <v>0.0</v>
      </c>
      <c r="G5" s="1" t="s">
        <v>182</v>
      </c>
      <c r="H5" s="1" t="s">
        <v>183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184</v>
      </c>
      <c r="B6" s="1">
        <v>0.0</v>
      </c>
      <c r="C6" s="1" t="s">
        <v>179</v>
      </c>
      <c r="D6" s="1" t="s">
        <v>180</v>
      </c>
      <c r="E6" s="1" t="s">
        <v>181</v>
      </c>
      <c r="F6" s="1">
        <v>0.0</v>
      </c>
      <c r="G6" s="1" t="s">
        <v>182</v>
      </c>
      <c r="H6" s="1" t="s">
        <v>185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  <c r="H8" s="1" t="s">
        <v>194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0.0</v>
      </c>
      <c r="C10" s="1" t="s">
        <v>200</v>
      </c>
      <c r="D10" s="1" t="s">
        <v>201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>
        <v>0.0</v>
      </c>
      <c r="C11" s="1" t="s">
        <v>203</v>
      </c>
      <c r="D11" s="1" t="s">
        <v>204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>
        <v>0.0</v>
      </c>
      <c r="C12" s="1" t="s">
        <v>203</v>
      </c>
      <c r="D12" s="1" t="s">
        <v>204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206</v>
      </c>
      <c r="B13" s="1">
        <v>0.0</v>
      </c>
      <c r="C13" s="1" t="s">
        <v>207</v>
      </c>
      <c r="D13" s="1" t="s">
        <v>208</v>
      </c>
      <c r="E13" s="1">
        <v>0.0</v>
      </c>
      <c r="F13" s="1">
        <v>-2.0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209</v>
      </c>
      <c r="B14" s="1">
        <v>0.0</v>
      </c>
      <c r="C14" s="1" t="s">
        <v>207</v>
      </c>
      <c r="D14" s="1" t="s">
        <v>208</v>
      </c>
      <c r="E14" s="1">
        <v>0.0</v>
      </c>
      <c r="F14" s="1">
        <v>-2.0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210</v>
      </c>
      <c r="B15" s="1">
        <v>0.0</v>
      </c>
      <c r="C15" s="1" t="s">
        <v>207</v>
      </c>
      <c r="D15" s="1" t="s">
        <v>208</v>
      </c>
      <c r="E15" s="1">
        <v>0.0</v>
      </c>
      <c r="F15" s="1">
        <v>-2.0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211</v>
      </c>
      <c r="B16" s="1" t="s">
        <v>212</v>
      </c>
      <c r="C16" s="1" t="s">
        <v>213</v>
      </c>
      <c r="D16" s="1" t="s">
        <v>214</v>
      </c>
      <c r="E16" s="1" t="s">
        <v>215</v>
      </c>
      <c r="F16" s="1">
        <v>-1.0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 t="s">
        <v>217</v>
      </c>
      <c r="D17" s="1" t="s">
        <v>218</v>
      </c>
      <c r="E17" s="1" t="s">
        <v>219</v>
      </c>
      <c r="F17" s="1">
        <v>1.0</v>
      </c>
      <c r="G17" s="1">
        <v>0.0</v>
      </c>
      <c r="H17" s="1" t="s">
        <v>220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>
        <v>0.0</v>
      </c>
      <c r="C18" s="1" t="s">
        <v>222</v>
      </c>
      <c r="D18" s="1" t="s">
        <v>223</v>
      </c>
      <c r="E18" s="1" t="s">
        <v>224</v>
      </c>
      <c r="F18" s="1">
        <v>2.0</v>
      </c>
      <c r="G18" s="1">
        <v>0.0</v>
      </c>
      <c r="H18" s="1" t="s">
        <v>225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>
        <v>0.0</v>
      </c>
      <c r="C20" s="1" t="s">
        <v>227</v>
      </c>
      <c r="D20" s="1" t="s">
        <v>228</v>
      </c>
      <c r="E20" s="1" t="s">
        <v>229</v>
      </c>
      <c r="F20" s="1" t="s">
        <v>230</v>
      </c>
      <c r="G20" s="1" t="s">
        <v>231</v>
      </c>
      <c r="H20" s="1" t="s">
        <v>232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>
        <v>0.0</v>
      </c>
      <c r="D21" s="1">
        <v>0.0</v>
      </c>
      <c r="E21" s="1">
        <v>0.0</v>
      </c>
      <c r="F21" s="1" t="s">
        <v>234</v>
      </c>
      <c r="G21" s="1" t="s">
        <v>235</v>
      </c>
      <c r="H21" s="1" t="s">
        <v>236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237</v>
      </c>
      <c r="B22" s="1">
        <v>0.0</v>
      </c>
      <c r="C22" s="1" t="s">
        <v>238</v>
      </c>
      <c r="D22" s="1" t="s">
        <v>239</v>
      </c>
      <c r="E22" s="1" t="s">
        <v>240</v>
      </c>
      <c r="F22" s="1" t="s">
        <v>241</v>
      </c>
      <c r="G22" s="1" t="s">
        <v>242</v>
      </c>
      <c r="H22" s="1" t="s">
        <v>243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245</v>
      </c>
      <c r="B24" s="1" t="s">
        <v>246</v>
      </c>
      <c r="C24" s="1" t="s">
        <v>63</v>
      </c>
      <c r="D24" s="1" t="s">
        <v>246</v>
      </c>
      <c r="E24" s="1" t="s">
        <v>246</v>
      </c>
      <c r="F24" s="1" t="s">
        <v>230</v>
      </c>
      <c r="G24" s="1" t="s">
        <v>247</v>
      </c>
      <c r="H24" s="1" t="s">
        <v>248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249</v>
      </c>
      <c r="B25" s="1" t="s">
        <v>246</v>
      </c>
      <c r="C25" s="1" t="s">
        <v>63</v>
      </c>
      <c r="D25" s="1" t="s">
        <v>246</v>
      </c>
      <c r="E25" s="1" t="s">
        <v>246</v>
      </c>
      <c r="F25" s="1" t="s">
        <v>246</v>
      </c>
      <c r="G25" s="1" t="s">
        <v>250</v>
      </c>
      <c r="H25" s="1" t="s">
        <v>251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1" t="s">
        <v>253</v>
      </c>
      <c r="F26" s="1" t="s">
        <v>256</v>
      </c>
      <c r="G26" s="1" t="s">
        <v>257</v>
      </c>
      <c r="H26" s="1" t="s">
        <v>258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259</v>
      </c>
      <c r="B27" s="1">
        <v>0.0</v>
      </c>
      <c r="C27" s="1" t="s">
        <v>260</v>
      </c>
      <c r="D27" s="1" t="s">
        <v>261</v>
      </c>
      <c r="E27" s="1" t="s">
        <v>262</v>
      </c>
      <c r="F27" s="1" t="s">
        <v>263</v>
      </c>
      <c r="G27" s="1" t="s">
        <v>264</v>
      </c>
      <c r="H27" s="1" t="s">
        <v>265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268</v>
      </c>
      <c r="B30" s="1" t="s">
        <v>269</v>
      </c>
      <c r="C30" s="1" t="s">
        <v>270</v>
      </c>
      <c r="D30" s="1" t="s">
        <v>271</v>
      </c>
      <c r="E30" s="1" t="s">
        <v>272</v>
      </c>
      <c r="F30" s="1">
        <v>0.0</v>
      </c>
      <c r="G30" s="1" t="s">
        <v>273</v>
      </c>
      <c r="H30" s="1" t="s">
        <v>274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275</v>
      </c>
      <c r="B31" s="1" t="s">
        <v>276</v>
      </c>
      <c r="C31" s="1" t="s">
        <v>277</v>
      </c>
      <c r="D31" s="1" t="s">
        <v>278</v>
      </c>
      <c r="E31" s="1" t="s">
        <v>279</v>
      </c>
      <c r="F31" s="1" t="s">
        <v>280</v>
      </c>
      <c r="G31" s="1" t="s">
        <v>281</v>
      </c>
      <c r="H31" s="1" t="s">
        <v>282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283</v>
      </c>
      <c r="B32" s="1">
        <v>0.0</v>
      </c>
      <c r="C32" s="1">
        <v>0.0</v>
      </c>
      <c r="D32" s="1">
        <v>0.0</v>
      </c>
      <c r="E32" s="1" t="s">
        <v>284</v>
      </c>
      <c r="F32" s="1" t="s">
        <v>285</v>
      </c>
      <c r="G32" s="1" t="s">
        <v>286</v>
      </c>
      <c r="H32" s="1" t="s">
        <v>287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288</v>
      </c>
      <c r="B33" s="1">
        <v>0.0</v>
      </c>
      <c r="C33" s="1">
        <v>0.0</v>
      </c>
      <c r="D33" s="1">
        <v>0.0</v>
      </c>
      <c r="E33" s="1" t="s">
        <v>289</v>
      </c>
      <c r="F33" s="1" t="s">
        <v>290</v>
      </c>
      <c r="G33" s="1" t="s">
        <v>291</v>
      </c>
      <c r="H33" s="1" t="s">
        <v>292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293</v>
      </c>
      <c r="B34" s="1">
        <v>1.0</v>
      </c>
      <c r="C34" s="1">
        <v>2.0</v>
      </c>
      <c r="D34" s="1">
        <v>0.0</v>
      </c>
      <c r="E34" s="1">
        <v>0.0</v>
      </c>
      <c r="F34" s="1" t="s">
        <v>294</v>
      </c>
      <c r="G34" s="1" t="s">
        <v>295</v>
      </c>
      <c r="H34" s="1" t="s">
        <v>296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297</v>
      </c>
      <c r="B35" s="1" t="s">
        <v>298</v>
      </c>
      <c r="C35" s="1" t="s">
        <v>299</v>
      </c>
      <c r="D35" s="1" t="s">
        <v>300</v>
      </c>
      <c r="E35" s="1" t="s">
        <v>301</v>
      </c>
      <c r="F35" s="1" t="s">
        <v>302</v>
      </c>
      <c r="G35" s="1" t="s">
        <v>303</v>
      </c>
      <c r="H35" s="1" t="s">
        <v>304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 t="s">
        <v>298</v>
      </c>
      <c r="C36" s="1" t="s">
        <v>299</v>
      </c>
      <c r="D36" s="1" t="s">
        <v>300</v>
      </c>
      <c r="E36" s="1" t="s">
        <v>306</v>
      </c>
      <c r="F36" s="1" t="s">
        <v>307</v>
      </c>
      <c r="G36" s="1" t="s">
        <v>308</v>
      </c>
      <c r="H36" s="1" t="s">
        <v>309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310</v>
      </c>
      <c r="B37" s="1" t="s">
        <v>298</v>
      </c>
      <c r="C37" s="1" t="s">
        <v>299</v>
      </c>
      <c r="D37" s="1" t="s">
        <v>300</v>
      </c>
      <c r="E37" s="1" t="s">
        <v>306</v>
      </c>
      <c r="F37" s="1" t="s">
        <v>307</v>
      </c>
      <c r="G37" s="1" t="s">
        <v>308</v>
      </c>
      <c r="H37" s="1" t="s">
        <v>309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311</v>
      </c>
      <c r="B38" s="1" t="s">
        <v>312</v>
      </c>
      <c r="C38" s="1" t="s">
        <v>313</v>
      </c>
      <c r="D38" s="1" t="s">
        <v>314</v>
      </c>
      <c r="E38" s="1" t="s">
        <v>315</v>
      </c>
      <c r="F38" s="1" t="s">
        <v>256</v>
      </c>
      <c r="G38" s="1" t="s">
        <v>316</v>
      </c>
      <c r="H38" s="1" t="s">
        <v>317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318</v>
      </c>
      <c r="B39" s="1" t="s">
        <v>95</v>
      </c>
      <c r="C39" s="1" t="s">
        <v>313</v>
      </c>
      <c r="D39" s="1" t="s">
        <v>319</v>
      </c>
      <c r="E39" s="1" t="s">
        <v>312</v>
      </c>
      <c r="F39" s="1" t="s">
        <v>256</v>
      </c>
      <c r="G39" s="1" t="s">
        <v>320</v>
      </c>
      <c r="H39" s="1" t="s">
        <v>230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321</v>
      </c>
      <c r="B40" s="1" t="s">
        <v>312</v>
      </c>
      <c r="C40" s="1" t="s">
        <v>313</v>
      </c>
      <c r="D40" s="1" t="s">
        <v>314</v>
      </c>
      <c r="E40" s="1" t="s">
        <v>315</v>
      </c>
      <c r="F40" s="1" t="s">
        <v>256</v>
      </c>
      <c r="G40" s="1" t="s">
        <v>316</v>
      </c>
      <c r="H40" s="1" t="s">
        <v>317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322</v>
      </c>
      <c r="B41" s="1" t="s">
        <v>95</v>
      </c>
      <c r="C41" s="1" t="s">
        <v>313</v>
      </c>
      <c r="D41" s="1" t="s">
        <v>319</v>
      </c>
      <c r="E41" s="1" t="s">
        <v>312</v>
      </c>
      <c r="F41" s="1" t="s">
        <v>256</v>
      </c>
      <c r="G41" s="1" t="s">
        <v>320</v>
      </c>
      <c r="H41" s="1" t="s">
        <v>230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>
        <v>0.0</v>
      </c>
      <c r="C43" s="1" t="s">
        <v>325</v>
      </c>
      <c r="D43" s="1" t="s">
        <v>326</v>
      </c>
      <c r="E43" s="1" t="s">
        <v>327</v>
      </c>
      <c r="F43" s="1" t="s">
        <v>328</v>
      </c>
      <c r="G43" s="1" t="s">
        <v>329</v>
      </c>
      <c r="H43" s="1">
        <v>12.0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330</v>
      </c>
      <c r="B44" s="1">
        <v>0.0</v>
      </c>
      <c r="C44" s="1" t="s">
        <v>331</v>
      </c>
      <c r="D44" s="1" t="s">
        <v>332</v>
      </c>
      <c r="E44" s="1" t="s">
        <v>333</v>
      </c>
      <c r="F44" s="1" t="s">
        <v>334</v>
      </c>
      <c r="G44" s="1" t="s">
        <v>335</v>
      </c>
      <c r="H44" s="1" t="s">
        <v>336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337</v>
      </c>
      <c r="B45" s="1">
        <v>0.0</v>
      </c>
      <c r="C45" s="1" t="s">
        <v>338</v>
      </c>
      <c r="D45" s="1" t="s">
        <v>339</v>
      </c>
      <c r="E45" s="1" t="s">
        <v>340</v>
      </c>
      <c r="F45" s="1">
        <v>0.0</v>
      </c>
      <c r="G45" s="1">
        <v>0.0</v>
      </c>
      <c r="H45" s="1" t="s">
        <v>341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342</v>
      </c>
      <c r="B46" s="1">
        <v>0.0</v>
      </c>
      <c r="C46" s="1" t="s">
        <v>338</v>
      </c>
      <c r="D46" s="1" t="s">
        <v>339</v>
      </c>
      <c r="E46" s="1" t="s">
        <v>343</v>
      </c>
      <c r="F46" s="1" t="s">
        <v>344</v>
      </c>
      <c r="G46" s="1" t="s">
        <v>345</v>
      </c>
      <c r="H46" s="1" t="s">
        <v>341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346</v>
      </c>
      <c r="B47" s="1">
        <v>0.0</v>
      </c>
      <c r="C47" s="1" t="s">
        <v>338</v>
      </c>
      <c r="D47" s="1" t="s">
        <v>339</v>
      </c>
      <c r="E47" s="1" t="s">
        <v>343</v>
      </c>
      <c r="F47" s="1" t="s">
        <v>344</v>
      </c>
      <c r="G47" s="1" t="s">
        <v>347</v>
      </c>
      <c r="H47" s="1" t="s">
        <v>348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349</v>
      </c>
      <c r="B48" s="1">
        <v>0.0</v>
      </c>
      <c r="C48" s="1" t="s">
        <v>350</v>
      </c>
      <c r="D48" s="1" t="s">
        <v>351</v>
      </c>
      <c r="E48" s="1" t="s">
        <v>352</v>
      </c>
      <c r="F48" s="1">
        <v>0.0</v>
      </c>
      <c r="G48" s="1" t="s">
        <v>353</v>
      </c>
      <c r="H48" s="1" t="s">
        <v>354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355</v>
      </c>
      <c r="B49" s="1">
        <v>0.0</v>
      </c>
      <c r="C49" s="1" t="s">
        <v>350</v>
      </c>
      <c r="D49" s="1" t="s">
        <v>351</v>
      </c>
      <c r="E49" s="1" t="s">
        <v>352</v>
      </c>
      <c r="F49" s="1">
        <v>0.0</v>
      </c>
      <c r="G49" s="1" t="s">
        <v>353</v>
      </c>
      <c r="H49" s="1" t="s">
        <v>354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356</v>
      </c>
      <c r="B50" s="1">
        <v>0.0</v>
      </c>
      <c r="C50" s="1" t="s">
        <v>350</v>
      </c>
      <c r="D50" s="1" t="s">
        <v>351</v>
      </c>
      <c r="E50" s="1" t="s">
        <v>357</v>
      </c>
      <c r="F50" s="1">
        <v>0.0</v>
      </c>
      <c r="G50" s="1" t="s">
        <v>358</v>
      </c>
      <c r="H50" s="1" t="s">
        <v>359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1">
        <v>0.0</v>
      </c>
      <c r="G51" s="1" t="s">
        <v>364</v>
      </c>
      <c r="H51" s="1" t="s">
        <v>365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366</v>
      </c>
      <c r="B52" s="1">
        <v>0.0</v>
      </c>
      <c r="C52" s="1" t="s">
        <v>246</v>
      </c>
      <c r="D52" s="1" t="s">
        <v>367</v>
      </c>
      <c r="E52" s="1" t="s">
        <v>368</v>
      </c>
      <c r="F52" s="1" t="s">
        <v>369</v>
      </c>
      <c r="G52" s="1" t="s">
        <v>370</v>
      </c>
      <c r="H52" s="1" t="s">
        <v>371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372</v>
      </c>
      <c r="B53" s="1">
        <v>0.0</v>
      </c>
      <c r="C53" s="1" t="s">
        <v>373</v>
      </c>
      <c r="D53" s="1">
        <v>-100.0</v>
      </c>
      <c r="E53" s="1">
        <v>0.0</v>
      </c>
      <c r="F53" s="1" t="s">
        <v>374</v>
      </c>
      <c r="G53" s="1" t="s">
        <v>375</v>
      </c>
      <c r="H53" s="1" t="s">
        <v>376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377</v>
      </c>
      <c r="B54" s="1">
        <v>0.0</v>
      </c>
      <c r="C54" s="1" t="s">
        <v>378</v>
      </c>
      <c r="D54" s="1" t="s">
        <v>379</v>
      </c>
      <c r="E54" s="1" t="s">
        <v>380</v>
      </c>
      <c r="F54" s="1">
        <v>0.0</v>
      </c>
      <c r="G54" s="1" t="s">
        <v>381</v>
      </c>
      <c r="H54" s="1" t="s">
        <v>382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383</v>
      </c>
      <c r="B55" s="1">
        <v>0.0</v>
      </c>
      <c r="C55" s="1" t="s">
        <v>384</v>
      </c>
      <c r="D55" s="1" t="s">
        <v>385</v>
      </c>
      <c r="E55" s="1" t="s">
        <v>386</v>
      </c>
      <c r="F55" s="1" t="s">
        <v>387</v>
      </c>
      <c r="G55" s="1" t="s">
        <v>388</v>
      </c>
      <c r="H55" s="1" t="s">
        <v>389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390</v>
      </c>
      <c r="B56" s="1">
        <v>0.0</v>
      </c>
      <c r="C56" s="1" t="s">
        <v>384</v>
      </c>
      <c r="D56" s="1" t="s">
        <v>385</v>
      </c>
      <c r="E56" s="1" t="s">
        <v>386</v>
      </c>
      <c r="F56" s="1" t="s">
        <v>387</v>
      </c>
      <c r="G56" s="1">
        <v>1.0</v>
      </c>
      <c r="H56" s="1" t="s">
        <v>391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392</v>
      </c>
      <c r="B57" s="1">
        <v>0.0</v>
      </c>
      <c r="C57" s="1" t="s">
        <v>393</v>
      </c>
      <c r="D57" s="1" t="s">
        <v>394</v>
      </c>
      <c r="E57" s="1" t="s">
        <v>395</v>
      </c>
      <c r="F57" s="1" t="s">
        <v>396</v>
      </c>
      <c r="G57" s="1" t="s">
        <v>397</v>
      </c>
      <c r="H57" s="1" t="s">
        <v>398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399</v>
      </c>
      <c r="B58" s="1">
        <v>0.0</v>
      </c>
      <c r="C58" s="1">
        <v>0.0</v>
      </c>
      <c r="D58" s="1" t="s">
        <v>400</v>
      </c>
      <c r="E58" s="1" t="s">
        <v>401</v>
      </c>
      <c r="F58" s="1">
        <v>0.0</v>
      </c>
      <c r="G58" s="1" t="s">
        <v>402</v>
      </c>
      <c r="H58" s="1" t="s">
        <v>403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404</v>
      </c>
      <c r="B59" s="1">
        <v>0.0</v>
      </c>
      <c r="C59" s="1">
        <v>0.0</v>
      </c>
      <c r="D59" s="1" t="s">
        <v>405</v>
      </c>
      <c r="E59" s="1" t="s">
        <v>406</v>
      </c>
      <c r="F59" s="1">
        <v>0.0</v>
      </c>
      <c r="G59" s="1">
        <v>0.0</v>
      </c>
      <c r="H59" s="1" t="s">
        <v>407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408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409</v>
      </c>
      <c r="B61" s="1">
        <v>0.0</v>
      </c>
      <c r="C61" s="1">
        <v>0.0</v>
      </c>
      <c r="D61" s="1" t="s">
        <v>410</v>
      </c>
      <c r="E61" s="1" t="s">
        <v>411</v>
      </c>
      <c r="F61" s="1" t="s">
        <v>412</v>
      </c>
      <c r="G61" s="1" t="s">
        <v>413</v>
      </c>
      <c r="H61" s="1" t="s">
        <v>414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415</v>
      </c>
      <c r="B62" s="1">
        <v>0.0</v>
      </c>
      <c r="C62" s="1">
        <v>0.0</v>
      </c>
      <c r="D62" s="1" t="s">
        <v>416</v>
      </c>
      <c r="E62" s="1" t="s">
        <v>417</v>
      </c>
      <c r="F62" s="1" t="s">
        <v>418</v>
      </c>
      <c r="G62" s="1" t="s">
        <v>419</v>
      </c>
      <c r="H62" s="1" t="s">
        <v>420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421</v>
      </c>
      <c r="B63" s="1">
        <v>0.0</v>
      </c>
      <c r="C63" s="1">
        <v>0.0</v>
      </c>
      <c r="D63" s="1" t="s">
        <v>422</v>
      </c>
      <c r="E63" s="1" t="s">
        <v>423</v>
      </c>
      <c r="F63" s="1">
        <v>0.0</v>
      </c>
      <c r="G63" s="1" t="s">
        <v>424</v>
      </c>
      <c r="H63" s="1">
        <v>0.0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425</v>
      </c>
      <c r="B64" s="1">
        <v>0.0</v>
      </c>
      <c r="C64" s="1">
        <v>0.0</v>
      </c>
      <c r="D64" s="1" t="s">
        <v>422</v>
      </c>
      <c r="E64" s="1" t="s">
        <v>423</v>
      </c>
      <c r="F64" s="1" t="s">
        <v>426</v>
      </c>
      <c r="G64" s="1" t="s">
        <v>424</v>
      </c>
      <c r="H64" s="1" t="s">
        <v>427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428</v>
      </c>
      <c r="B65" s="1">
        <v>0.0</v>
      </c>
      <c r="C65" s="1">
        <v>0.0</v>
      </c>
      <c r="D65" s="1" t="s">
        <v>422</v>
      </c>
      <c r="E65" s="1" t="s">
        <v>423</v>
      </c>
      <c r="F65" s="1" t="s">
        <v>426</v>
      </c>
      <c r="G65" s="1" t="s">
        <v>429</v>
      </c>
      <c r="H65" s="1" t="s">
        <v>430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431</v>
      </c>
      <c r="B66" s="1">
        <v>0.0</v>
      </c>
      <c r="C66" s="1">
        <v>0.0</v>
      </c>
      <c r="D66" s="1" t="s">
        <v>432</v>
      </c>
      <c r="E66" s="1" t="s">
        <v>433</v>
      </c>
      <c r="F66" s="1" t="s">
        <v>434</v>
      </c>
      <c r="G66" s="1" t="s">
        <v>435</v>
      </c>
      <c r="H66" s="1" t="s">
        <v>436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437</v>
      </c>
      <c r="B67" s="1">
        <v>0.0</v>
      </c>
      <c r="C67" s="1">
        <v>0.0</v>
      </c>
      <c r="D67" s="1" t="s">
        <v>432</v>
      </c>
      <c r="E67" s="1" t="s">
        <v>433</v>
      </c>
      <c r="F67" s="1" t="s">
        <v>434</v>
      </c>
      <c r="G67" s="1" t="s">
        <v>435</v>
      </c>
      <c r="H67" s="1" t="s">
        <v>436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438</v>
      </c>
      <c r="B68" s="1">
        <v>0.0</v>
      </c>
      <c r="C68" s="1">
        <v>0.0</v>
      </c>
      <c r="D68" s="1" t="s">
        <v>432</v>
      </c>
      <c r="E68" s="1" t="s">
        <v>439</v>
      </c>
      <c r="F68" s="1" t="s">
        <v>434</v>
      </c>
      <c r="G68" s="1" t="s">
        <v>440</v>
      </c>
      <c r="H68" s="1" t="s">
        <v>441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442</v>
      </c>
      <c r="B69" s="1">
        <v>0.0</v>
      </c>
      <c r="C69" s="1">
        <v>0.0</v>
      </c>
      <c r="D69" s="1" t="s">
        <v>443</v>
      </c>
      <c r="E69" s="1" t="s">
        <v>444</v>
      </c>
      <c r="F69" s="1" t="s">
        <v>445</v>
      </c>
      <c r="G69" s="1" t="s">
        <v>446</v>
      </c>
      <c r="H69" s="1" t="s">
        <v>447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448</v>
      </c>
      <c r="B70" s="1">
        <v>0.0</v>
      </c>
      <c r="C70" s="1">
        <v>0.0</v>
      </c>
      <c r="D70" s="1" t="s">
        <v>449</v>
      </c>
      <c r="E70" s="1" t="s">
        <v>450</v>
      </c>
      <c r="F70" s="1" t="s">
        <v>451</v>
      </c>
      <c r="G70" s="1" t="s">
        <v>452</v>
      </c>
      <c r="H70" s="1" t="s">
        <v>453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454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455</v>
      </c>
      <c r="H71" s="1" t="s">
        <v>456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457</v>
      </c>
      <c r="B72" s="1">
        <v>0.0</v>
      </c>
      <c r="C72" s="1">
        <v>0.0</v>
      </c>
      <c r="D72" s="1" t="s">
        <v>458</v>
      </c>
      <c r="E72" s="1" t="s">
        <v>459</v>
      </c>
      <c r="F72" s="1" t="s">
        <v>460</v>
      </c>
      <c r="G72" s="1" t="s">
        <v>461</v>
      </c>
      <c r="H72" s="1" t="s">
        <v>462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463</v>
      </c>
      <c r="B73" s="1">
        <v>0.0</v>
      </c>
      <c r="C73" s="1">
        <v>0.0</v>
      </c>
      <c r="D73" s="1" t="s">
        <v>464</v>
      </c>
      <c r="E73" s="1" t="s">
        <v>465</v>
      </c>
      <c r="F73" s="1" t="s">
        <v>466</v>
      </c>
      <c r="G73" s="1" t="s">
        <v>467</v>
      </c>
      <c r="H73" s="1" t="s">
        <v>468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469</v>
      </c>
      <c r="B74" s="1">
        <v>0.0</v>
      </c>
      <c r="C74" s="1">
        <v>0.0</v>
      </c>
      <c r="D74" s="1" t="s">
        <v>464</v>
      </c>
      <c r="E74" s="1" t="s">
        <v>465</v>
      </c>
      <c r="F74" s="1" t="s">
        <v>466</v>
      </c>
      <c r="G74" s="1" t="s">
        <v>470</v>
      </c>
      <c r="H74" s="1" t="s">
        <v>471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472</v>
      </c>
      <c r="B75" s="1">
        <v>0.0</v>
      </c>
      <c r="C75" s="1">
        <v>0.0</v>
      </c>
      <c r="D75" s="1" t="s">
        <v>473</v>
      </c>
      <c r="E75" s="1" t="s">
        <v>474</v>
      </c>
      <c r="F75" s="1" t="s">
        <v>475</v>
      </c>
      <c r="G75" s="1" t="s">
        <v>476</v>
      </c>
      <c r="H75" s="1" t="s">
        <v>477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478</v>
      </c>
      <c r="B76" s="1">
        <v>0.0</v>
      </c>
      <c r="C76" s="1">
        <v>0.0</v>
      </c>
      <c r="D76" s="1">
        <v>0.0</v>
      </c>
      <c r="E76" s="1" t="s">
        <v>479</v>
      </c>
      <c r="F76" s="1">
        <v>0.0</v>
      </c>
      <c r="G76" s="1" t="s">
        <v>480</v>
      </c>
      <c r="H76" s="1" t="s">
        <v>481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482</v>
      </c>
      <c r="B77" s="1">
        <v>0.0</v>
      </c>
      <c r="C77" s="1">
        <v>0.0</v>
      </c>
      <c r="D77" s="1">
        <v>0.0</v>
      </c>
      <c r="E77" s="1" t="s">
        <v>483</v>
      </c>
      <c r="F77" s="1">
        <v>0.0</v>
      </c>
      <c r="G77" s="1" t="s">
        <v>484</v>
      </c>
      <c r="H77" s="1" t="s">
        <v>485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486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487</v>
      </c>
      <c r="B79" s="1">
        <v>0.0</v>
      </c>
      <c r="C79" s="1">
        <v>0.0</v>
      </c>
      <c r="D79" s="1">
        <v>0.0</v>
      </c>
      <c r="E79" s="1" t="s">
        <v>488</v>
      </c>
      <c r="F79" s="1" t="s">
        <v>489</v>
      </c>
      <c r="G79" s="1" t="s">
        <v>490</v>
      </c>
      <c r="H79" s="1" t="s">
        <v>491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492</v>
      </c>
      <c r="B80" s="1">
        <v>0.0</v>
      </c>
      <c r="C80" s="1">
        <v>0.0</v>
      </c>
      <c r="D80" s="1">
        <v>0.0</v>
      </c>
      <c r="E80" s="1" t="s">
        <v>493</v>
      </c>
      <c r="F80" s="1" t="s">
        <v>494</v>
      </c>
      <c r="G80" s="1" t="s">
        <v>495</v>
      </c>
      <c r="H80" s="1" t="s">
        <v>496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497</v>
      </c>
      <c r="B81" s="1">
        <v>0.0</v>
      </c>
      <c r="C81" s="1">
        <v>0.0</v>
      </c>
      <c r="D81" s="1">
        <v>0.0</v>
      </c>
      <c r="E81" s="1" t="s">
        <v>498</v>
      </c>
      <c r="F81" s="1">
        <v>0.0</v>
      </c>
      <c r="G81" s="1" t="s">
        <v>499</v>
      </c>
      <c r="H81" s="1" t="s">
        <v>500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501</v>
      </c>
      <c r="B82" s="1">
        <v>0.0</v>
      </c>
      <c r="C82" s="1">
        <v>0.0</v>
      </c>
      <c r="D82" s="1">
        <v>0.0</v>
      </c>
      <c r="E82" s="1" t="s">
        <v>498</v>
      </c>
      <c r="F82" s="1" t="s">
        <v>502</v>
      </c>
      <c r="G82" s="1" t="s">
        <v>503</v>
      </c>
      <c r="H82" s="1" t="s">
        <v>500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504</v>
      </c>
      <c r="B83" s="1">
        <v>0.0</v>
      </c>
      <c r="C83" s="1">
        <v>0.0</v>
      </c>
      <c r="D83" s="1">
        <v>0.0</v>
      </c>
      <c r="E83" s="1" t="s">
        <v>498</v>
      </c>
      <c r="F83" s="1" t="s">
        <v>502</v>
      </c>
      <c r="G83" s="1" t="s">
        <v>505</v>
      </c>
      <c r="H83" s="1" t="s">
        <v>506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507</v>
      </c>
      <c r="B84" s="1">
        <v>0.0</v>
      </c>
      <c r="C84" s="1">
        <v>0.0</v>
      </c>
      <c r="D84" s="1">
        <v>0.0</v>
      </c>
      <c r="E84" s="1" t="s">
        <v>508</v>
      </c>
      <c r="F84" s="1" t="s">
        <v>509</v>
      </c>
      <c r="G84" s="1" t="s">
        <v>510</v>
      </c>
      <c r="H84" s="1" t="s">
        <v>511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512</v>
      </c>
      <c r="B85" s="1">
        <v>0.0</v>
      </c>
      <c r="C85" s="1">
        <v>0.0</v>
      </c>
      <c r="D85" s="1">
        <v>0.0</v>
      </c>
      <c r="E85" s="1" t="s">
        <v>508</v>
      </c>
      <c r="F85" s="1" t="s">
        <v>509</v>
      </c>
      <c r="G85" s="1" t="s">
        <v>510</v>
      </c>
      <c r="H85" s="1" t="s">
        <v>511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513</v>
      </c>
      <c r="B86" s="1">
        <v>0.0</v>
      </c>
      <c r="C86" s="1">
        <v>0.0</v>
      </c>
      <c r="D86" s="1">
        <v>0.0</v>
      </c>
      <c r="E86" s="1" t="s">
        <v>514</v>
      </c>
      <c r="F86" s="1" t="s">
        <v>509</v>
      </c>
      <c r="G86" s="1" t="s">
        <v>515</v>
      </c>
      <c r="H86" s="1" t="s">
        <v>516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517</v>
      </c>
      <c r="B87" s="1">
        <v>0.0</v>
      </c>
      <c r="C87" s="1">
        <v>0.0</v>
      </c>
      <c r="D87" s="1">
        <v>0.0</v>
      </c>
      <c r="E87" s="1" t="s">
        <v>133</v>
      </c>
      <c r="F87" s="1" t="s">
        <v>518</v>
      </c>
      <c r="G87" s="1" t="s">
        <v>519</v>
      </c>
      <c r="H87" s="1" t="s">
        <v>520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521</v>
      </c>
      <c r="B88" s="1">
        <v>0.0</v>
      </c>
      <c r="C88" s="1">
        <v>0.0</v>
      </c>
      <c r="D88" s="1">
        <v>0.0</v>
      </c>
      <c r="E88" s="1" t="s">
        <v>522</v>
      </c>
      <c r="F88" s="1" t="s">
        <v>523</v>
      </c>
      <c r="G88" s="1" t="s">
        <v>524</v>
      </c>
      <c r="H88" s="1" t="s">
        <v>525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526</v>
      </c>
      <c r="B89" s="1">
        <v>0.0</v>
      </c>
      <c r="C89" s="1">
        <v>0.0</v>
      </c>
      <c r="D89" s="1">
        <v>0.0</v>
      </c>
      <c r="E89" s="1" t="s">
        <v>527</v>
      </c>
      <c r="F89" s="1">
        <v>0.0</v>
      </c>
      <c r="G89" s="1">
        <v>0.0</v>
      </c>
      <c r="H89" s="1" t="s">
        <v>528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529</v>
      </c>
      <c r="B90" s="1">
        <v>0.0</v>
      </c>
      <c r="C90" s="1">
        <v>0.0</v>
      </c>
      <c r="D90" s="1">
        <v>0.0</v>
      </c>
      <c r="E90" s="1" t="s">
        <v>530</v>
      </c>
      <c r="F90" s="1" t="s">
        <v>531</v>
      </c>
      <c r="G90" s="1" t="s">
        <v>532</v>
      </c>
      <c r="H90" s="1" t="s">
        <v>533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534</v>
      </c>
      <c r="B91" s="1">
        <v>0.0</v>
      </c>
      <c r="C91" s="1">
        <v>0.0</v>
      </c>
      <c r="D91" s="1">
        <v>0.0</v>
      </c>
      <c r="E91" s="1" t="s">
        <v>240</v>
      </c>
      <c r="F91" s="1" t="s">
        <v>535</v>
      </c>
      <c r="G91" s="1" t="s">
        <v>536</v>
      </c>
      <c r="H91" s="1" t="s">
        <v>537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538</v>
      </c>
      <c r="B92" s="1">
        <v>0.0</v>
      </c>
      <c r="C92" s="1">
        <v>0.0</v>
      </c>
      <c r="D92" s="1">
        <v>0.0</v>
      </c>
      <c r="E92" s="1" t="s">
        <v>240</v>
      </c>
      <c r="F92" s="1" t="s">
        <v>535</v>
      </c>
      <c r="G92" s="1" t="s">
        <v>255</v>
      </c>
      <c r="H92" s="1" t="s">
        <v>539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540</v>
      </c>
      <c r="B93" s="1">
        <v>0.0</v>
      </c>
      <c r="C93" s="1">
        <v>0.0</v>
      </c>
      <c r="D93" s="1">
        <v>0.0</v>
      </c>
      <c r="E93" s="1" t="s">
        <v>238</v>
      </c>
      <c r="F93" s="1" t="s">
        <v>541</v>
      </c>
      <c r="G93" s="1" t="s">
        <v>542</v>
      </c>
      <c r="H93" s="1" t="s">
        <v>543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544</v>
      </c>
      <c r="B94" s="1">
        <v>0.0</v>
      </c>
      <c r="C94" s="1">
        <v>0.0</v>
      </c>
      <c r="D94" s="1">
        <v>0.0</v>
      </c>
      <c r="E94" s="1">
        <v>0.0</v>
      </c>
      <c r="F94" s="1" t="s">
        <v>545</v>
      </c>
      <c r="G94" s="1" t="s">
        <v>546</v>
      </c>
      <c r="H94" s="1" t="s">
        <v>547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548</v>
      </c>
      <c r="B95" s="1">
        <v>0.0</v>
      </c>
      <c r="C95" s="1">
        <v>0.0</v>
      </c>
      <c r="D95" s="1">
        <v>0.0</v>
      </c>
      <c r="E95" s="1">
        <v>0.0</v>
      </c>
      <c r="F95" s="1" t="s">
        <v>549</v>
      </c>
      <c r="G95" s="1" t="s">
        <v>550</v>
      </c>
      <c r="H95" s="1" t="s">
        <v>551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552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553</v>
      </c>
      <c r="B97" s="1" t="s">
        <v>554</v>
      </c>
      <c r="C97" s="1">
        <v>0.0</v>
      </c>
      <c r="D97" s="1">
        <v>0.0</v>
      </c>
      <c r="E97" s="1">
        <v>0.0</v>
      </c>
      <c r="F97" s="1">
        <v>0.0</v>
      </c>
      <c r="G97" s="1" t="s">
        <v>494</v>
      </c>
      <c r="H97" s="1" t="s">
        <v>555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556</v>
      </c>
      <c r="B98" s="1" t="s">
        <v>557</v>
      </c>
      <c r="C98" s="1">
        <v>0.0</v>
      </c>
      <c r="D98" s="1">
        <v>0.0</v>
      </c>
      <c r="E98" s="1">
        <v>0.0</v>
      </c>
      <c r="F98" s="1">
        <v>0.0</v>
      </c>
      <c r="G98" s="1" t="s">
        <v>558</v>
      </c>
      <c r="H98" s="1" t="s">
        <v>559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560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561</v>
      </c>
      <c r="H99" s="1" t="s">
        <v>562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563</v>
      </c>
      <c r="B100" s="1" t="s">
        <v>564</v>
      </c>
      <c r="C100" s="1">
        <v>0.0</v>
      </c>
      <c r="D100" s="1">
        <v>0.0</v>
      </c>
      <c r="E100" s="1">
        <v>0.0</v>
      </c>
      <c r="F100" s="1">
        <v>0.0</v>
      </c>
      <c r="G100" s="1" t="s">
        <v>264</v>
      </c>
      <c r="H100" s="1" t="s">
        <v>565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566</v>
      </c>
      <c r="B101" s="1" t="s">
        <v>564</v>
      </c>
      <c r="C101" s="1">
        <v>0.0</v>
      </c>
      <c r="D101" s="1">
        <v>0.0</v>
      </c>
      <c r="E101" s="1">
        <v>0.0</v>
      </c>
      <c r="F101" s="1">
        <v>0.0</v>
      </c>
      <c r="G101" s="1" t="s">
        <v>567</v>
      </c>
      <c r="H101" s="1" t="s">
        <v>568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569</v>
      </c>
      <c r="B102" s="1" t="s">
        <v>570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571</v>
      </c>
      <c r="H102" s="1" t="s">
        <v>572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573</v>
      </c>
      <c r="B103" s="1" t="s">
        <v>574</v>
      </c>
      <c r="C103" s="1">
        <v>0.0</v>
      </c>
      <c r="D103" s="1">
        <v>0.0</v>
      </c>
      <c r="E103" s="1">
        <v>0.0</v>
      </c>
      <c r="F103" s="1">
        <v>0.0</v>
      </c>
      <c r="G103" s="1" t="s">
        <v>571</v>
      </c>
      <c r="H103" s="1" t="s">
        <v>572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575</v>
      </c>
      <c r="B104" s="1" t="s">
        <v>570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576</v>
      </c>
      <c r="H104" s="1" t="s">
        <v>577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578</v>
      </c>
      <c r="B105" s="1" t="s">
        <v>579</v>
      </c>
      <c r="C105" s="1">
        <v>0.0</v>
      </c>
      <c r="D105" s="1">
        <v>0.0</v>
      </c>
      <c r="E105" s="1">
        <v>0.0</v>
      </c>
      <c r="F105" s="1">
        <v>0.0</v>
      </c>
      <c r="G105" s="1" t="s">
        <v>580</v>
      </c>
      <c r="H105" s="1" t="s">
        <v>581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582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583</v>
      </c>
      <c r="H106" s="1" t="s">
        <v>584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585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586</v>
      </c>
      <c r="H107" s="1" t="s">
        <v>587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588</v>
      </c>
      <c r="B108" s="1" t="s">
        <v>589</v>
      </c>
      <c r="C108" s="1">
        <v>0.0</v>
      </c>
      <c r="D108" s="1">
        <v>0.0</v>
      </c>
      <c r="E108" s="1">
        <v>0.0</v>
      </c>
      <c r="F108" s="1">
        <v>0.0</v>
      </c>
      <c r="G108" s="1" t="s">
        <v>590</v>
      </c>
      <c r="H108" s="1" t="s">
        <v>591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592</v>
      </c>
      <c r="B109" s="1" t="s">
        <v>593</v>
      </c>
      <c r="C109" s="1">
        <v>0.0</v>
      </c>
      <c r="D109" s="1">
        <v>0.0</v>
      </c>
      <c r="E109" s="1">
        <v>0.0</v>
      </c>
      <c r="F109" s="1">
        <v>0.0</v>
      </c>
      <c r="G109" s="1" t="s">
        <v>594</v>
      </c>
      <c r="H109" s="1" t="s">
        <v>595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596</v>
      </c>
      <c r="B110" s="1" t="s">
        <v>593</v>
      </c>
      <c r="C110" s="1">
        <v>0.0</v>
      </c>
      <c r="D110" s="1">
        <v>0.0</v>
      </c>
      <c r="E110" s="1">
        <v>0.0</v>
      </c>
      <c r="F110" s="1">
        <v>0.0</v>
      </c>
      <c r="G110" s="1" t="s">
        <v>597</v>
      </c>
      <c r="H110" s="1" t="s">
        <v>598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599</v>
      </c>
      <c r="B111" s="1" t="s">
        <v>600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601</v>
      </c>
      <c r="H111" s="1" t="s">
        <v>602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603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604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605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606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607</v>
      </c>
      <c r="C1" s="1" t="s">
        <v>608</v>
      </c>
      <c r="D1" s="1" t="s">
        <v>609</v>
      </c>
      <c r="E1" s="1" t="s">
        <v>610</v>
      </c>
      <c r="F1" s="1" t="s">
        <v>611</v>
      </c>
      <c r="G1" s="1" t="s">
        <v>612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613</v>
      </c>
      <c r="B2" s="1" t="s">
        <v>614</v>
      </c>
      <c r="C2" s="1" t="s">
        <v>615</v>
      </c>
      <c r="D2" s="1" t="s">
        <v>616</v>
      </c>
      <c r="E2" s="1" t="s">
        <v>617</v>
      </c>
      <c r="F2" s="1" t="s">
        <v>618</v>
      </c>
      <c r="G2" s="1" t="s">
        <v>619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620</v>
      </c>
      <c r="B3" s="1" t="s">
        <v>621</v>
      </c>
      <c r="C3" s="1" t="s">
        <v>622</v>
      </c>
      <c r="D3" s="1" t="s">
        <v>623</v>
      </c>
      <c r="E3" s="1" t="s">
        <v>624</v>
      </c>
      <c r="F3" s="1" t="s">
        <v>625</v>
      </c>
      <c r="G3" s="1" t="s">
        <v>626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627</v>
      </c>
      <c r="B4" s="1" t="s">
        <v>628</v>
      </c>
      <c r="C4" s="1" t="s">
        <v>629</v>
      </c>
      <c r="D4" s="1" t="s">
        <v>630</v>
      </c>
      <c r="E4" s="1" t="s">
        <v>499</v>
      </c>
      <c r="F4" s="1" t="s">
        <v>631</v>
      </c>
      <c r="G4" s="1" t="s">
        <v>632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620</v>
      </c>
      <c r="B5" s="1" t="s">
        <v>621</v>
      </c>
      <c r="C5" s="1" t="s">
        <v>633</v>
      </c>
      <c r="D5" s="1" t="s">
        <v>634</v>
      </c>
      <c r="E5" s="1" t="s">
        <v>635</v>
      </c>
      <c r="F5" s="1" t="s">
        <v>636</v>
      </c>
      <c r="G5" s="1" t="s">
        <v>637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638</v>
      </c>
      <c r="B6" s="1" t="s">
        <v>639</v>
      </c>
      <c r="C6" s="1" t="s">
        <v>640</v>
      </c>
      <c r="D6" s="1" t="s">
        <v>641</v>
      </c>
      <c r="E6" s="1" t="s">
        <v>642</v>
      </c>
      <c r="F6" s="1" t="s">
        <v>643</v>
      </c>
      <c r="G6" s="1" t="s">
        <v>644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645</v>
      </c>
      <c r="B7" s="1" t="s">
        <v>646</v>
      </c>
      <c r="C7" s="1" t="s">
        <v>647</v>
      </c>
      <c r="D7" s="1" t="s">
        <v>648</v>
      </c>
      <c r="E7" s="1" t="s">
        <v>649</v>
      </c>
      <c r="F7" s="1" t="s">
        <v>650</v>
      </c>
      <c r="G7" s="1" t="s">
        <v>651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652</v>
      </c>
      <c r="B8" s="1" t="s">
        <v>621</v>
      </c>
      <c r="C8" s="1" t="s">
        <v>653</v>
      </c>
      <c r="D8" s="1" t="s">
        <v>654</v>
      </c>
      <c r="E8" s="1" t="s">
        <v>654</v>
      </c>
      <c r="F8" s="1" t="s">
        <v>655</v>
      </c>
      <c r="G8" s="1" t="s">
        <v>656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657</v>
      </c>
      <c r="B9" s="1" t="s">
        <v>658</v>
      </c>
      <c r="C9" s="1" t="s">
        <v>659</v>
      </c>
      <c r="D9" s="1" t="s">
        <v>660</v>
      </c>
      <c r="E9" s="1" t="s">
        <v>661</v>
      </c>
      <c r="F9" s="1" t="s">
        <v>662</v>
      </c>
      <c r="G9" s="1" t="s">
        <v>663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664</v>
      </c>
      <c r="B10" s="1" t="s">
        <v>665</v>
      </c>
      <c r="C10" s="1" t="s">
        <v>666</v>
      </c>
      <c r="D10" s="1" t="s">
        <v>667</v>
      </c>
      <c r="E10" s="1" t="s">
        <v>668</v>
      </c>
      <c r="F10" s="1" t="s">
        <v>669</v>
      </c>
      <c r="G10" s="1" t="s">
        <v>670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671</v>
      </c>
      <c r="B11" s="1" t="s">
        <v>672</v>
      </c>
      <c r="C11" s="1" t="s">
        <v>673</v>
      </c>
      <c r="D11" s="1" t="s">
        <v>674</v>
      </c>
      <c r="E11" s="1" t="s">
        <v>621</v>
      </c>
      <c r="F11" s="1" t="s">
        <v>675</v>
      </c>
      <c r="G11" s="1" t="s">
        <v>676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677</v>
      </c>
      <c r="B12" s="1" t="s">
        <v>672</v>
      </c>
      <c r="C12" s="1" t="s">
        <v>673</v>
      </c>
      <c r="D12" s="1" t="s">
        <v>674</v>
      </c>
      <c r="E12" s="1" t="s">
        <v>678</v>
      </c>
      <c r="F12" s="1" t="s">
        <v>679</v>
      </c>
      <c r="G12" s="1" t="s">
        <v>680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681</v>
      </c>
      <c r="B13" s="1" t="s">
        <v>682</v>
      </c>
      <c r="C13" s="1" t="s">
        <v>683</v>
      </c>
      <c r="D13" s="1" t="s">
        <v>684</v>
      </c>
      <c r="E13" s="1" t="s">
        <v>685</v>
      </c>
      <c r="F13" s="1" t="s">
        <v>686</v>
      </c>
      <c r="G13" s="1" t="s">
        <v>687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688</v>
      </c>
      <c r="B14" s="1" t="s">
        <v>689</v>
      </c>
      <c r="C14" s="1" t="s">
        <v>690</v>
      </c>
      <c r="D14" s="1" t="s">
        <v>691</v>
      </c>
      <c r="E14" s="1" t="s">
        <v>692</v>
      </c>
      <c r="F14" s="1" t="s">
        <v>693</v>
      </c>
      <c r="G14" s="1" t="s">
        <v>694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695</v>
      </c>
      <c r="B15" s="1" t="s">
        <v>621</v>
      </c>
      <c r="C15" s="1" t="s">
        <v>621</v>
      </c>
      <c r="D15" s="1" t="s">
        <v>621</v>
      </c>
      <c r="E15" s="1" t="s">
        <v>621</v>
      </c>
      <c r="F15" s="1" t="s">
        <v>621</v>
      </c>
      <c r="G15" s="1" t="s">
        <v>621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696</v>
      </c>
      <c r="B16" s="1" t="s">
        <v>621</v>
      </c>
      <c r="C16" s="1" t="s">
        <v>621</v>
      </c>
      <c r="D16" s="1" t="s">
        <v>621</v>
      </c>
      <c r="E16" s="1" t="s">
        <v>621</v>
      </c>
      <c r="F16" s="1" t="s">
        <v>621</v>
      </c>
      <c r="G16" s="1" t="s">
        <v>621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697</v>
      </c>
      <c r="B17" s="1" t="s">
        <v>698</v>
      </c>
      <c r="C17" s="1" t="s">
        <v>699</v>
      </c>
      <c r="D17" s="1" t="s">
        <v>700</v>
      </c>
      <c r="E17" s="1" t="s">
        <v>701</v>
      </c>
      <c r="F17" s="1" t="s">
        <v>702</v>
      </c>
      <c r="G17" s="1" t="s">
        <v>703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704</v>
      </c>
      <c r="B18" s="1" t="s">
        <v>621</v>
      </c>
      <c r="C18" s="1" t="s">
        <v>621</v>
      </c>
      <c r="D18" s="1" t="s">
        <v>621</v>
      </c>
      <c r="E18" s="1" t="s">
        <v>621</v>
      </c>
      <c r="F18" s="1" t="s">
        <v>621</v>
      </c>
      <c r="G18" s="1" t="s">
        <v>621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705</v>
      </c>
      <c r="B19" s="1" t="s">
        <v>706</v>
      </c>
      <c r="C19" s="1" t="s">
        <v>707</v>
      </c>
      <c r="D19" s="1" t="s">
        <v>708</v>
      </c>
      <c r="E19" s="1" t="s">
        <v>709</v>
      </c>
      <c r="F19" s="1" t="s">
        <v>710</v>
      </c>
      <c r="G19" s="1" t="s">
        <v>711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712</v>
      </c>
      <c r="B20" s="1" t="s">
        <v>713</v>
      </c>
      <c r="C20" s="1" t="s">
        <v>714</v>
      </c>
      <c r="D20" s="1" t="s">
        <v>715</v>
      </c>
      <c r="E20" s="1" t="s">
        <v>621</v>
      </c>
      <c r="F20" s="1" t="s">
        <v>716</v>
      </c>
      <c r="G20" s="1" t="s">
        <v>717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718</v>
      </c>
      <c r="B21" s="1" t="s">
        <v>719</v>
      </c>
      <c r="C21" s="1" t="s">
        <v>714</v>
      </c>
      <c r="D21" s="1" t="s">
        <v>715</v>
      </c>
      <c r="E21" s="1" t="s">
        <v>720</v>
      </c>
      <c r="F21" s="1" t="s">
        <v>721</v>
      </c>
      <c r="G21" s="1" t="s">
        <v>722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723</v>
      </c>
      <c r="B22" s="1" t="s">
        <v>724</v>
      </c>
      <c r="C22" s="1" t="s">
        <v>725</v>
      </c>
      <c r="D22" s="1" t="s">
        <v>726</v>
      </c>
      <c r="E22" s="1" t="s">
        <v>727</v>
      </c>
      <c r="F22" s="1" t="s">
        <v>728</v>
      </c>
      <c r="G22" s="1" t="s">
        <v>729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730</v>
      </c>
      <c r="B23" s="1" t="s">
        <v>731</v>
      </c>
      <c r="C23" s="1" t="s">
        <v>732</v>
      </c>
      <c r="D23" s="1" t="s">
        <v>733</v>
      </c>
      <c r="E23" s="1" t="s">
        <v>734</v>
      </c>
      <c r="F23" s="1" t="s">
        <v>735</v>
      </c>
      <c r="G23" s="1" t="s">
        <v>736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737</v>
      </c>
      <c r="B24" s="1" t="s">
        <v>738</v>
      </c>
      <c r="C24" s="1" t="s">
        <v>739</v>
      </c>
      <c r="D24" s="1" t="s">
        <v>740</v>
      </c>
      <c r="E24" s="1" t="s">
        <v>741</v>
      </c>
      <c r="F24" s="1" t="s">
        <v>742</v>
      </c>
      <c r="G24" s="1" t="s">
        <v>743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744</v>
      </c>
      <c r="B25" s="1" t="s">
        <v>745</v>
      </c>
      <c r="C25" s="1" t="s">
        <v>746</v>
      </c>
      <c r="D25" s="1" t="s">
        <v>747</v>
      </c>
      <c r="E25" s="1" t="s">
        <v>748</v>
      </c>
      <c r="F25" s="1" t="s">
        <v>749</v>
      </c>
      <c r="G25" s="1" t="s">
        <v>750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751</v>
      </c>
      <c r="B26" s="1" t="s">
        <v>752</v>
      </c>
      <c r="C26" s="1" t="s">
        <v>753</v>
      </c>
      <c r="D26" s="1" t="s">
        <v>754</v>
      </c>
      <c r="E26" s="1" t="s">
        <v>755</v>
      </c>
      <c r="F26" s="1" t="s">
        <v>756</v>
      </c>
      <c r="G26" s="1" t="s">
        <v>757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758</v>
      </c>
      <c r="B2" s="1" t="s">
        <v>759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760</v>
      </c>
      <c r="B3" s="1" t="s">
        <v>761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762</v>
      </c>
      <c r="B4" s="1" t="s">
        <v>763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 t="s">
        <v>765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766</v>
      </c>
      <c r="B6" s="1" t="s">
        <v>767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769</v>
      </c>
      <c r="B8" s="1" t="s">
        <v>770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771</v>
      </c>
      <c r="B9" s="4" t="s">
        <v>772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773</v>
      </c>
      <c r="B10" s="1" t="s">
        <v>774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775</v>
      </c>
      <c r="B11" s="1" t="s">
        <v>776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777</v>
      </c>
      <c r="B12" s="1" t="s">
        <v>774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778</v>
      </c>
      <c r="B13" s="1" t="s">
        <v>779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780</v>
      </c>
      <c r="B14" s="1" t="s">
        <v>781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782</v>
      </c>
      <c r="B15" s="1" t="s">
        <v>779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783</v>
      </c>
      <c r="B16" s="1" t="s">
        <v>784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785</v>
      </c>
      <c r="B17" s="1">
        <v>18.0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786</v>
      </c>
      <c r="B18" s="1" t="s">
        <v>787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791</v>
      </c>
      <c r="B22" s="1">
        <v>0.5201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792</v>
      </c>
      <c r="B23" s="1">
        <v>0.53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793</v>
      </c>
      <c r="B24" s="1">
        <v>0.525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794</v>
      </c>
      <c r="B25" s="1">
        <v>0.66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795</v>
      </c>
      <c r="B26" s="1">
        <v>0.5201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796</v>
      </c>
      <c r="B27" s="1">
        <v>0.53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797</v>
      </c>
      <c r="B28" s="1">
        <v>0.525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798</v>
      </c>
      <c r="B29" s="1">
        <v>0.66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799</v>
      </c>
      <c r="B30" s="1">
        <v>0.66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800</v>
      </c>
      <c r="B31" s="1">
        <v>-1.8411764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801</v>
      </c>
      <c r="B32" s="1">
        <v>2307771.0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802</v>
      </c>
      <c r="B33" s="1">
        <v>2307771.0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803</v>
      </c>
      <c r="B34" s="1">
        <v>3740432.0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804</v>
      </c>
      <c r="B35" s="1">
        <v>2.218024E7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805</v>
      </c>
      <c r="B36" s="1">
        <v>2.218024E7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806</v>
      </c>
      <c r="B37" s="1">
        <v>0.604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807</v>
      </c>
      <c r="B38" s="1">
        <v>0.6607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808</v>
      </c>
      <c r="B39" s="1">
        <v>1800.0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809</v>
      </c>
      <c r="B40" s="1">
        <v>1800.0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810</v>
      </c>
      <c r="B41" s="1">
        <v>1.730652E7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811</v>
      </c>
      <c r="B42" s="1">
        <v>0.31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812</v>
      </c>
      <c r="B43" s="1">
        <v>2.3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813</v>
      </c>
      <c r="B44" s="1">
        <v>37.46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814</v>
      </c>
      <c r="B45" s="1">
        <v>0.57912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815</v>
      </c>
      <c r="B46" s="1">
        <v>0.821725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816</v>
      </c>
      <c r="B47" s="1" t="s">
        <v>817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818</v>
      </c>
      <c r="B48" s="1">
        <v>1.2431507E7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819</v>
      </c>
      <c r="B49" s="1">
        <v>2.0773808E7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820</v>
      </c>
      <c r="B50" s="1">
        <v>2.76462E7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821</v>
      </c>
      <c r="B51" s="1">
        <v>319376.0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822</v>
      </c>
      <c r="B52" s="1">
        <v>366171.0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823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824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825</v>
      </c>
      <c r="B55" s="1">
        <v>0.0117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826</v>
      </c>
      <c r="B56" s="1">
        <v>0.14162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827</v>
      </c>
      <c r="B57" s="1">
        <v>0.047420003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828</v>
      </c>
      <c r="B58" s="1">
        <v>2.91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829</v>
      </c>
      <c r="B59" s="1">
        <v>0.0124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830</v>
      </c>
      <c r="B60" s="1">
        <v>2.76462E7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831</v>
      </c>
      <c r="B61" s="1">
        <v>0.188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832</v>
      </c>
      <c r="B62" s="1">
        <v>3.3297873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833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834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835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836</v>
      </c>
      <c r="B66" s="1">
        <v>-1.2237E7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837</v>
      </c>
      <c r="B67" s="1">
        <v>-0.48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838</v>
      </c>
      <c r="B68" s="1">
        <v>-0.34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839</v>
      </c>
      <c r="B69" s="1">
        <v>26.908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840</v>
      </c>
      <c r="B70" s="1">
        <v>-1.103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841</v>
      </c>
      <c r="B71" s="1">
        <v>-0.6848485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842</v>
      </c>
      <c r="B72" s="1">
        <v>0.25443196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843</v>
      </c>
      <c r="B73" s="1" t="s">
        <v>844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845</v>
      </c>
      <c r="B74" s="1" t="s">
        <v>846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847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848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849</v>
      </c>
      <c r="B77" s="1" t="s">
        <v>850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851</v>
      </c>
      <c r="B78" s="1" t="s">
        <v>850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852</v>
      </c>
      <c r="B79" s="1">
        <v>1.3703526E9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853</v>
      </c>
      <c r="B80" s="1" t="s">
        <v>854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855</v>
      </c>
      <c r="B81" s="1" t="s">
        <v>856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857</v>
      </c>
      <c r="B82" s="1" t="s">
        <v>858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859</v>
      </c>
      <c r="B83" s="1" t="s">
        <v>860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861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862</v>
      </c>
      <c r="B85" s="1">
        <v>0.626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863</v>
      </c>
      <c r="B86" s="1" t="s">
        <v>864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865</v>
      </c>
      <c r="B87" s="1">
        <v>16000.0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866</v>
      </c>
      <c r="B88" s="1">
        <v>0.001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867</v>
      </c>
      <c r="B89" s="1">
        <v>-1.1267E7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868</v>
      </c>
      <c r="B90" s="1">
        <v>317000.0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869</v>
      </c>
      <c r="B91" s="1">
        <v>0.007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870</v>
      </c>
      <c r="B92" s="1">
        <v>0.07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871</v>
      </c>
      <c r="B93" s="1">
        <v>462000.0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872</v>
      </c>
      <c r="B94" s="1">
        <v>18.218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873</v>
      </c>
      <c r="B95" s="1">
        <v>0.021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874</v>
      </c>
      <c r="B96" s="1">
        <v>-1.5699099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875</v>
      </c>
      <c r="B97" s="1">
        <v>-7.3561797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876</v>
      </c>
      <c r="B98" s="1">
        <v>-260875.0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877</v>
      </c>
      <c r="B99" s="1">
        <v>-7344000.0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878</v>
      </c>
      <c r="B100" s="1">
        <v>-0.433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879</v>
      </c>
      <c r="B101" s="1">
        <v>0.79003996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880</v>
      </c>
      <c r="B102" s="1">
        <v>-38.03947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881</v>
      </c>
      <c r="B103" s="1" t="s">
        <v>817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882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91.0</v>
      </c>
      <c r="D3" s="1">
        <v>-23.0</v>
      </c>
      <c r="E3" s="1">
        <v>1.0</v>
      </c>
      <c r="F3" s="1">
        <v>71.0</v>
      </c>
      <c r="G3" s="1">
        <v>-5.0</v>
      </c>
      <c r="H3" s="1">
        <v>-2.0</v>
      </c>
      <c r="I3" s="1">
        <f>IF(H3*FORECAST(I2,B3:H3,B2:H2)&gt;0,FORECAST(I2,B3:H3,B2:H2),H3)*$X$1</f>
        <v>-2</v>
      </c>
      <c r="J3" s="1">
        <f>IF(I3*FORECAST(J2,B3:I3,B2:I2)&gt;0,FORECAST(J2,B3:I3,B2:I2),I3)*$X$1</f>
        <v>-2.642857143</v>
      </c>
      <c r="K3" s="1">
        <f>IF(J3*FORECAST(K2,B3:J3,B2:J2)&gt;0,FORECAST(K2,B3:J3,B2:J2),J3)*$X$1</f>
        <v>-6.869047619</v>
      </c>
      <c r="L3" s="1">
        <f>IF(K3*FORECAST(L2,B3:K3,B2:K2)&gt;0,FORECAST(L2,B3:K3,B2:K2),K3)*$X$1</f>
        <v>-11.0952381</v>
      </c>
      <c r="M3" s="1">
        <f>IF(L3*FORECAST(M2,B3:L3,B2:L2)&gt;0,FORECAST(M2,B3:L3,B2:L2),L3)*$X$1</f>
        <v>-15.32142857</v>
      </c>
      <c r="N3" s="1">
        <f>IF(M3*FORECAST(N2,B3:M3,B2:M2)&gt;0,FORECAST(N2,B3:M3,B2:M2),M3)*$X$1</f>
        <v>-19.54761905</v>
      </c>
      <c r="O3" s="1">
        <f>IF(N3*FORECAST(O2,B3:N3,B2:N2)&gt;0,FORECAST(O2,B3:N3,B2:N2),N3)*$X$1</f>
        <v>-23.77380952</v>
      </c>
      <c r="P3" s="5">
        <f>IF(O3*FORECAST(P2,B3:O3,B2:O2)&gt;0,FORECAST(P2,B3:O3,B2:O2),O3)*$X$1</f>
        <v>-28</v>
      </c>
      <c r="Q3" s="5">
        <f>IF(P3*FORECAST(Q2,B3:P3,B2:P2)&gt;0,FORECAST(Q2,B3:P3,B2:P2),P3)*$X$1</f>
        <v>-32.22619048</v>
      </c>
      <c r="R3" s="5">
        <f>IF(Q3*FORECAST(R2,B3:Q3,B2:Q2)&gt;0,FORECAST(R2,B3:Q3,B2:Q2),Q3)*$X$1</f>
        <v>-36.45238095</v>
      </c>
      <c r="S3" s="5">
        <f>IF(R3*FORECAST(S2,B3:R3,B2:R2)&gt;0,FORECAST(S2,B3:R3,B2:R2),R3)*$X$1</f>
        <v>-40.67857143</v>
      </c>
      <c r="T3" s="5">
        <f>IF(S3*FORECAST(T2,B3:S3,B2:S2)&gt;0,FORECAST(T2,B3:S3,B2:S2),S3)*$X$1</f>
        <v>-44.9047619</v>
      </c>
      <c r="U3" s="2"/>
      <c r="V3" s="2"/>
      <c r="W3" s="2"/>
      <c r="X3" s="2"/>
      <c r="Y3" s="2"/>
      <c r="Z3" s="2"/>
    </row>
    <row r="4">
      <c r="A4" s="3" t="s">
        <v>102</v>
      </c>
      <c r="B4" s="1">
        <v>2.0</v>
      </c>
      <c r="C4" s="1">
        <v>2.0</v>
      </c>
      <c r="D4" s="1">
        <v>2.0</v>
      </c>
      <c r="E4" s="1">
        <v>3.0</v>
      </c>
      <c r="F4" s="1">
        <v>2.0</v>
      </c>
      <c r="G4" s="1">
        <v>-1.0</v>
      </c>
      <c r="H4" s="1">
        <v>-1.0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883</v>
      </c>
      <c r="B5" s="1">
        <v>8.0</v>
      </c>
      <c r="C5" s="1">
        <v>9.0</v>
      </c>
      <c r="D5" s="1">
        <v>8.0</v>
      </c>
      <c r="E5" s="1">
        <v>9.0</v>
      </c>
      <c r="F5" s="1">
        <v>11.0</v>
      </c>
      <c r="G5" s="1">
        <v>16.0</v>
      </c>
      <c r="H5" s="1">
        <v>19.0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884</v>
      </c>
      <c r="L7" s="1">
        <f>IF(T3*FORECAST(T2,B3:T3,B2:T2)&gt;0,FORECAST(T2,B3:T3,B2:T2),S3)*$X$1 * (1+0.02)/(0.0834-0.02)</f>
        <v>-722.4425417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885</v>
      </c>
      <c r="L8" s="6">
        <f t="array" ref="L8">NPV(0.0834,J3:T3)</f>
        <v>-143.486363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886</v>
      </c>
      <c r="L9" s="6">
        <f t="array" ref="L9">NPV(0.0834,J16:T16)</f>
        <v>-299.3134054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887</v>
      </c>
      <c r="L10" s="6">
        <f>L8 + L9</f>
        <v>-442.7997684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888</v>
      </c>
      <c r="L12" s="6">
        <f>L10 - L11</f>
        <v>-441.7997684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889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-23.25261939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(1+0.02)/(0.0834-0.02)</f>
        <v>-722.4425417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-2.0</v>
      </c>
      <c r="D3" s="1">
        <v>-1.0</v>
      </c>
      <c r="E3" s="1">
        <v>-4.0</v>
      </c>
      <c r="F3" s="1">
        <v>-79.0</v>
      </c>
      <c r="G3" s="1">
        <v>-16.0</v>
      </c>
      <c r="H3" s="1">
        <v>-18.0</v>
      </c>
      <c r="I3" s="1">
        <f>IF(H3*FORECAST(I2,B3:H3,B2:H2)&gt;0,FORECAST(I2,B3:H3,B2:H2),H3)*$X$1</f>
        <v>-39.14285714</v>
      </c>
      <c r="J3" s="1">
        <f>IF(I3*FORECAST(J2,B3:I3,B2:I2)&gt;0,FORECAST(J2,B3:I3,B2:I2),I3)*$X$1</f>
        <v>-44.53571429</v>
      </c>
      <c r="K3" s="1">
        <f>IF(J3*FORECAST(K2,B3:J3,B2:J2)&gt;0,FORECAST(K2,B3:J3,B2:J2),J3)*$X$1</f>
        <v>-49.92857143</v>
      </c>
      <c r="L3" s="1">
        <f>IF(K3*FORECAST(L2,B3:K3,B2:K2)&gt;0,FORECAST(L2,B3:K3,B2:K2),K3)*$X$1</f>
        <v>-55.32142857</v>
      </c>
      <c r="M3" s="1">
        <f>IF(L3*FORECAST(M2,B3:L3,B2:L2)&gt;0,FORECAST(M2,B3:L3,B2:L2),L3)*$X$1</f>
        <v>-60.71428571</v>
      </c>
      <c r="N3" s="1">
        <f>IF(M3*FORECAST(N2,B3:M3,B2:M2)&gt;0,FORECAST(N2,B3:M3,B2:M2),M3)*$X$1</f>
        <v>-66.10714286</v>
      </c>
      <c r="O3" s="1">
        <f>IF(N3*FORECAST(O2,B3:N3,B2:N2)&gt;0,FORECAST(O2,B3:N3,B2:N2),N3)*$X$1</f>
        <v>-71.5</v>
      </c>
      <c r="P3" s="5">
        <f>IF(O3*FORECAST(P2,B3:O3,B2:O2)&gt;0,FORECAST(P2,B3:O3,B2:O2),O3)*$X$1</f>
        <v>-76.89285714</v>
      </c>
      <c r="Q3" s="5">
        <f>IF(P3*FORECAST(Q2,B3:P3,B2:P2)&gt;0,FORECAST(Q2,B3:P3,B2:P2),P3)*$X$1</f>
        <v>-82.28571429</v>
      </c>
      <c r="R3" s="5">
        <f>IF(Q3*FORECAST(R2,B3:Q3,B2:Q2)&gt;0,FORECAST(R2,B3:Q3,B2:Q2),Q3)*$X$1</f>
        <v>-87.67857143</v>
      </c>
      <c r="S3" s="5">
        <f>IF(R3*FORECAST(S2,B3:R3,B2:R2)&gt;0,FORECAST(S2,B3:R3,B2:R2),R3)*$X$1</f>
        <v>-93.07142857</v>
      </c>
      <c r="T3" s="5">
        <f>IF(S3*FORECAST(T2,B3:S3,B2:S2)&gt;0,FORECAST(T2,B3:S3,B2:S2),S3)*$X$1</f>
        <v>-98.46428571</v>
      </c>
      <c r="U3" s="2"/>
      <c r="V3" s="2"/>
      <c r="W3" s="2"/>
      <c r="X3" s="2"/>
      <c r="Y3" s="2"/>
      <c r="Z3" s="2"/>
    </row>
    <row r="4">
      <c r="A4" s="3" t="s">
        <v>102</v>
      </c>
      <c r="B4" s="1">
        <v>2.0</v>
      </c>
      <c r="C4" s="1">
        <v>2.0</v>
      </c>
      <c r="D4" s="1">
        <v>2.0</v>
      </c>
      <c r="E4" s="1">
        <v>3.0</v>
      </c>
      <c r="F4" s="1">
        <v>2.0</v>
      </c>
      <c r="G4" s="1">
        <v>-1.0</v>
      </c>
      <c r="H4" s="1">
        <v>-1.0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883</v>
      </c>
      <c r="B5" s="1">
        <v>8.0</v>
      </c>
      <c r="C5" s="1">
        <v>9.0</v>
      </c>
      <c r="D5" s="1">
        <v>8.0</v>
      </c>
      <c r="E5" s="1">
        <v>9.0</v>
      </c>
      <c r="F5" s="1">
        <v>11.0</v>
      </c>
      <c r="G5" s="1">
        <v>16.0</v>
      </c>
      <c r="H5" s="1">
        <v>19.0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884</v>
      </c>
      <c r="L7" s="1">
        <f>IF(T3*FORECAST(T2,B3:T3,B2:T2)&gt;0,FORECAST(T2,B3:T3,B2:T2),S3)*$X$1 * (1+0.02)/(0.0834-0.02)</f>
        <v>-1584.125732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885</v>
      </c>
      <c r="L8" s="6">
        <f t="array" ref="L8">NPV(0.0834,J3:T3)</f>
        <v>-472.1736828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886</v>
      </c>
      <c r="L9" s="6">
        <f t="array" ref="L9">NPV(0.0834,J16:T16)</f>
        <v>-656.3152641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887</v>
      </c>
      <c r="L10" s="6">
        <f>L8 + L9</f>
        <v>-1128.488947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888</v>
      </c>
      <c r="L12" s="6">
        <f>L10 - L11</f>
        <v>-1127.488947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889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-59.34152352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(1+0.02)/(0.0834-0.02)</f>
        <v>-1584.125732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