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<sst xmlns="http://schemas.openxmlformats.org/spreadsheetml/2006/main" count="979" uniqueCount="732">
  <si>
    <t>ticker</t>
  </si>
  <si>
    <t>ANNX</t>
  </si>
  <si>
    <t>nombre</t>
  </si>
  <si>
    <t>ANNEXON INC</t>
  </si>
  <si>
    <t>empresa</t>
  </si>
  <si>
    <t>Biotechnology &amp; Medical Research</t>
  </si>
  <si>
    <t>Open</t>
  </si>
  <si>
    <t>Target Price</t>
  </si>
  <si>
    <t>Upside</t>
  </si>
  <si>
    <t>-988.60%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</si>
  <si>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</si>
  <si>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</si>
  <si>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</si>
  <si>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</si>
  <si>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</si>
  <si>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</si>
  <si>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</si>
  <si>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</si>
  <si>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</si>
  <si>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</si>
  <si>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</si>
  <si>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</si>
  <si>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</si>
  <si>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</si>
  <si>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</si>
  <si>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</si>
  <si>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</si>
  <si>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</si>
  <si>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</si>
  <si>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</si>
  <si>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</si>
  <si>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</si>
  <si>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</si>
  <si>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</si>
  <si>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</si>
  <si>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</si>
  <si>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</si>
  <si>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</si>
  <si>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</si>
  <si>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</si>
  <si>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</si>
  <si>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</si>
  <si>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</si>
  <si>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</si>
  <si>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</si>
  <si>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</si>
  <si>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</si>
  <si>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</si>
  <si>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</si>
  <si>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</si>
  <si>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</si>
  <si>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</si>
  <si>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</si>
  <si>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</si>
  <si>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</si>
  <si>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</si>
  <si>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</si>
  <si>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</si>
  <si>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</si>
  <si>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</si>
  <si>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</si>
  <si>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</si>
  <si>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</si>
  <si>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</si>
  <si>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</si>
  <si>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</si>
  <si>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</si>
  <si>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</si>
  <si>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</si>
  <si>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</si>
  <si>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</si>
  <si>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</si>
  <si>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</si>
  <si>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</si>
  <si>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</si>
  <si>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</si>
  <si>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</si>
  <si>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</si>
  <si>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</si>
  <si>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</si>
  <si>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</si>
  <si>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</si>
  <si>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</si>
  <si>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</si>
  <si>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</si>
  <si>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-133.41</t>
  </si>
  <si>
    <t>-148.52</t>
  </si>
  <si>
    <t>-231.61</t>
  </si>
  <si>
    <t>9.02</t>
  </si>
  <si>
    <t>6.01</t>
  </si>
  <si>
    <t>4.84</t>
  </si>
  <si>
    <t>3.2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</si>
  <si>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</si>
  <si>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</si>
  <si>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</si>
  <si>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</si>
  <si>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</si>
  <si>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</si>
  <si>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</si>
  <si>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</si>
  <si>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</si>
  <si>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</si>
  <si>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</si>
  <si>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</si>
  <si>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</si>
  <si>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</si>
  <si>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</si>
  <si>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</si>
  <si>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</si>
  <si>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</si>
  <si>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</si>
  <si>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</si>
  <si>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</si>
  <si>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</si>
  <si>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</si>
  <si>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</si>
  <si>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</si>
  <si>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</si>
  <si>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</si>
  <si>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-54.26</t>
  </si>
  <si>
    <t>-45.89</t>
  </si>
  <si>
    <t>-88.31</t>
  </si>
  <si>
    <t>-4.15</t>
  </si>
  <si>
    <t>-3.4</t>
  </si>
  <si>
    <t>-2.6</t>
  </si>
  <si>
    <t>-1.77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</si>
  <si>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</si>
  <si>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</si>
  <si>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</si>
  <si>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</si>
  <si>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</si>
  <si>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</si>
  <si>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-36.28</t>
  </si>
  <si>
    <t>-28.46</t>
  </si>
  <si>
    <t>-53.88</t>
  </si>
  <si>
    <t>-2.34</t>
  </si>
  <si>
    <t>-2.13</t>
  </si>
  <si>
    <t>-1.62</t>
  </si>
  <si>
    <t>-1.11</t>
  </si>
  <si>
    <t>Normalized Diluted EPS</t>
  </si>
  <si>
    <t>EBITDA</t>
  </si>
  <si>
    <t>EBITA</t>
  </si>
  <si>
    <t>EBIT</t>
  </si>
  <si>
    <t>EBITDAR</t>
  </si>
  <si>
    <t>Effective Tax Rate - (Ratio)</t>
  </si>
  <si>
    <t>-0.01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</si>
  <si>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</si>
  <si>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</si>
  <si>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</si>
  <si>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</si>
  <si>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</si>
  <si>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</si>
  <si>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</si>
  <si>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</si>
  <si>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</si>
  <si>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</si>
  <si>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-42.76</t>
  </si>
  <si>
    <t>-41.46</t>
  </si>
  <si>
    <t>-19.55</t>
  </si>
  <si>
    <t>-25.41</t>
  </si>
  <si>
    <t>-31.81</t>
  </si>
  <si>
    <t>-30.83</t>
  </si>
  <si>
    <t>Return on Total Capital</t>
  </si>
  <si>
    <t>-52.28</t>
  </si>
  <si>
    <t>-46.96</t>
  </si>
  <si>
    <t>-20.46</t>
  </si>
  <si>
    <t>-26.75</t>
  </si>
  <si>
    <t>-34.3</t>
  </si>
  <si>
    <t>-32.91</t>
  </si>
  <si>
    <t>Return On Equity %</t>
  </si>
  <si>
    <t>-90.08</t>
  </si>
  <si>
    <t>-91.35</t>
  </si>
  <si>
    <t>-32.7</t>
  </si>
  <si>
    <t>-45.24</t>
  </si>
  <si>
    <t>-61.3</t>
  </si>
  <si>
    <t>-55.73</t>
  </si>
  <si>
    <t>Return on Common Equity</t>
  </si>
  <si>
    <t>33.47</t>
  </si>
  <si>
    <t>46.49</t>
  </si>
  <si>
    <t>-57.69</t>
  </si>
  <si>
    <t>Short Term Liquidity</t>
  </si>
  <si>
    <t>Current Ratio</t>
  </si>
  <si>
    <t>1.68</t>
  </si>
  <si>
    <t>13.74</t>
  </si>
  <si>
    <t>9.21</t>
  </si>
  <si>
    <t>33.33</t>
  </si>
  <si>
    <t>11.39</t>
  </si>
  <si>
    <t>11.1</t>
  </si>
  <si>
    <t>14.72</t>
  </si>
  <si>
    <t>Quick Ratio</t>
  </si>
  <si>
    <t>1.22</t>
  </si>
  <si>
    <t>13.35</t>
  </si>
  <si>
    <t>8.93</t>
  </si>
  <si>
    <t>33.06</t>
  </si>
  <si>
    <t>11.16</t>
  </si>
  <si>
    <t>10.85</t>
  </si>
  <si>
    <t>14.49</t>
  </si>
  <si>
    <t>Operating Cash Flow to Current Liabilities</t>
  </si>
  <si>
    <t>-6.6</t>
  </si>
  <si>
    <t>-5.17</t>
  </si>
  <si>
    <t>-5.75</t>
  </si>
  <si>
    <t>-4.88</t>
  </si>
  <si>
    <t>-5.2</t>
  </si>
  <si>
    <t>-6.76</t>
  </si>
  <si>
    <t>Long Term Solvency</t>
  </si>
  <si>
    <t>Total Debt/Equity</t>
  </si>
  <si>
    <t>13.57</t>
  </si>
  <si>
    <t>14.91</t>
  </si>
  <si>
    <t>14.21</t>
  </si>
  <si>
    <t>12.51</t>
  </si>
  <si>
    <t>Total Debt / Total Capital</t>
  </si>
  <si>
    <t>11.95</t>
  </si>
  <si>
    <t>12.98</t>
  </si>
  <si>
    <t>12.44</t>
  </si>
  <si>
    <t>11.12</t>
  </si>
  <si>
    <t>LT Debt/Equity</t>
  </si>
  <si>
    <t>14.4</t>
  </si>
  <si>
    <t>13.64</t>
  </si>
  <si>
    <t>11.65</t>
  </si>
  <si>
    <t>Long-Term Debt / Total Capital</t>
  </si>
  <si>
    <t>12.53</t>
  </si>
  <si>
    <t>10.35</t>
  </si>
  <si>
    <t>Total Liabilities / Total Assets</t>
  </si>
  <si>
    <t>64.71</t>
  </si>
  <si>
    <t>21.33</t>
  </si>
  <si>
    <t>12.76</t>
  </si>
  <si>
    <t>3.28</t>
  </si>
  <si>
    <t>19.21</t>
  </si>
  <si>
    <t>18.91</t>
  </si>
  <si>
    <t>15.83</t>
  </si>
  <si>
    <t>Total Debt / EBITDA</t>
  </si>
  <si>
    <t>-0.28</t>
  </si>
  <si>
    <t>-0.23</t>
  </si>
  <si>
    <t>-0.22</t>
  </si>
  <si>
    <t>Net Debt / EBITDA</t>
  </si>
  <si>
    <t>0.15</t>
  </si>
  <si>
    <t>2.09</t>
  </si>
  <si>
    <t>1.37</t>
  </si>
  <si>
    <t>5.59</t>
  </si>
  <si>
    <t>1.66</t>
  </si>
  <si>
    <t>1.48</t>
  </si>
  <si>
    <t>1.63</t>
  </si>
  <si>
    <t>Total Debt / (EBITDA - Capex)</t>
  </si>
  <si>
    <t>-0.27</t>
  </si>
  <si>
    <t>Net Debt / (EBITDA - Capex)</t>
  </si>
  <si>
    <t>0.14</t>
  </si>
  <si>
    <t>1.36</t>
  </si>
  <si>
    <t>5.55</t>
  </si>
  <si>
    <t>1.41</t>
  </si>
  <si>
    <t>Growth Over Prior Year</t>
  </si>
  <si>
    <t>EBITDA, 1 Yr. Growth %</t>
  </si>
  <si>
    <t>-7.66</t>
  </si>
  <si>
    <t>71.63</t>
  </si>
  <si>
    <t>96.1</t>
  </si>
  <si>
    <t>104.73</t>
  </si>
  <si>
    <t>11.61</t>
  </si>
  <si>
    <t>-1.34</t>
  </si>
  <si>
    <t>EBITA, 1 Yr. Growth %</t>
  </si>
  <si>
    <t>-6.5</t>
  </si>
  <si>
    <t>69.83</t>
  </si>
  <si>
    <t>95.18</t>
  </si>
  <si>
    <t>105.95</t>
  </si>
  <si>
    <t>-1.29</t>
  </si>
  <si>
    <t>EBIT, 1 Yr. Growth %</t>
  </si>
  <si>
    <t>Earnings From Cont. Operations, 1 Yr. Growth %</t>
  </si>
  <si>
    <t>-2.16</t>
  </si>
  <si>
    <t>103.14</t>
  </si>
  <si>
    <t>70.54</t>
  </si>
  <si>
    <t>105.52</t>
  </si>
  <si>
    <t>8.92</t>
  </si>
  <si>
    <t>-5.43</t>
  </si>
  <si>
    <t>Net Income, 1 Yr. Growth %</t>
  </si>
  <si>
    <t>Normalized Net Income, 1 Yr. Growth %</t>
  </si>
  <si>
    <t>-8.8</t>
  </si>
  <si>
    <t>103.78</t>
  </si>
  <si>
    <t>69.69</t>
  </si>
  <si>
    <t>105.73</t>
  </si>
  <si>
    <t>8.84</t>
  </si>
  <si>
    <t>Diluted EPS Before Extra, 1 Yr. Growth %</t>
  </si>
  <si>
    <t>-15.43</t>
  </si>
  <si>
    <t>92.44</t>
  </si>
  <si>
    <t>-95.3</t>
  </si>
  <si>
    <t>-17.97</t>
  </si>
  <si>
    <t>-23.67</t>
  </si>
  <si>
    <t>-31.67</t>
  </si>
  <si>
    <t>Net Property, Plant and Equip., 1 Yr. Growth %</t>
  </si>
  <si>
    <t>-16.73</t>
  </si>
  <si>
    <t>-8.83</t>
  </si>
  <si>
    <t>-9.49</t>
  </si>
  <si>
    <t>-5.8</t>
  </si>
  <si>
    <t>-8.85</t>
  </si>
  <si>
    <t>Total Assets, 1 Yr. Growth %</t>
  </si>
  <si>
    <t>515.64</t>
  </si>
  <si>
    <t>3.63</t>
  </si>
  <si>
    <t>613.35</t>
  </si>
  <si>
    <t>-19.36</t>
  </si>
  <si>
    <t>-0.68</t>
  </si>
  <si>
    <t>4.41</t>
  </si>
  <si>
    <t>Tangible Book Value, 1 Yr. Growth %</t>
  </si>
  <si>
    <t>38.93</t>
  </si>
  <si>
    <t>56.47</t>
  </si>
  <si>
    <t>-442.72</t>
  </si>
  <si>
    <t>-32.64</t>
  </si>
  <si>
    <t>-0.31</t>
  </si>
  <si>
    <t>8.37</t>
  </si>
  <si>
    <t>Common Equity, 1 Yr. Growth %</t>
  </si>
  <si>
    <t>Cash From Operations, 1 Yr. Growth %</t>
  </si>
  <si>
    <t>-10.75</t>
  </si>
  <si>
    <t>64.97</t>
  </si>
  <si>
    <t>87.2</t>
  </si>
  <si>
    <t>99.88</t>
  </si>
  <si>
    <t>9.61</t>
  </si>
  <si>
    <t>4.16</t>
  </si>
  <si>
    <t>Capital Expenditures, 1 Yr. Growth %</t>
  </si>
  <si>
    <t>73.78</t>
  </si>
  <si>
    <t>256.47</t>
  </si>
  <si>
    <t>294.56</t>
  </si>
  <si>
    <t>-97.04</t>
  </si>
  <si>
    <t>Levered Free Cash Flow, 1 Yr. Growth %</t>
  </si>
  <si>
    <t>59.5</t>
  </si>
  <si>
    <t>84.25</t>
  </si>
  <si>
    <t>89.3</t>
  </si>
  <si>
    <t>34.38</t>
  </si>
  <si>
    <t>Unlevered Free Cash Flow, 1 Yr. Growth %</t>
  </si>
  <si>
    <t>Compound Annual Growth Rate Over Two Years</t>
  </si>
  <si>
    <t>EBITDA, 2 Yr. CAGR %</t>
  </si>
  <si>
    <t>25.89</t>
  </si>
  <si>
    <t>83.46</t>
  </si>
  <si>
    <t>100.37</t>
  </si>
  <si>
    <t>51.16</t>
  </si>
  <si>
    <t>4.93</t>
  </si>
  <si>
    <t>EBITA, 2 Yr. CAGR %</t>
  </si>
  <si>
    <t>26.02</t>
  </si>
  <si>
    <t>82.07</t>
  </si>
  <si>
    <t>100.49</t>
  </si>
  <si>
    <t>51.46</t>
  </si>
  <si>
    <t>4.86</t>
  </si>
  <si>
    <t>EBIT, 2 Yr. CAGR %</t>
  </si>
  <si>
    <t>Earnings From Cont. Operations, 2 Yr. CAGR %</t>
  </si>
  <si>
    <t>40.98</t>
  </si>
  <si>
    <t>86.13</t>
  </si>
  <si>
    <t>87.21</t>
  </si>
  <si>
    <t>49.62</t>
  </si>
  <si>
    <t>1.49</t>
  </si>
  <si>
    <t>Net Income, 2 Yr. CAGR %</t>
  </si>
  <si>
    <t>Normalized Net Income, 2 Yr. CAGR %</t>
  </si>
  <si>
    <t>36.33</t>
  </si>
  <si>
    <t>85.96</t>
  </si>
  <si>
    <t>86.84</t>
  </si>
  <si>
    <t>1.45</t>
  </si>
  <si>
    <t>Diluted EPS Before Extra, 2 Yr. CAGR %</t>
  </si>
  <si>
    <t>27.57</t>
  </si>
  <si>
    <t>-69.94</t>
  </si>
  <si>
    <t>-80.37</t>
  </si>
  <si>
    <t>-20.87</t>
  </si>
  <si>
    <t>-27.78</t>
  </si>
  <si>
    <t>Net Property, Plant and Equip., 2 Yr. CAGR %</t>
  </si>
  <si>
    <t>-12.87</t>
  </si>
  <si>
    <t>-9.16</t>
  </si>
  <si>
    <t>322.59</t>
  </si>
  <si>
    <t>331.13</t>
  </si>
  <si>
    <t>-7.34</t>
  </si>
  <si>
    <t>Total Assets, 2 Yr. CAGR %</t>
  </si>
  <si>
    <t>152.59</t>
  </si>
  <si>
    <t>171.89</t>
  </si>
  <si>
    <t>139.84</t>
  </si>
  <si>
    <t>-10.5</t>
  </si>
  <si>
    <t>1.84</t>
  </si>
  <si>
    <t>Tangible Book Value, 2 Yr. CAGR %</t>
  </si>
  <si>
    <t>47.44</t>
  </si>
  <si>
    <t>131.57</t>
  </si>
  <si>
    <t>51.94</t>
  </si>
  <si>
    <t>-18.05</t>
  </si>
  <si>
    <t>3.94</t>
  </si>
  <si>
    <t>Common Equity, 2 Yr. CAGR %</t>
  </si>
  <si>
    <t>Cash From Operations, 2 Yr. CAGR %</t>
  </si>
  <si>
    <t>21.34</t>
  </si>
  <si>
    <t>75.73</t>
  </si>
  <si>
    <t>93.44</t>
  </si>
  <si>
    <t>48.02</t>
  </si>
  <si>
    <t>6.85</t>
  </si>
  <si>
    <t>Capital Expenditures, 2 Yr. CAGR %</t>
  </si>
  <si>
    <t>-31.38</t>
  </si>
  <si>
    <t>422.44</t>
  </si>
  <si>
    <t>148.89</t>
  </si>
  <si>
    <t>275.03</t>
  </si>
  <si>
    <t>-65.84</t>
  </si>
  <si>
    <t>Levered Free Cash Flow, 2 Yr. CAGR %</t>
  </si>
  <si>
    <t>71.43</t>
  </si>
  <si>
    <t>86.76</t>
  </si>
  <si>
    <t>59.49</t>
  </si>
  <si>
    <t>13.49</t>
  </si>
  <si>
    <t>Unlevered Free Cash Flow, 2 Yr. CAGR %</t>
  </si>
  <si>
    <t>Compound Annual Growth Rate Over Three Years</t>
  </si>
  <si>
    <t>EBITDA, 3 Yr. CAGR %</t>
  </si>
  <si>
    <t>45.94</t>
  </si>
  <si>
    <t>90.29</t>
  </si>
  <si>
    <t>64.86</t>
  </si>
  <si>
    <t>31.12</t>
  </si>
  <si>
    <t>EBITA, 3 Yr. CAGR %</t>
  </si>
  <si>
    <t>45.8</t>
  </si>
  <si>
    <t>89.7</t>
  </si>
  <si>
    <t>64.82</t>
  </si>
  <si>
    <t>31.32</t>
  </si>
  <si>
    <t>EBIT, 3 Yr. CAGR %</t>
  </si>
  <si>
    <t>Earnings From Cont. Operations, 3 Yr. CAGR %</t>
  </si>
  <si>
    <t>50.22</t>
  </si>
  <si>
    <t>92.38</t>
  </si>
  <si>
    <t>56.29</t>
  </si>
  <si>
    <t>28.4</t>
  </si>
  <si>
    <t>Net Income, 3 Yr. CAGR %</t>
  </si>
  <si>
    <t>Normalized Net Income, 3 Yr. CAGR %</t>
  </si>
  <si>
    <t>46.65</t>
  </si>
  <si>
    <t>92.33</t>
  </si>
  <si>
    <t>56.03</t>
  </si>
  <si>
    <t>Diluted EPS Before Extra, 3 Yr. CAGR %</t>
  </si>
  <si>
    <t>-57.56</t>
  </si>
  <si>
    <t>-57.99</t>
  </si>
  <si>
    <t>-69.14</t>
  </si>
  <si>
    <t>-24.65</t>
  </si>
  <si>
    <t>Net Property, Plant and Equip., 3 Yr. CAGR %</t>
  </si>
  <si>
    <t>-11.76</t>
  </si>
  <si>
    <t>153.46</t>
  </si>
  <si>
    <t>156.23</t>
  </si>
  <si>
    <t>156.83</t>
  </si>
  <si>
    <t>Total Assets, 3 Yr. CAGR %</t>
  </si>
  <si>
    <t>257.03</t>
  </si>
  <si>
    <t>81.32</t>
  </si>
  <si>
    <t>78.77</t>
  </si>
  <si>
    <t>-5.79</t>
  </si>
  <si>
    <t>Tangible Book Value, 3 Yr. CAGR %</t>
  </si>
  <si>
    <t>95.31</t>
  </si>
  <si>
    <t>53.43</t>
  </si>
  <si>
    <t>32.03</t>
  </si>
  <si>
    <t>-10.05</t>
  </si>
  <si>
    <t>Common Equity, 3 Yr. CAGR %</t>
  </si>
  <si>
    <t>Cash From Operations, 3 Yr. CAGR %</t>
  </si>
  <si>
    <t>40.21</t>
  </si>
  <si>
    <t>83.44</t>
  </si>
  <si>
    <t>60.07</t>
  </si>
  <si>
    <t>31.65</t>
  </si>
  <si>
    <t>Capital Expenditures, 3 Yr. CAGR %</t>
  </si>
  <si>
    <t>-6.46</t>
  </si>
  <si>
    <t>359.93</t>
  </si>
  <si>
    <t>190.21</t>
  </si>
  <si>
    <t>-25.35</t>
  </si>
  <si>
    <t>Levered Free Cash Flow, 3 Yr. CAGR %</t>
  </si>
  <si>
    <t>77.19</t>
  </si>
  <si>
    <t>67.35</t>
  </si>
  <si>
    <t>34.59</t>
  </si>
  <si>
    <t>Unlevered Free Cash Flow, 3 Yr. CAGR %</t>
  </si>
  <si>
    <t>Compound Annual Growth Rate Over Five Years</t>
  </si>
  <si>
    <t>EBITDA, 5 Yr. CAGR %</t>
  </si>
  <si>
    <t>49.98</t>
  </si>
  <si>
    <t>EBITA, 5 Yr. CAGR %</t>
  </si>
  <si>
    <t>48.04</t>
  </si>
  <si>
    <t>49.65</t>
  </si>
  <si>
    <t>EBIT, 5 Yr. CAGR %</t>
  </si>
  <si>
    <t>Earnings From Cont. Operations, 5 Yr. CAGR %</t>
  </si>
  <si>
    <t>48.96</t>
  </si>
  <si>
    <t>Net Income, 5 Yr. CAGR %</t>
  </si>
  <si>
    <t>Normalized Net Income, 5 Yr. CAGR %</t>
  </si>
  <si>
    <t>47.83</t>
  </si>
  <si>
    <t>48.9</t>
  </si>
  <si>
    <t>Diluted EPS Before Extra, 5 Yr. CAGR %</t>
  </si>
  <si>
    <t>-45.55</t>
  </si>
  <si>
    <t>-47.83</t>
  </si>
  <si>
    <t>Net Property, Plant and Equip., 5 Yr. CAGR %</t>
  </si>
  <si>
    <t>66.44</t>
  </si>
  <si>
    <t>69.47</t>
  </si>
  <si>
    <t>Total Assets, 5 Yr. CAGR %</t>
  </si>
  <si>
    <t>105.28</t>
  </si>
  <si>
    <t>43.96</t>
  </si>
  <si>
    <t>Tangible Book Value, 5 Yr. CAGR %</t>
  </si>
  <si>
    <t>37.99</t>
  </si>
  <si>
    <t>31.3</t>
  </si>
  <si>
    <t>Common Equity, 5 Yr. CAGR %</t>
  </si>
  <si>
    <t>Cash From Operations, 5 Yr. CAGR %</t>
  </si>
  <si>
    <t>43.28</t>
  </si>
  <si>
    <t>47.78</t>
  </si>
  <si>
    <t>Capital Expenditures, 5 Yr. CAGR %</t>
  </si>
  <si>
    <t>63.01</t>
  </si>
  <si>
    <t>62.56</t>
  </si>
  <si>
    <t>Levered Free Cash Flow, 5 Yr. CAGR %</t>
  </si>
  <si>
    <t>48.27</t>
  </si>
  <si>
    <t>Unlevered Free Cash Flow, 5 Yr. CAGR %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</si>
  <si>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</si>
  <si>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</si>
  <si>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</si>
  <si>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</si>
  <si>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</si>
  <si>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</si>
  <si>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</si>
  <si>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</si>
  <si>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955.1</t>
  </si>
  <si>
    <t>440.9</t>
  </si>
  <si>
    <t>246.2</t>
  </si>
  <si>
    <t>355.7</t>
  </si>
  <si>
    <t>557.5</t>
  </si>
  <si>
    <t>-</t>
  </si>
  <si>
    <t>Change</t>
  </si>
  <si>
    <t>-53.83%</t>
  </si>
  <si>
    <t>-44.15%</t>
  </si>
  <si>
    <t>44.43%</t>
  </si>
  <si>
    <t>56.75%</t>
  </si>
  <si>
    <t>Enterprise Value (EV)</t>
  </si>
  <si>
    <t>0%</t>
  </si>
  <si>
    <t>P/E ratio</t>
  </si>
  <si>
    <t>-6.03x</t>
  </si>
  <si>
    <t>-3.38x</t>
  </si>
  <si>
    <t>-1.99x</t>
  </si>
  <si>
    <t>-2.56x</t>
  </si>
  <si>
    <t>-5.48x</t>
  </si>
  <si>
    <t>-4.83x</t>
  </si>
  <si>
    <t>-5.29x</t>
  </si>
  <si>
    <t>PBR</t>
  </si>
  <si>
    <t>2.77x</t>
  </si>
  <si>
    <t>1.91x</t>
  </si>
  <si>
    <t>1.22x</t>
  </si>
  <si>
    <t>1.37x</t>
  </si>
  <si>
    <t>2.1x</t>
  </si>
  <si>
    <t>PEG</t>
  </si>
  <si>
    <t>0.1x</t>
  </si>
  <si>
    <t>0.2x</t>
  </si>
  <si>
    <t>-0.4x</t>
  </si>
  <si>
    <t>0.6x</t>
  </si>
  <si>
    <t>Capitalization / Revenue</t>
  </si>
  <si>
    <t>51.4x</t>
  </si>
  <si>
    <t>10.3x</t>
  </si>
  <si>
    <t>EV / Revenue</t>
  </si>
  <si>
    <t>EV / EBITDA</t>
  </si>
  <si>
    <t>-0x</t>
  </si>
  <si>
    <t>-3.74x</t>
  </si>
  <si>
    <t>-3.41x</t>
  </si>
  <si>
    <t>EV / EBIT</t>
  </si>
  <si>
    <t>-3.89x</t>
  </si>
  <si>
    <t>-3.21x</t>
  </si>
  <si>
    <t>-3.23x</t>
  </si>
  <si>
    <t>EV / FCF</t>
  </si>
  <si>
    <t>-4.34x</t>
  </si>
  <si>
    <t>-4.1x</t>
  </si>
  <si>
    <t>-4.76x</t>
  </si>
  <si>
    <t>FCF Yield</t>
  </si>
  <si>
    <t>-5.61%</t>
  </si>
  <si>
    <t>-24.4%</t>
  </si>
  <si>
    <t>-49.9%</t>
  </si>
  <si>
    <t>-34.1%</t>
  </si>
  <si>
    <t>-23.1%</t>
  </si>
  <si>
    <t>-21%</t>
  </si>
  <si>
    <t>Dividend per Share
                                    2</t>
  </si>
  <si>
    <t>Rate of return</t>
  </si>
  <si>
    <t>EPS
                                    2</t>
  </si>
  <si>
    <t>-0.955</t>
  </si>
  <si>
    <t>-1.083</t>
  </si>
  <si>
    <t>-0.988</t>
  </si>
  <si>
    <t>Distribution rate</t>
  </si>
  <si>
    <t>Net sales
                                    1</t>
  </si>
  <si>
    <t>54.36</t>
  </si>
  <si>
    <t>EBITDA
                                    1</t>
  </si>
  <si>
    <t>-62.8</t>
  </si>
  <si>
    <t>-128.6</t>
  </si>
  <si>
    <t>-143.5</t>
  </si>
  <si>
    <t>-141.6</t>
  </si>
  <si>
    <t>-149.1</t>
  </si>
  <si>
    <t>-163.2</t>
  </si>
  <si>
    <t>EBIT
                                    1</t>
  </si>
  <si>
    <t>-63.47</t>
  </si>
  <si>
    <t>-130.7</t>
  </si>
  <si>
    <t>-145.6</t>
  </si>
  <si>
    <t>-143.7</t>
  </si>
  <si>
    <t>-173.5</t>
  </si>
  <si>
    <t>-172.3</t>
  </si>
  <si>
    <t>Net income
                                    1</t>
  </si>
  <si>
    <t>-70.34</t>
  </si>
  <si>
    <t>-130.3</t>
  </si>
  <si>
    <t>-141.9</t>
  </si>
  <si>
    <t>-134.2</t>
  </si>
  <si>
    <t>-127.6</t>
  </si>
  <si>
    <t>-159.5</t>
  </si>
  <si>
    <t>-155.5</t>
  </si>
  <si>
    <t>Reference price
                                    2</t>
  </si>
  <si>
    <t>25.030</t>
  </si>
  <si>
    <t>11.490</t>
  </si>
  <si>
    <t>5.170</t>
  </si>
  <si>
    <t>4.540</t>
  </si>
  <si>
    <t>5.230</t>
  </si>
  <si>
    <t>Nbr of stocks (in thousands)</t>
  </si>
  <si>
    <t>38,158</t>
  </si>
  <si>
    <t>38,375</t>
  </si>
  <si>
    <t>47,630</t>
  </si>
  <si>
    <t>78,338</t>
  </si>
  <si>
    <t>106,594</t>
  </si>
  <si>
    <t>Announcement Date</t>
  </si>
  <si>
    <t>3/25/21</t>
  </si>
  <si>
    <t>3/1/22</t>
  </si>
  <si>
    <t>3/6/23</t>
  </si>
  <si>
    <t>3/26/24</t>
  </si>
  <si>
    <t>address1</t>
  </si>
  <si>
    <t>1400 Sierra Point Parkway</t>
  </si>
  <si>
    <t>address2</t>
  </si>
  <si>
    <t>Building C Suite 200</t>
  </si>
  <si>
    <t>city</t>
  </si>
  <si>
    <t>Brisbane</t>
  </si>
  <si>
    <t>state</t>
  </si>
  <si>
    <t>CA</t>
  </si>
  <si>
    <t>zip</t>
  </si>
  <si>
    <t>94005</t>
  </si>
  <si>
    <t>country</t>
  </si>
  <si>
    <t>phone</t>
  </si>
  <si>
    <t>650 822 5500</t>
  </si>
  <si>
    <t>fax</t>
  </si>
  <si>
    <t>650 636 9773</t>
  </si>
  <si>
    <t>website</t>
  </si>
  <si>
    <t>https://www.annexonbio.com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</si>
  <si>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</si>
  <si>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</si>
  <si>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</si>
  <si>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</si>
  <si>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</si>
  <si>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</si>
  <si>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</si>
  <si>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</si>
  <si>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</si>
  <si>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</si>
  <si>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</si>
  <si>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Annexon, Inc., a clinical-stage biopharmaceutical company, discovers and develops medicines for treating inflammatory-related diseases. Its lead candidate is ANX005, an investigational full-length monoclonal antibody, which is in Phase 3 clinical trial for the treatment of patients with guillain-barré syndrome; completed Phase II clinical trial for treating Huntington's disease; and in Phase II clinical trial for the treatment of amyotrophic lateral sclerosis. The company is also developing ANX007, an antigen-binding fragment (Fab) that is in Phase 3 program for the treatment of patients with geographic atrophy; and ANX1502, a novel oral small molecule inhibitor, which is in Phase 1 clinical trials for autoimmune indications. In addition, it develops ANX009, a C1q-blocking Fab that is in Phase I clinical trial for treating patients with lupus nephritis. The company was incorporated in 2011 and is headquartered in Brisbane, California.</t>
  </si>
  <si>
    <t>fullTimeEmployees</t>
  </si>
  <si>
    <t>companyOfficers</t>
  </si>
  <si>
    <t>[{'maxAge': 1, 'name': 'Mr. Douglas  Love Esq., J.D.', 'age': 55, 'title': 'CEO, President &amp; Director', 'yearBorn': 1968, 'fiscalYear': 2023, 'totalPay': 980122, 'exercisedValue': 0, 'unexercisedValue': 516039}, {'maxAge': 1, 'name': 'Dr. Dean R. Artis Ph.D.', 'age': 62, 'title': 'Chief Scientific Officer &amp; Executive VP', 'yearBorn': 1961, 'fiscalYear': 2023, 'totalPay': 797380, 'exercisedValue': 0, 'unexercisedValue': 0}, {'maxAge': 1, 'name': 'Dr. Ted  Yednock Ph.D.', 'age': 65, 'title': 'Executive VP, Chief Innovation Officer &amp; Chairman of the Scientific Advisory Board', 'yearBorn': 1958, 'fiscalYear': 2023, 'totalPay': 697760, 'exercisedValue': 0, 'unexercisedValue': 119297}, {'maxAge': 1, 'name': 'Mr. Michael  Overdorf M.B.A.', 'age': 52, 'title': 'Executive VP &amp; Chief Business Officer', 'yearBorn': 1971, 'fiscalYear': 2023, 'totalPay': 580469, 'exercisedValue': 0, 'unexercisedValue': 13124}, {'maxAge': 1, 'name': 'Mr. Henk-Andre  Kroon M.D.', 'title': 'Senior Vice President of Translational Medicine', 'fiscalYear': 2023, 'exercisedValue': 0, 'unexercisedValue': 0}, {'maxAge': 1, 'name': 'Dr. Jamie  Dananberg M.D.', 'age': 65, 'title': 'Executive VP &amp; Chief Medical Officer', 'yearBorn': 1958, 'fiscalYear': 2023, 'exercisedValue': 0, 'unexercisedValue': 0}, {'maxAge': 1, 'name': 'Mr. Shikhar  Agarwal M.B.A.', 'title': 'Senior VP &amp; Head of Commercial', 'fiscalYear': 2023, 'exercisedValue': 0, 'unexercisedValue': 0}, {'maxAge': 1, 'name': 'Dr. Sunil  Mehta Pharm.D.', 'title': 'Senior VP of Medical Affairs',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</si>
  <si>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</si>
  <si>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</si>
  <si>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</si>
  <si>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</si>
  <si>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</si>
  <si>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</si>
  <si>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</si>
  <si>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</si>
  <si>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</si>
  <si>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</si>
  <si>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</si>
  <si>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</si>
  <si>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</si>
  <si>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</si>
  <si>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</si>
  <si>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</si>
  <si>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</si>
  <si>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</si>
  <si>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</si>
  <si>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</si>
  <si>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</si>
  <si>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</si>
  <si>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</si>
  <si>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</si>
  <si>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</si>
  <si>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</si>
  <si>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</si>
  <si>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</si>
  <si>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</si>
  <si>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</si>
  <si>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</si>
  <si>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</si>
  <si>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</si>
  <si>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</si>
  <si>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</si>
  <si>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</si>
  <si>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</si>
  <si>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</si>
  <si>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</si>
  <si>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</si>
  <si>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</si>
  <si>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</si>
  <si>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</si>
  <si>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</si>
  <si>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</si>
  <si>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</si>
  <si>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</si>
  <si>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</si>
  <si>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</si>
  <si>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</si>
  <si>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</si>
  <si>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</si>
  <si>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</si>
  <si>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</si>
  <si>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</si>
  <si>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</si>
  <si>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</si>
  <si>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</si>
  <si>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</si>
  <si>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</si>
  <si>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</si>
  <si>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</si>
  <si>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Annexon,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</si>
  <si>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</si>
  <si>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</si>
  <si>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</si>
  <si>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</si>
  <si>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</si>
  <si>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</si>
  <si>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</si>
  <si>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39e86d0b-392a-371c-9e14-996bb9ee6158</t>
  </si>
  <si>
    <t>messageBoardId</t>
  </si>
  <si>
    <t>finmb_279883519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</si>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</sst>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nnexon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-46.91804062100244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5.57486592E8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3.197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-4.907803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-18.0</v>
      </c>
      <c r="C2" s="1">
        <v>-18.0</v>
      </c>
      <c r="D2" s="1">
        <v>-37.0</v>
      </c>
      <c r="E2" s="1">
        <v>-63.0</v>
      </c>
      <c r="F2" s="1">
        <v>-130.0</v>
      </c>
      <c r="G2" s="1">
        <v>-142.0</v>
      </c>
      <c r="H2" s="1">
        <v>-134.0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27.0</v>
      </c>
      <c r="C3" s="1">
        <v>48.0</v>
      </c>
      <c r="D3" s="1">
        <v>49.0</v>
      </c>
      <c r="E3" s="1">
        <v>66.0</v>
      </c>
      <c r="F3" s="1">
        <v>2.0</v>
      </c>
      <c r="G3" s="1">
        <v>2.0</v>
      </c>
      <c r="H3" s="1">
        <v>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27.0</v>
      </c>
      <c r="C4" s="1">
        <v>48.0</v>
      </c>
      <c r="D4" s="1">
        <v>49.0</v>
      </c>
      <c r="E4" s="1">
        <v>66.0</v>
      </c>
      <c r="F4" s="1">
        <v>2.0</v>
      </c>
      <c r="G4" s="1">
        <v>2.0</v>
      </c>
      <c r="H4" s="1">
        <v>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5.0</v>
      </c>
      <c r="F5" s="1">
        <v>1.0</v>
      </c>
      <c r="G5" s="1">
        <v>7.0</v>
      </c>
      <c r="H5" s="1">
        <v>-2.0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1.0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40.0</v>
      </c>
      <c r="C7" s="1">
        <v>40.0</v>
      </c>
      <c r="D7" s="1">
        <v>2.0</v>
      </c>
      <c r="E7" s="1">
        <v>4.0</v>
      </c>
      <c r="F7" s="1">
        <v>16.0</v>
      </c>
      <c r="G7" s="1">
        <v>18.0</v>
      </c>
      <c r="H7" s="1">
        <v>18.0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-26.0</v>
      </c>
      <c r="D8" s="1">
        <v>5.0</v>
      </c>
      <c r="E8" s="1">
        <v>0.0</v>
      </c>
      <c r="F8" s="1">
        <v>0.0</v>
      </c>
      <c r="G8" s="1">
        <v>1.0</v>
      </c>
      <c r="H8" s="1">
        <v>1.0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14.0</v>
      </c>
      <c r="C9" s="1">
        <v>-25.0</v>
      </c>
      <c r="D9" s="1">
        <v>93.0</v>
      </c>
      <c r="E9" s="1">
        <v>1.0</v>
      </c>
      <c r="F9" s="1">
        <v>3.0</v>
      </c>
      <c r="G9" s="1">
        <v>-28.0</v>
      </c>
      <c r="H9" s="1">
        <v>-2.0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-1.0</v>
      </c>
      <c r="C10" s="1">
        <v>73.0</v>
      </c>
      <c r="D10" s="1">
        <v>-30.0</v>
      </c>
      <c r="E10" s="1">
        <v>3.0</v>
      </c>
      <c r="F10" s="1">
        <v>-57.0</v>
      </c>
      <c r="G10" s="1">
        <v>4.0</v>
      </c>
      <c r="H10" s="1">
        <v>-3.0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-19.0</v>
      </c>
      <c r="C11" s="1">
        <v>-17.0</v>
      </c>
      <c r="D11" s="1">
        <v>-28.0</v>
      </c>
      <c r="E11" s="1">
        <v>-53.0</v>
      </c>
      <c r="F11" s="1">
        <v>-106.0</v>
      </c>
      <c r="G11" s="1">
        <v>-116.0</v>
      </c>
      <c r="H11" s="1">
        <v>-121.0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-56.0</v>
      </c>
      <c r="C12" s="1">
        <v>-1.0</v>
      </c>
      <c r="D12" s="1">
        <v>-26.0</v>
      </c>
      <c r="E12" s="1">
        <v>-46.0</v>
      </c>
      <c r="F12" s="1">
        <v>-1.0</v>
      </c>
      <c r="G12" s="1">
        <v>-6.0</v>
      </c>
      <c r="H12" s="1">
        <v>-19.0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-82.0</v>
      </c>
      <c r="F13" s="1">
        <v>-86.0</v>
      </c>
      <c r="G13" s="1">
        <v>64.0</v>
      </c>
      <c r="H13" s="1">
        <v>70.0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-56.0</v>
      </c>
      <c r="C14" s="1">
        <v>-1.0</v>
      </c>
      <c r="D14" s="1">
        <v>-26.0</v>
      </c>
      <c r="E14" s="1">
        <v>-83.0</v>
      </c>
      <c r="F14" s="1">
        <v>-88.0</v>
      </c>
      <c r="G14" s="1">
        <v>58.0</v>
      </c>
      <c r="H14" s="1">
        <v>70.0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50.0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50.0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-50.0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-50.0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4.0</v>
      </c>
      <c r="C19" s="1">
        <v>12.0</v>
      </c>
      <c r="D19" s="1">
        <v>0.0</v>
      </c>
      <c r="E19" s="1">
        <v>267.0</v>
      </c>
      <c r="F19" s="1">
        <v>1.0</v>
      </c>
      <c r="G19" s="1">
        <v>131.0</v>
      </c>
      <c r="H19" s="1">
        <v>136.0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58.0</v>
      </c>
      <c r="D20" s="1">
        <v>30.0</v>
      </c>
      <c r="E20" s="1">
        <v>102.0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-1.0</v>
      </c>
      <c r="E21" s="1">
        <v>-8.0</v>
      </c>
      <c r="F21" s="1">
        <v>0.0</v>
      </c>
      <c r="G21" s="1">
        <v>-7.0</v>
      </c>
      <c r="H21" s="1">
        <v>-55.0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4.0</v>
      </c>
      <c r="C22" s="1">
        <v>58.0</v>
      </c>
      <c r="D22" s="1">
        <v>28.0</v>
      </c>
      <c r="E22" s="1">
        <v>361.0</v>
      </c>
      <c r="F22" s="1">
        <v>1.0</v>
      </c>
      <c r="G22" s="1">
        <v>123.0</v>
      </c>
      <c r="H22" s="1">
        <v>136.0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-2.0</v>
      </c>
      <c r="C23" s="1">
        <v>-4.0</v>
      </c>
      <c r="D23" s="1">
        <v>-1.0</v>
      </c>
      <c r="E23" s="1">
        <v>0.0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-19.0</v>
      </c>
      <c r="C24" s="1">
        <v>41.0</v>
      </c>
      <c r="D24" s="1">
        <v>-24.0</v>
      </c>
      <c r="E24" s="1">
        <v>225.0</v>
      </c>
      <c r="F24" s="1">
        <v>-193.0</v>
      </c>
      <c r="G24" s="1">
        <v>65.0</v>
      </c>
      <c r="H24" s="1">
        <v>85.0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-10.0</v>
      </c>
      <c r="D27" s="1">
        <v>-16.0</v>
      </c>
      <c r="E27" s="1">
        <v>-30.0</v>
      </c>
      <c r="F27" s="1">
        <v>-57.0</v>
      </c>
      <c r="G27" s="1">
        <v>-76.0</v>
      </c>
      <c r="H27" s="1">
        <v>-73.0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-10.0</v>
      </c>
      <c r="D28" s="1">
        <v>-16.0</v>
      </c>
      <c r="E28" s="1">
        <v>-30.0</v>
      </c>
      <c r="F28" s="1">
        <v>-57.0</v>
      </c>
      <c r="G28" s="1">
        <v>-76.0</v>
      </c>
      <c r="H28" s="1">
        <v>-73.0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-80.0</v>
      </c>
      <c r="D29" s="1">
        <v>-1.0</v>
      </c>
      <c r="E29" s="1">
        <v>-4.0</v>
      </c>
      <c r="F29" s="1">
        <v>-7.0</v>
      </c>
      <c r="G29" s="1">
        <v>-3.0</v>
      </c>
      <c r="H29" s="1">
        <v>3.0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 t="s">
        <v>47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2.0</v>
      </c>
      <c r="C3" s="1">
        <v>44.0</v>
      </c>
      <c r="D3" s="1">
        <v>43.0</v>
      </c>
      <c r="E3" s="1">
        <v>269.0</v>
      </c>
      <c r="F3" s="1">
        <v>74.0</v>
      </c>
      <c r="G3" s="1">
        <v>140.0</v>
      </c>
      <c r="H3" s="1">
        <v>225.0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0.0</v>
      </c>
      <c r="E4" s="1">
        <v>82.0</v>
      </c>
      <c r="F4" s="1">
        <v>168.0</v>
      </c>
      <c r="G4" s="1">
        <v>103.0</v>
      </c>
      <c r="H4" s="1">
        <v>34.0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2.0</v>
      </c>
      <c r="C5" s="1">
        <v>44.0</v>
      </c>
      <c r="D5" s="1">
        <v>43.0</v>
      </c>
      <c r="E5" s="1">
        <v>351.0</v>
      </c>
      <c r="F5" s="1">
        <v>243.0</v>
      </c>
      <c r="G5" s="1">
        <v>243.0</v>
      </c>
      <c r="H5" s="1">
        <v>260.0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58.0</v>
      </c>
      <c r="C6" s="1">
        <v>22.0</v>
      </c>
      <c r="D6" s="1">
        <v>7.0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58.0</v>
      </c>
      <c r="C7" s="1">
        <v>22.0</v>
      </c>
      <c r="D7" s="1">
        <v>7.0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1.0</v>
      </c>
      <c r="C8" s="1">
        <v>1.0</v>
      </c>
      <c r="D8" s="1">
        <v>1.0</v>
      </c>
      <c r="E8" s="1">
        <v>2.0</v>
      </c>
      <c r="F8" s="1">
        <v>4.0</v>
      </c>
      <c r="G8" s="1">
        <v>5.0</v>
      </c>
      <c r="H8" s="1">
        <v>4.0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0.0</v>
      </c>
      <c r="C9" s="1">
        <v>0.0</v>
      </c>
      <c r="D9" s="1">
        <v>0.0</v>
      </c>
      <c r="E9" s="1">
        <v>0.0</v>
      </c>
      <c r="F9" s="1">
        <v>46.0</v>
      </c>
      <c r="G9" s="1">
        <v>20.0</v>
      </c>
      <c r="H9" s="1">
        <v>6.0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4.0</v>
      </c>
      <c r="C10" s="1">
        <v>45.0</v>
      </c>
      <c r="D10" s="1">
        <v>45.0</v>
      </c>
      <c r="E10" s="1">
        <v>354.0</v>
      </c>
      <c r="F10" s="1">
        <v>248.0</v>
      </c>
      <c r="G10" s="1">
        <v>248.0</v>
      </c>
      <c r="H10" s="1">
        <v>264.0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3.0</v>
      </c>
      <c r="C11" s="1">
        <v>3.0</v>
      </c>
      <c r="D11" s="1">
        <v>3.0</v>
      </c>
      <c r="E11" s="1">
        <v>3.0</v>
      </c>
      <c r="F11" s="1">
        <v>38.0</v>
      </c>
      <c r="G11" s="1">
        <v>38.0</v>
      </c>
      <c r="H11" s="1">
        <v>37.0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-32.0</v>
      </c>
      <c r="C12" s="1">
        <v>-81.0</v>
      </c>
      <c r="D12" s="1">
        <v>-1.0</v>
      </c>
      <c r="E12" s="1">
        <v>-1.0</v>
      </c>
      <c r="F12" s="1">
        <v>-78.0</v>
      </c>
      <c r="G12" s="1">
        <v>-2.0</v>
      </c>
      <c r="H12" s="1">
        <v>-5.0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2.0</v>
      </c>
      <c r="C13" s="1">
        <v>2.0</v>
      </c>
      <c r="D13" s="1">
        <v>2.0</v>
      </c>
      <c r="E13" s="1">
        <v>1.0</v>
      </c>
      <c r="F13" s="1">
        <v>38.0</v>
      </c>
      <c r="G13" s="1">
        <v>35.0</v>
      </c>
      <c r="H13" s="1">
        <v>32.0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0.0</v>
      </c>
      <c r="C14" s="1">
        <v>0.0</v>
      </c>
      <c r="D14" s="1">
        <v>2.0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11.0</v>
      </c>
      <c r="C15" s="1">
        <v>9.0</v>
      </c>
      <c r="D15" s="1">
        <v>5.0</v>
      </c>
      <c r="E15" s="1">
        <v>0.0</v>
      </c>
      <c r="F15" s="1">
        <v>1.0</v>
      </c>
      <c r="G15" s="1">
        <v>1.0</v>
      </c>
      <c r="H15" s="1">
        <v>1.0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7.0</v>
      </c>
      <c r="C16" s="1">
        <v>48.0</v>
      </c>
      <c r="D16" s="1">
        <v>49.0</v>
      </c>
      <c r="E16" s="1">
        <v>356.0</v>
      </c>
      <c r="F16" s="1">
        <v>287.0</v>
      </c>
      <c r="G16" s="1">
        <v>285.0</v>
      </c>
      <c r="H16" s="1">
        <v>298.0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1.0</v>
      </c>
      <c r="C18" s="1">
        <v>1.0</v>
      </c>
      <c r="D18" s="1">
        <v>2.0</v>
      </c>
      <c r="E18" s="1">
        <v>3.0</v>
      </c>
      <c r="F18" s="1">
        <v>11.0</v>
      </c>
      <c r="G18" s="1">
        <v>7.0</v>
      </c>
      <c r="H18" s="1">
        <v>5.0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1.0</v>
      </c>
      <c r="C19" s="1">
        <v>1.0</v>
      </c>
      <c r="D19" s="1">
        <v>2.0</v>
      </c>
      <c r="E19" s="1">
        <v>6.0</v>
      </c>
      <c r="F19" s="1">
        <v>7.0</v>
      </c>
      <c r="G19" s="1">
        <v>13.0</v>
      </c>
      <c r="H19" s="1">
        <v>10.0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1.0</v>
      </c>
      <c r="H20" s="1">
        <v>2.0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31.0</v>
      </c>
      <c r="C21" s="1">
        <v>34.0</v>
      </c>
      <c r="D21" s="1">
        <v>36.0</v>
      </c>
      <c r="E21" s="1">
        <v>39.0</v>
      </c>
      <c r="F21" s="1">
        <v>2.0</v>
      </c>
      <c r="G21" s="1">
        <v>18.0</v>
      </c>
      <c r="H21" s="1">
        <v>4.0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2.0</v>
      </c>
      <c r="C22" s="1">
        <v>3.0</v>
      </c>
      <c r="D22" s="1">
        <v>4.0</v>
      </c>
      <c r="E22" s="1">
        <v>10.0</v>
      </c>
      <c r="F22" s="1">
        <v>21.0</v>
      </c>
      <c r="G22" s="1">
        <v>22.0</v>
      </c>
      <c r="H22" s="1">
        <v>17.0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0.0</v>
      </c>
      <c r="C23" s="1">
        <v>5.0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0.0</v>
      </c>
      <c r="C24" s="1">
        <v>0.0</v>
      </c>
      <c r="D24" s="1">
        <v>0.0</v>
      </c>
      <c r="E24" s="1">
        <v>0.0</v>
      </c>
      <c r="F24" s="1">
        <v>33.0</v>
      </c>
      <c r="G24" s="1">
        <v>31.0</v>
      </c>
      <c r="H24" s="1">
        <v>29.0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2.0</v>
      </c>
      <c r="C25" s="1">
        <v>1.0</v>
      </c>
      <c r="D25" s="1">
        <v>1.0</v>
      </c>
      <c r="E25" s="1">
        <v>1.0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5.0</v>
      </c>
      <c r="C26" s="1">
        <v>10.0</v>
      </c>
      <c r="D26" s="1">
        <v>6.0</v>
      </c>
      <c r="E26" s="1">
        <v>11.0</v>
      </c>
      <c r="F26" s="1">
        <v>55.0</v>
      </c>
      <c r="G26" s="1">
        <v>53.0</v>
      </c>
      <c r="H26" s="1">
        <v>47.0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48.0</v>
      </c>
      <c r="C27" s="1">
        <v>102.0</v>
      </c>
      <c r="D27" s="1">
        <v>144.0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48.0</v>
      </c>
      <c r="C28" s="1">
        <v>102.0</v>
      </c>
      <c r="D28" s="1">
        <v>144.0</v>
      </c>
      <c r="E28" s="1">
        <v>0.0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0.0</v>
      </c>
      <c r="C29" s="1">
        <v>0.0</v>
      </c>
      <c r="D29" s="1">
        <v>0.0</v>
      </c>
      <c r="E29" s="1">
        <v>3.0</v>
      </c>
      <c r="F29" s="1">
        <v>3.0</v>
      </c>
      <c r="G29" s="1">
        <v>4.0</v>
      </c>
      <c r="H29" s="1">
        <v>7.0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90.0</v>
      </c>
      <c r="C30" s="1">
        <v>1.0</v>
      </c>
      <c r="D30" s="1">
        <v>2.0</v>
      </c>
      <c r="E30" s="1">
        <v>510.0</v>
      </c>
      <c r="F30" s="1">
        <v>528.0</v>
      </c>
      <c r="G30" s="1">
        <v>670.0</v>
      </c>
      <c r="H30" s="1">
        <v>823.0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-47.0</v>
      </c>
      <c r="C31" s="1">
        <v>-65.0</v>
      </c>
      <c r="D31" s="1">
        <v>-103.0</v>
      </c>
      <c r="E31" s="1">
        <v>-166.0</v>
      </c>
      <c r="F31" s="1">
        <v>-296.0</v>
      </c>
      <c r="G31" s="1">
        <v>-438.0</v>
      </c>
      <c r="H31" s="1">
        <v>-572.0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-2.0</v>
      </c>
      <c r="C32" s="1">
        <v>-6.0</v>
      </c>
      <c r="D32" s="1">
        <v>-8.0</v>
      </c>
      <c r="E32" s="1">
        <v>-7.0</v>
      </c>
      <c r="F32" s="1">
        <v>-18.0</v>
      </c>
      <c r="G32" s="1">
        <v>-37.0</v>
      </c>
      <c r="H32" s="1">
        <v>-5.0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-46.0</v>
      </c>
      <c r="C33" s="1">
        <v>-64.0</v>
      </c>
      <c r="D33" s="1">
        <v>-100.0</v>
      </c>
      <c r="E33" s="1">
        <v>344.0</v>
      </c>
      <c r="F33" s="1">
        <v>232.0</v>
      </c>
      <c r="G33" s="1">
        <v>231.0</v>
      </c>
      <c r="H33" s="1">
        <v>251.0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2.0</v>
      </c>
      <c r="C34" s="1">
        <v>37.0</v>
      </c>
      <c r="D34" s="1">
        <v>43.0</v>
      </c>
      <c r="E34" s="1">
        <v>344.0</v>
      </c>
      <c r="F34" s="1">
        <v>232.0</v>
      </c>
      <c r="G34" s="1">
        <v>231.0</v>
      </c>
      <c r="H34" s="1">
        <v>251.0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7.0</v>
      </c>
      <c r="C35" s="1">
        <v>48.0</v>
      </c>
      <c r="D35" s="1">
        <v>49.0</v>
      </c>
      <c r="E35" s="1">
        <v>356.0</v>
      </c>
      <c r="F35" s="1">
        <v>287.0</v>
      </c>
      <c r="G35" s="1">
        <v>285.0</v>
      </c>
      <c r="H35" s="1">
        <v>298.0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82</v>
      </c>
      <c r="B37" s="1">
        <v>34.0</v>
      </c>
      <c r="C37" s="1">
        <v>43.0</v>
      </c>
      <c r="D37" s="1">
        <v>43.0</v>
      </c>
      <c r="E37" s="1">
        <v>38.0</v>
      </c>
      <c r="F37" s="1">
        <v>38.0</v>
      </c>
      <c r="G37" s="1">
        <v>50.0</v>
      </c>
      <c r="H37" s="1">
        <v>90.0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83</v>
      </c>
      <c r="B38" s="1">
        <v>34.0</v>
      </c>
      <c r="C38" s="1">
        <v>43.0</v>
      </c>
      <c r="D38" s="1">
        <v>43.0</v>
      </c>
      <c r="E38" s="1">
        <v>38.0</v>
      </c>
      <c r="F38" s="1">
        <v>38.0</v>
      </c>
      <c r="G38" s="1">
        <v>47.0</v>
      </c>
      <c r="H38" s="1">
        <v>78.0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84</v>
      </c>
      <c r="B39" s="1" t="s">
        <v>85</v>
      </c>
      <c r="C39" s="1" t="s">
        <v>86</v>
      </c>
      <c r="D39" s="1" t="s">
        <v>87</v>
      </c>
      <c r="E39" s="1" t="s">
        <v>88</v>
      </c>
      <c r="F39" s="1" t="s">
        <v>89</v>
      </c>
      <c r="G39" s="1" t="s">
        <v>90</v>
      </c>
      <c r="H39" s="1" t="s">
        <v>91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-46.0</v>
      </c>
      <c r="C40" s="1">
        <v>-64.0</v>
      </c>
      <c r="D40" s="1">
        <v>-100.0</v>
      </c>
      <c r="E40" s="1">
        <v>344.0</v>
      </c>
      <c r="F40" s="1">
        <v>232.0</v>
      </c>
      <c r="G40" s="1">
        <v>231.0</v>
      </c>
      <c r="H40" s="1">
        <v>251.0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 t="s">
        <v>85</v>
      </c>
      <c r="C41" s="1" t="s">
        <v>86</v>
      </c>
      <c r="D41" s="1" t="s">
        <v>87</v>
      </c>
      <c r="E41" s="1" t="s">
        <v>88</v>
      </c>
      <c r="F41" s="1" t="s">
        <v>89</v>
      </c>
      <c r="G41" s="1" t="s">
        <v>90</v>
      </c>
      <c r="H41" s="1" t="s">
        <v>91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 t="s">
        <v>47</v>
      </c>
      <c r="C42" s="1">
        <v>5.0</v>
      </c>
      <c r="D42" s="1" t="s">
        <v>47</v>
      </c>
      <c r="E42" s="1" t="s">
        <v>47</v>
      </c>
      <c r="F42" s="1">
        <v>34.0</v>
      </c>
      <c r="G42" s="1">
        <v>32.0</v>
      </c>
      <c r="H42" s="1">
        <v>31.0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-2.0</v>
      </c>
      <c r="C43" s="1">
        <v>-39.0</v>
      </c>
      <c r="D43" s="1">
        <v>-43.0</v>
      </c>
      <c r="E43" s="1">
        <v>-351.0</v>
      </c>
      <c r="F43" s="1">
        <v>-208.0</v>
      </c>
      <c r="G43" s="1">
        <v>-210.0</v>
      </c>
      <c r="H43" s="1">
        <v>-228.0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3.0</v>
      </c>
      <c r="C44" s="1">
        <v>2.0</v>
      </c>
      <c r="D44" s="1">
        <v>2.0</v>
      </c>
      <c r="E44" s="1">
        <v>2.0</v>
      </c>
      <c r="F44" s="1">
        <v>23.0</v>
      </c>
      <c r="G44" s="1">
        <v>12.0</v>
      </c>
      <c r="H44" s="1">
        <v>14.0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57.0</v>
      </c>
      <c r="C46" s="1">
        <v>59.0</v>
      </c>
      <c r="D46" s="1">
        <v>67.0</v>
      </c>
      <c r="E46" s="1">
        <v>84.0</v>
      </c>
      <c r="F46" s="1">
        <v>2.0</v>
      </c>
      <c r="G46" s="1">
        <v>2.0</v>
      </c>
      <c r="H46" s="1">
        <v>2.0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0.0</v>
      </c>
      <c r="C47" s="1">
        <v>0.0</v>
      </c>
      <c r="D47" s="1">
        <v>24.0</v>
      </c>
      <c r="E47" s="1">
        <v>48.0</v>
      </c>
      <c r="F47" s="1">
        <v>61.0</v>
      </c>
      <c r="G47" s="1">
        <v>80.0</v>
      </c>
      <c r="H47" s="1">
        <v>71.0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2.0</v>
      </c>
      <c r="C2" s="1">
        <v>3.0</v>
      </c>
      <c r="D2" s="1">
        <v>7.0</v>
      </c>
      <c r="E2" s="1">
        <v>14.0</v>
      </c>
      <c r="F2" s="1">
        <v>30.0</v>
      </c>
      <c r="G2" s="1">
        <v>33.0</v>
      </c>
      <c r="H2" s="1">
        <v>29.0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17.0</v>
      </c>
      <c r="C3" s="1">
        <v>15.0</v>
      </c>
      <c r="D3" s="1">
        <v>24.0</v>
      </c>
      <c r="E3" s="1">
        <v>49.0</v>
      </c>
      <c r="F3" s="1">
        <v>100.0</v>
      </c>
      <c r="G3" s="1">
        <v>113.0</v>
      </c>
      <c r="H3" s="1">
        <v>114.0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20.0</v>
      </c>
      <c r="C4" s="1">
        <v>19.0</v>
      </c>
      <c r="D4" s="1">
        <v>32.0</v>
      </c>
      <c r="E4" s="1">
        <v>63.0</v>
      </c>
      <c r="F4" s="1">
        <v>131.0</v>
      </c>
      <c r="G4" s="1">
        <v>146.0</v>
      </c>
      <c r="H4" s="1">
        <v>144.0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-20.0</v>
      </c>
      <c r="C5" s="1">
        <v>-19.0</v>
      </c>
      <c r="D5" s="1">
        <v>-32.0</v>
      </c>
      <c r="E5" s="1">
        <v>-63.0</v>
      </c>
      <c r="F5" s="1">
        <v>-131.0</v>
      </c>
      <c r="G5" s="1">
        <v>-146.0</v>
      </c>
      <c r="H5" s="1">
        <v>-144.0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37.0</v>
      </c>
      <c r="C6" s="1">
        <v>54.0</v>
      </c>
      <c r="D6" s="1">
        <v>81.0</v>
      </c>
      <c r="E6" s="1">
        <v>5.0</v>
      </c>
      <c r="F6" s="1">
        <v>25.0</v>
      </c>
      <c r="G6" s="1">
        <v>3.0</v>
      </c>
      <c r="H6" s="1">
        <v>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37.0</v>
      </c>
      <c r="C7" s="1">
        <v>54.0</v>
      </c>
      <c r="D7" s="1">
        <v>81.0</v>
      </c>
      <c r="E7" s="1">
        <v>5.0</v>
      </c>
      <c r="F7" s="1">
        <v>25.0</v>
      </c>
      <c r="G7" s="1">
        <v>3.0</v>
      </c>
      <c r="H7" s="1">
        <v>9.0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0.0</v>
      </c>
      <c r="C8" s="1">
        <v>26.0</v>
      </c>
      <c r="D8" s="1">
        <v>-5.0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-20.0</v>
      </c>
      <c r="C9" s="1">
        <v>-18.0</v>
      </c>
      <c r="D9" s="1">
        <v>-37.0</v>
      </c>
      <c r="E9" s="1">
        <v>-63.0</v>
      </c>
      <c r="F9" s="1">
        <v>-130.0</v>
      </c>
      <c r="G9" s="1">
        <v>-142.0</v>
      </c>
      <c r="H9" s="1">
        <v>-134.0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1.0</v>
      </c>
      <c r="C10" s="1">
        <v>3.0</v>
      </c>
      <c r="D10" s="1">
        <v>19.0</v>
      </c>
      <c r="E10" s="1">
        <v>0.0</v>
      </c>
      <c r="F10" s="1">
        <v>13.0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-18.0</v>
      </c>
      <c r="C11" s="1">
        <v>-18.0</v>
      </c>
      <c r="D11" s="1">
        <v>-37.0</v>
      </c>
      <c r="E11" s="1">
        <v>-63.0</v>
      </c>
      <c r="F11" s="1">
        <v>-130.0</v>
      </c>
      <c r="G11" s="1">
        <v>-142.0</v>
      </c>
      <c r="H11" s="1">
        <v>-134.0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-18.0</v>
      </c>
      <c r="C13" s="1">
        <v>-18.0</v>
      </c>
      <c r="D13" s="1">
        <v>-37.0</v>
      </c>
      <c r="E13" s="1">
        <v>-63.0</v>
      </c>
      <c r="F13" s="1">
        <v>-130.0</v>
      </c>
      <c r="G13" s="1">
        <v>-142.0</v>
      </c>
      <c r="H13" s="1">
        <v>-134.0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-18.0</v>
      </c>
      <c r="C14" s="1">
        <v>-18.0</v>
      </c>
      <c r="D14" s="1">
        <v>-37.0</v>
      </c>
      <c r="E14" s="1">
        <v>-63.0</v>
      </c>
      <c r="F14" s="1">
        <v>-130.0</v>
      </c>
      <c r="G14" s="1">
        <v>-142.0</v>
      </c>
      <c r="H14" s="1">
        <v>-134.0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-18.0</v>
      </c>
      <c r="C15" s="1">
        <v>-18.0</v>
      </c>
      <c r="D15" s="1">
        <v>-37.0</v>
      </c>
      <c r="E15" s="1">
        <v>-63.0</v>
      </c>
      <c r="F15" s="1">
        <v>-130.0</v>
      </c>
      <c r="G15" s="1">
        <v>-142.0</v>
      </c>
      <c r="H15" s="1">
        <v>-134.0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8.0</v>
      </c>
      <c r="C16" s="1">
        <v>17.0</v>
      </c>
      <c r="D16" s="1">
        <v>1.0</v>
      </c>
      <c r="E16" s="1">
        <v>6.0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-18.0</v>
      </c>
      <c r="C17" s="1">
        <v>-18.0</v>
      </c>
      <c r="D17" s="1">
        <v>-38.0</v>
      </c>
      <c r="E17" s="1">
        <v>-70.0</v>
      </c>
      <c r="F17" s="1">
        <v>-130.0</v>
      </c>
      <c r="G17" s="1">
        <v>-142.0</v>
      </c>
      <c r="H17" s="1">
        <v>-134.0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-18.0</v>
      </c>
      <c r="C18" s="1">
        <v>-18.0</v>
      </c>
      <c r="D18" s="1">
        <v>-38.0</v>
      </c>
      <c r="E18" s="1">
        <v>-70.0</v>
      </c>
      <c r="F18" s="1">
        <v>-130.0</v>
      </c>
      <c r="G18" s="1">
        <v>-142.0</v>
      </c>
      <c r="H18" s="1">
        <v>-134.0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 t="s">
        <v>119</v>
      </c>
      <c r="C20" s="1" t="s">
        <v>120</v>
      </c>
      <c r="D20" s="1" t="s">
        <v>121</v>
      </c>
      <c r="E20" s="1" t="s">
        <v>122</v>
      </c>
      <c r="F20" s="1" t="s">
        <v>123</v>
      </c>
      <c r="G20" s="1" t="s">
        <v>124</v>
      </c>
      <c r="H20" s="1" t="s">
        <v>125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 t="s">
        <v>119</v>
      </c>
      <c r="C21" s="1" t="s">
        <v>120</v>
      </c>
      <c r="D21" s="1" t="s">
        <v>121</v>
      </c>
      <c r="E21" s="1" t="s">
        <v>122</v>
      </c>
      <c r="F21" s="1" t="s">
        <v>123</v>
      </c>
      <c r="G21" s="1" t="s">
        <v>124</v>
      </c>
      <c r="H21" s="1" t="s">
        <v>125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34.0</v>
      </c>
      <c r="C22" s="1">
        <v>40.0</v>
      </c>
      <c r="D22" s="1">
        <v>43.0</v>
      </c>
      <c r="E22" s="1">
        <v>16.0</v>
      </c>
      <c r="F22" s="1">
        <v>38.0</v>
      </c>
      <c r="G22" s="1">
        <v>54.0</v>
      </c>
      <c r="H22" s="1">
        <v>75.0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119</v>
      </c>
      <c r="C23" s="1" t="s">
        <v>120</v>
      </c>
      <c r="D23" s="1" t="s">
        <v>121</v>
      </c>
      <c r="E23" s="1" t="s">
        <v>122</v>
      </c>
      <c r="F23" s="1" t="s">
        <v>123</v>
      </c>
      <c r="G23" s="1" t="s">
        <v>124</v>
      </c>
      <c r="H23" s="1" t="s">
        <v>125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 t="s">
        <v>119</v>
      </c>
      <c r="C24" s="1" t="s">
        <v>120</v>
      </c>
      <c r="D24" s="1" t="s">
        <v>121</v>
      </c>
      <c r="E24" s="1" t="s">
        <v>122</v>
      </c>
      <c r="F24" s="1" t="s">
        <v>123</v>
      </c>
      <c r="G24" s="1" t="s">
        <v>124</v>
      </c>
      <c r="H24" s="1" t="s">
        <v>125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34.0</v>
      </c>
      <c r="C25" s="1">
        <v>40.0</v>
      </c>
      <c r="D25" s="1">
        <v>43.0</v>
      </c>
      <c r="E25" s="1">
        <v>16.0</v>
      </c>
      <c r="F25" s="1">
        <v>38.0</v>
      </c>
      <c r="G25" s="1">
        <v>54.0</v>
      </c>
      <c r="H25" s="1">
        <v>75.0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 t="s">
        <v>132</v>
      </c>
      <c r="C26" s="1" t="s">
        <v>133</v>
      </c>
      <c r="D26" s="1" t="s">
        <v>134</v>
      </c>
      <c r="E26" s="1" t="s">
        <v>135</v>
      </c>
      <c r="F26" s="1" t="s">
        <v>136</v>
      </c>
      <c r="G26" s="1" t="s">
        <v>137</v>
      </c>
      <c r="H26" s="1" t="s">
        <v>138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 t="s">
        <v>132</v>
      </c>
      <c r="C27" s="1" t="s">
        <v>133</v>
      </c>
      <c r="D27" s="1" t="s">
        <v>134</v>
      </c>
      <c r="E27" s="1" t="s">
        <v>135</v>
      </c>
      <c r="F27" s="1" t="s">
        <v>136</v>
      </c>
      <c r="G27" s="1" t="s">
        <v>137</v>
      </c>
      <c r="H27" s="1" t="s">
        <v>138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-20.0</v>
      </c>
      <c r="C29" s="1">
        <v>-18.0</v>
      </c>
      <c r="D29" s="1">
        <v>-32.0</v>
      </c>
      <c r="E29" s="1">
        <v>-62.0</v>
      </c>
      <c r="F29" s="1">
        <v>-129.0</v>
      </c>
      <c r="G29" s="1">
        <v>-143.0</v>
      </c>
      <c r="H29" s="1">
        <v>-142.0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-20.0</v>
      </c>
      <c r="C30" s="1">
        <v>-19.0</v>
      </c>
      <c r="D30" s="1">
        <v>-32.0</v>
      </c>
      <c r="E30" s="1">
        <v>-63.0</v>
      </c>
      <c r="F30" s="1">
        <v>-131.0</v>
      </c>
      <c r="G30" s="1">
        <v>-146.0</v>
      </c>
      <c r="H30" s="1">
        <v>-144.0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-20.0</v>
      </c>
      <c r="C31" s="1">
        <v>-19.0</v>
      </c>
      <c r="D31" s="1">
        <v>-32.0</v>
      </c>
      <c r="E31" s="1">
        <v>-63.0</v>
      </c>
      <c r="F31" s="1">
        <v>-131.0</v>
      </c>
      <c r="G31" s="1">
        <v>-146.0</v>
      </c>
      <c r="H31" s="1">
        <v>-144.0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-19.0</v>
      </c>
      <c r="C32" s="1">
        <v>-18.0</v>
      </c>
      <c r="D32" s="1">
        <v>-31.0</v>
      </c>
      <c r="E32" s="1">
        <v>-62.0</v>
      </c>
      <c r="F32" s="1">
        <v>-126.0</v>
      </c>
      <c r="G32" s="1">
        <v>-142.0</v>
      </c>
      <c r="H32" s="1">
        <v>-140.0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 t="s">
        <v>145</v>
      </c>
      <c r="C33" s="1" t="s">
        <v>145</v>
      </c>
      <c r="D33" s="1" t="s">
        <v>145</v>
      </c>
      <c r="E33" s="1">
        <v>0.0</v>
      </c>
      <c r="F33" s="1">
        <v>0.0</v>
      </c>
      <c r="G33" s="1">
        <v>0.0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146</v>
      </c>
      <c r="B34" s="1">
        <v>-12.0</v>
      </c>
      <c r="C34" s="1">
        <v>-11.0</v>
      </c>
      <c r="D34" s="1">
        <v>-23.0</v>
      </c>
      <c r="E34" s="1">
        <v>-39.0</v>
      </c>
      <c r="F34" s="1">
        <v>-81.0</v>
      </c>
      <c r="G34" s="1">
        <v>-88.0</v>
      </c>
      <c r="H34" s="1">
        <v>-83.0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147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148</v>
      </c>
      <c r="B36" s="1">
        <v>2.0</v>
      </c>
      <c r="C36" s="1">
        <v>3.0</v>
      </c>
      <c r="D36" s="1">
        <v>7.0</v>
      </c>
      <c r="E36" s="1">
        <v>14.0</v>
      </c>
      <c r="F36" s="1">
        <v>30.0</v>
      </c>
      <c r="G36" s="1">
        <v>33.0</v>
      </c>
      <c r="H36" s="1">
        <v>29.0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149</v>
      </c>
      <c r="B37" s="1">
        <v>17.0</v>
      </c>
      <c r="C37" s="1">
        <v>15.0</v>
      </c>
      <c r="D37" s="1">
        <v>24.0</v>
      </c>
      <c r="E37" s="1">
        <v>49.0</v>
      </c>
      <c r="F37" s="1">
        <v>100.0</v>
      </c>
      <c r="G37" s="1">
        <v>113.0</v>
      </c>
      <c r="H37" s="1">
        <v>114.0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150</v>
      </c>
      <c r="B38" s="1">
        <v>46.0</v>
      </c>
      <c r="C38" s="1">
        <v>35.0</v>
      </c>
      <c r="D38" s="1">
        <v>35.0</v>
      </c>
      <c r="E38" s="1">
        <v>35.0</v>
      </c>
      <c r="F38" s="1">
        <v>2.0</v>
      </c>
      <c r="G38" s="1">
        <v>1.0</v>
      </c>
      <c r="H38" s="1">
        <v>1.0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151</v>
      </c>
      <c r="B39" s="1">
        <v>16.0</v>
      </c>
      <c r="C39" s="1">
        <v>11.0</v>
      </c>
      <c r="D39" s="1">
        <v>71.0</v>
      </c>
      <c r="E39" s="1">
        <v>2.0</v>
      </c>
      <c r="F39" s="1">
        <v>8.0</v>
      </c>
      <c r="G39" s="1">
        <v>8.0</v>
      </c>
      <c r="H39" s="1">
        <v>8.0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152</v>
      </c>
      <c r="B40" s="1">
        <v>23.0</v>
      </c>
      <c r="C40" s="1">
        <v>29.0</v>
      </c>
      <c r="D40" s="1">
        <v>1.0</v>
      </c>
      <c r="E40" s="1">
        <v>2.0</v>
      </c>
      <c r="F40" s="1">
        <v>7.0</v>
      </c>
      <c r="G40" s="1">
        <v>9.0</v>
      </c>
      <c r="H40" s="1">
        <v>9.0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153</v>
      </c>
      <c r="B41" s="1">
        <v>40.0</v>
      </c>
      <c r="C41" s="1">
        <v>40.0</v>
      </c>
      <c r="D41" s="1">
        <v>2.0</v>
      </c>
      <c r="E41" s="1">
        <v>4.0</v>
      </c>
      <c r="F41" s="1">
        <v>16.0</v>
      </c>
      <c r="G41" s="1">
        <v>18.0</v>
      </c>
      <c r="H41" s="1">
        <v>18.0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0.0</v>
      </c>
      <c r="C3" s="1" t="s">
        <v>156</v>
      </c>
      <c r="D3" s="1" t="s">
        <v>157</v>
      </c>
      <c r="E3" s="1" t="s">
        <v>158</v>
      </c>
      <c r="F3" s="1" t="s">
        <v>159</v>
      </c>
      <c r="G3" s="1" t="s">
        <v>160</v>
      </c>
      <c r="H3" s="1" t="s">
        <v>161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162</v>
      </c>
      <c r="B4" s="1">
        <v>0.0</v>
      </c>
      <c r="C4" s="1" t="s">
        <v>163</v>
      </c>
      <c r="D4" s="1" t="s">
        <v>164</v>
      </c>
      <c r="E4" s="1" t="s">
        <v>165</v>
      </c>
      <c r="F4" s="1" t="s">
        <v>166</v>
      </c>
      <c r="G4" s="1" t="s">
        <v>167</v>
      </c>
      <c r="H4" s="1" t="s">
        <v>168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169</v>
      </c>
      <c r="B5" s="1">
        <v>0.0</v>
      </c>
      <c r="C5" s="1" t="s">
        <v>170</v>
      </c>
      <c r="D5" s="1" t="s">
        <v>171</v>
      </c>
      <c r="E5" s="1" t="s">
        <v>172</v>
      </c>
      <c r="F5" s="1" t="s">
        <v>173</v>
      </c>
      <c r="G5" s="1" t="s">
        <v>174</v>
      </c>
      <c r="H5" s="1" t="s">
        <v>175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176</v>
      </c>
      <c r="B6" s="1">
        <v>0.0</v>
      </c>
      <c r="C6" s="1" t="s">
        <v>177</v>
      </c>
      <c r="D6" s="1" t="s">
        <v>178</v>
      </c>
      <c r="E6" s="1" t="s">
        <v>179</v>
      </c>
      <c r="F6" s="1" t="s">
        <v>173</v>
      </c>
      <c r="G6" s="1" t="s">
        <v>174</v>
      </c>
      <c r="H6" s="1" t="s">
        <v>175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 t="s">
        <v>182</v>
      </c>
      <c r="C8" s="1" t="s">
        <v>183</v>
      </c>
      <c r="D8" s="1" t="s">
        <v>184</v>
      </c>
      <c r="E8" s="1" t="s">
        <v>185</v>
      </c>
      <c r="F8" s="1" t="s">
        <v>186</v>
      </c>
      <c r="G8" s="1" t="s">
        <v>187</v>
      </c>
      <c r="H8" s="1" t="s">
        <v>188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 t="s">
        <v>190</v>
      </c>
      <c r="C9" s="1" t="s">
        <v>191</v>
      </c>
      <c r="D9" s="1" t="s">
        <v>192</v>
      </c>
      <c r="E9" s="1" t="s">
        <v>193</v>
      </c>
      <c r="F9" s="1" t="s">
        <v>194</v>
      </c>
      <c r="G9" s="1" t="s">
        <v>195</v>
      </c>
      <c r="H9" s="1" t="s">
        <v>196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197</v>
      </c>
      <c r="B10" s="1" t="s">
        <v>198</v>
      </c>
      <c r="C10" s="1" t="s">
        <v>199</v>
      </c>
      <c r="D10" s="1" t="s">
        <v>200</v>
      </c>
      <c r="E10" s="1">
        <v>-5.0</v>
      </c>
      <c r="F10" s="1" t="s">
        <v>201</v>
      </c>
      <c r="G10" s="1" t="s">
        <v>202</v>
      </c>
      <c r="H10" s="1" t="s">
        <v>203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205</v>
      </c>
      <c r="B12" s="1">
        <v>0.0</v>
      </c>
      <c r="C12" s="1" t="s">
        <v>206</v>
      </c>
      <c r="D12" s="1">
        <v>0.0</v>
      </c>
      <c r="E12" s="1">
        <v>0.0</v>
      </c>
      <c r="F12" s="1" t="s">
        <v>207</v>
      </c>
      <c r="G12" s="1" t="s">
        <v>208</v>
      </c>
      <c r="H12" s="1" t="s">
        <v>209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210</v>
      </c>
      <c r="B13" s="1">
        <v>0.0</v>
      </c>
      <c r="C13" s="1" t="s">
        <v>211</v>
      </c>
      <c r="D13" s="1">
        <v>0.0</v>
      </c>
      <c r="E13" s="1">
        <v>0.0</v>
      </c>
      <c r="F13" s="1" t="s">
        <v>212</v>
      </c>
      <c r="G13" s="1" t="s">
        <v>213</v>
      </c>
      <c r="H13" s="1" t="s">
        <v>214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215</v>
      </c>
      <c r="B14" s="1">
        <v>0.0</v>
      </c>
      <c r="C14" s="1" t="s">
        <v>206</v>
      </c>
      <c r="D14" s="1">
        <v>0.0</v>
      </c>
      <c r="E14" s="1">
        <v>0.0</v>
      </c>
      <c r="F14" s="1" t="s">
        <v>216</v>
      </c>
      <c r="G14" s="1" t="s">
        <v>217</v>
      </c>
      <c r="H14" s="1" t="s">
        <v>218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219</v>
      </c>
      <c r="B15" s="1">
        <v>0.0</v>
      </c>
      <c r="C15" s="1" t="s">
        <v>211</v>
      </c>
      <c r="D15" s="1">
        <v>0.0</v>
      </c>
      <c r="E15" s="1">
        <v>0.0</v>
      </c>
      <c r="F15" s="1" t="s">
        <v>220</v>
      </c>
      <c r="G15" s="1" t="s">
        <v>211</v>
      </c>
      <c r="H15" s="1" t="s">
        <v>221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222</v>
      </c>
      <c r="B16" s="1" t="s">
        <v>223</v>
      </c>
      <c r="C16" s="1" t="s">
        <v>224</v>
      </c>
      <c r="D16" s="1" t="s">
        <v>225</v>
      </c>
      <c r="E16" s="1" t="s">
        <v>226</v>
      </c>
      <c r="F16" s="1" t="s">
        <v>227</v>
      </c>
      <c r="G16" s="1" t="s">
        <v>228</v>
      </c>
      <c r="H16" s="1" t="s">
        <v>229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230</v>
      </c>
      <c r="B17" s="1">
        <v>0.0</v>
      </c>
      <c r="C17" s="1" t="s">
        <v>231</v>
      </c>
      <c r="D17" s="1">
        <v>0.0</v>
      </c>
      <c r="E17" s="1">
        <v>0.0</v>
      </c>
      <c r="F17" s="1" t="s">
        <v>231</v>
      </c>
      <c r="G17" s="1" t="s">
        <v>232</v>
      </c>
      <c r="H17" s="1" t="s">
        <v>233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234</v>
      </c>
      <c r="B18" s="1" t="s">
        <v>235</v>
      </c>
      <c r="C18" s="1" t="s">
        <v>236</v>
      </c>
      <c r="D18" s="1" t="s">
        <v>237</v>
      </c>
      <c r="E18" s="1" t="s">
        <v>238</v>
      </c>
      <c r="F18" s="1" t="s">
        <v>239</v>
      </c>
      <c r="G18" s="1" t="s">
        <v>240</v>
      </c>
      <c r="H18" s="1" t="s">
        <v>241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242</v>
      </c>
      <c r="B19" s="1">
        <v>0.0</v>
      </c>
      <c r="C19" s="1" t="s">
        <v>231</v>
      </c>
      <c r="D19" s="1">
        <v>0.0</v>
      </c>
      <c r="E19" s="1">
        <v>0.0</v>
      </c>
      <c r="F19" s="1" t="s">
        <v>243</v>
      </c>
      <c r="G19" s="1" t="s">
        <v>233</v>
      </c>
      <c r="H19" s="1" t="s">
        <v>233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244</v>
      </c>
      <c r="B20" s="1" t="s">
        <v>245</v>
      </c>
      <c r="C20" s="1" t="s">
        <v>236</v>
      </c>
      <c r="D20" s="1" t="s">
        <v>246</v>
      </c>
      <c r="E20" s="1" t="s">
        <v>247</v>
      </c>
      <c r="F20" s="1" t="s">
        <v>241</v>
      </c>
      <c r="G20" s="1" t="s">
        <v>248</v>
      </c>
      <c r="H20" s="1" t="s">
        <v>241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250</v>
      </c>
      <c r="B22" s="1">
        <v>0.0</v>
      </c>
      <c r="C22" s="1" t="s">
        <v>251</v>
      </c>
      <c r="D22" s="1" t="s">
        <v>252</v>
      </c>
      <c r="E22" s="1" t="s">
        <v>253</v>
      </c>
      <c r="F22" s="1" t="s">
        <v>254</v>
      </c>
      <c r="G22" s="1" t="s">
        <v>255</v>
      </c>
      <c r="H22" s="1" t="s">
        <v>256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257</v>
      </c>
      <c r="B23" s="1">
        <v>0.0</v>
      </c>
      <c r="C23" s="1" t="s">
        <v>258</v>
      </c>
      <c r="D23" s="1" t="s">
        <v>259</v>
      </c>
      <c r="E23" s="1" t="s">
        <v>260</v>
      </c>
      <c r="F23" s="1" t="s">
        <v>261</v>
      </c>
      <c r="G23" s="1" t="s">
        <v>186</v>
      </c>
      <c r="H23" s="1" t="s">
        <v>262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263</v>
      </c>
      <c r="B24" s="1">
        <v>0.0</v>
      </c>
      <c r="C24" s="1" t="s">
        <v>258</v>
      </c>
      <c r="D24" s="1" t="s">
        <v>259</v>
      </c>
      <c r="E24" s="1" t="s">
        <v>260</v>
      </c>
      <c r="F24" s="1" t="s">
        <v>261</v>
      </c>
      <c r="G24" s="1" t="s">
        <v>186</v>
      </c>
      <c r="H24" s="1" t="s">
        <v>262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264</v>
      </c>
      <c r="B25" s="1">
        <v>0.0</v>
      </c>
      <c r="C25" s="1" t="s">
        <v>265</v>
      </c>
      <c r="D25" s="1" t="s">
        <v>266</v>
      </c>
      <c r="E25" s="1" t="s">
        <v>267</v>
      </c>
      <c r="F25" s="1" t="s">
        <v>268</v>
      </c>
      <c r="G25" s="1" t="s">
        <v>269</v>
      </c>
      <c r="H25" s="1" t="s">
        <v>270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271</v>
      </c>
      <c r="B26" s="1">
        <v>0.0</v>
      </c>
      <c r="C26" s="1" t="s">
        <v>265</v>
      </c>
      <c r="D26" s="1" t="s">
        <v>266</v>
      </c>
      <c r="E26" s="1" t="s">
        <v>267</v>
      </c>
      <c r="F26" s="1" t="s">
        <v>268</v>
      </c>
      <c r="G26" s="1" t="s">
        <v>269</v>
      </c>
      <c r="H26" s="1" t="s">
        <v>270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272</v>
      </c>
      <c r="B27" s="1">
        <v>0.0</v>
      </c>
      <c r="C27" s="1" t="s">
        <v>273</v>
      </c>
      <c r="D27" s="1" t="s">
        <v>274</v>
      </c>
      <c r="E27" s="1" t="s">
        <v>275</v>
      </c>
      <c r="F27" s="1" t="s">
        <v>276</v>
      </c>
      <c r="G27" s="1" t="s">
        <v>277</v>
      </c>
      <c r="H27" s="1" t="s">
        <v>270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278</v>
      </c>
      <c r="B28" s="1">
        <v>0.0</v>
      </c>
      <c r="C28" s="1" t="s">
        <v>279</v>
      </c>
      <c r="D28" s="1" t="s">
        <v>280</v>
      </c>
      <c r="E28" s="1" t="s">
        <v>281</v>
      </c>
      <c r="F28" s="1" t="s">
        <v>282</v>
      </c>
      <c r="G28" s="1" t="s">
        <v>283</v>
      </c>
      <c r="H28" s="1" t="s">
        <v>284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285</v>
      </c>
      <c r="B29" s="1">
        <v>0.0</v>
      </c>
      <c r="C29" s="1" t="s">
        <v>286</v>
      </c>
      <c r="D29" s="1" t="s">
        <v>287</v>
      </c>
      <c r="E29" s="1" t="s">
        <v>288</v>
      </c>
      <c r="F29" s="1">
        <v>0.0</v>
      </c>
      <c r="G29" s="1" t="s">
        <v>289</v>
      </c>
      <c r="H29" s="1" t="s">
        <v>290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291</v>
      </c>
      <c r="B30" s="1">
        <v>0.0</v>
      </c>
      <c r="C30" s="1" t="s">
        <v>292</v>
      </c>
      <c r="D30" s="1" t="s">
        <v>293</v>
      </c>
      <c r="E30" s="1" t="s">
        <v>294</v>
      </c>
      <c r="F30" s="1" t="s">
        <v>295</v>
      </c>
      <c r="G30" s="1" t="s">
        <v>296</v>
      </c>
      <c r="H30" s="1" t="s">
        <v>297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298</v>
      </c>
      <c r="B31" s="1">
        <v>0.0</v>
      </c>
      <c r="C31" s="1" t="s">
        <v>299</v>
      </c>
      <c r="D31" s="1" t="s">
        <v>300</v>
      </c>
      <c r="E31" s="1" t="s">
        <v>301</v>
      </c>
      <c r="F31" s="1" t="s">
        <v>302</v>
      </c>
      <c r="G31" s="1" t="s">
        <v>303</v>
      </c>
      <c r="H31" s="1" t="s">
        <v>304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305</v>
      </c>
      <c r="B32" s="1">
        <v>0.0</v>
      </c>
      <c r="C32" s="1" t="s">
        <v>299</v>
      </c>
      <c r="D32" s="1" t="s">
        <v>300</v>
      </c>
      <c r="E32" s="1" t="s">
        <v>301</v>
      </c>
      <c r="F32" s="1" t="s">
        <v>302</v>
      </c>
      <c r="G32" s="1" t="s">
        <v>303</v>
      </c>
      <c r="H32" s="1" t="s">
        <v>304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306</v>
      </c>
      <c r="B33" s="1">
        <v>0.0</v>
      </c>
      <c r="C33" s="1" t="s">
        <v>307</v>
      </c>
      <c r="D33" s="1" t="s">
        <v>308</v>
      </c>
      <c r="E33" s="1" t="s">
        <v>309</v>
      </c>
      <c r="F33" s="1" t="s">
        <v>310</v>
      </c>
      <c r="G33" s="1" t="s">
        <v>311</v>
      </c>
      <c r="H33" s="1" t="s">
        <v>312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313</v>
      </c>
      <c r="B34" s="1">
        <v>0.0</v>
      </c>
      <c r="C34" s="1">
        <v>-97.0</v>
      </c>
      <c r="D34" s="1">
        <v>0.0</v>
      </c>
      <c r="E34" s="1" t="s">
        <v>314</v>
      </c>
      <c r="F34" s="1" t="s">
        <v>315</v>
      </c>
      <c r="G34" s="1" t="s">
        <v>316</v>
      </c>
      <c r="H34" s="1" t="s">
        <v>317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318</v>
      </c>
      <c r="B35" s="1">
        <v>0.0</v>
      </c>
      <c r="C35" s="1">
        <v>0.0</v>
      </c>
      <c r="D35" s="1" t="s">
        <v>319</v>
      </c>
      <c r="E35" s="1" t="s">
        <v>320</v>
      </c>
      <c r="F35" s="1" t="s">
        <v>321</v>
      </c>
      <c r="G35" s="1" t="s">
        <v>322</v>
      </c>
      <c r="H35" s="1" t="s">
        <v>122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323</v>
      </c>
      <c r="B36" s="1">
        <v>0.0</v>
      </c>
      <c r="C36" s="1">
        <v>0.0</v>
      </c>
      <c r="D36" s="1" t="s">
        <v>319</v>
      </c>
      <c r="E36" s="1" t="s">
        <v>320</v>
      </c>
      <c r="F36" s="1" t="s">
        <v>321</v>
      </c>
      <c r="G36" s="1" t="s">
        <v>322</v>
      </c>
      <c r="H36" s="1" t="s">
        <v>122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325</v>
      </c>
      <c r="B38" s="1">
        <v>0.0</v>
      </c>
      <c r="C38" s="1">
        <v>0.0</v>
      </c>
      <c r="D38" s="1" t="s">
        <v>326</v>
      </c>
      <c r="E38" s="1" t="s">
        <v>327</v>
      </c>
      <c r="F38" s="1" t="s">
        <v>328</v>
      </c>
      <c r="G38" s="1" t="s">
        <v>329</v>
      </c>
      <c r="H38" s="1" t="s">
        <v>330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331</v>
      </c>
      <c r="B39" s="1">
        <v>0.0</v>
      </c>
      <c r="C39" s="1">
        <v>0.0</v>
      </c>
      <c r="D39" s="1" t="s">
        <v>332</v>
      </c>
      <c r="E39" s="1" t="s">
        <v>333</v>
      </c>
      <c r="F39" s="1" t="s">
        <v>334</v>
      </c>
      <c r="G39" s="1" t="s">
        <v>335</v>
      </c>
      <c r="H39" s="1" t="s">
        <v>336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337</v>
      </c>
      <c r="B40" s="1">
        <v>0.0</v>
      </c>
      <c r="C40" s="1">
        <v>0.0</v>
      </c>
      <c r="D40" s="1" t="s">
        <v>332</v>
      </c>
      <c r="E40" s="1" t="s">
        <v>333</v>
      </c>
      <c r="F40" s="1" t="s">
        <v>334</v>
      </c>
      <c r="G40" s="1" t="s">
        <v>335</v>
      </c>
      <c r="H40" s="1" t="s">
        <v>336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338</v>
      </c>
      <c r="B41" s="1">
        <v>0.0</v>
      </c>
      <c r="C41" s="1">
        <v>0.0</v>
      </c>
      <c r="D41" s="1" t="s">
        <v>339</v>
      </c>
      <c r="E41" s="1" t="s">
        <v>340</v>
      </c>
      <c r="F41" s="1" t="s">
        <v>341</v>
      </c>
      <c r="G41" s="1" t="s">
        <v>342</v>
      </c>
      <c r="H41" s="1" t="s">
        <v>343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344</v>
      </c>
      <c r="B42" s="1">
        <v>0.0</v>
      </c>
      <c r="C42" s="1">
        <v>0.0</v>
      </c>
      <c r="D42" s="1" t="s">
        <v>339</v>
      </c>
      <c r="E42" s="1" t="s">
        <v>340</v>
      </c>
      <c r="F42" s="1" t="s">
        <v>341</v>
      </c>
      <c r="G42" s="1" t="s">
        <v>342</v>
      </c>
      <c r="H42" s="1" t="s">
        <v>343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345</v>
      </c>
      <c r="B43" s="1">
        <v>0.0</v>
      </c>
      <c r="C43" s="1">
        <v>0.0</v>
      </c>
      <c r="D43" s="1" t="s">
        <v>346</v>
      </c>
      <c r="E43" s="1" t="s">
        <v>347</v>
      </c>
      <c r="F43" s="1" t="s">
        <v>348</v>
      </c>
      <c r="G43" s="1" t="s">
        <v>342</v>
      </c>
      <c r="H43" s="1" t="s">
        <v>349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350</v>
      </c>
      <c r="B44" s="1">
        <v>0.0</v>
      </c>
      <c r="C44" s="1">
        <v>0.0</v>
      </c>
      <c r="D44" s="1" t="s">
        <v>351</v>
      </c>
      <c r="E44" s="1" t="s">
        <v>352</v>
      </c>
      <c r="F44" s="1" t="s">
        <v>353</v>
      </c>
      <c r="G44" s="1" t="s">
        <v>354</v>
      </c>
      <c r="H44" s="1" t="s">
        <v>355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356</v>
      </c>
      <c r="B45" s="1">
        <v>0.0</v>
      </c>
      <c r="C45" s="1">
        <v>0.0</v>
      </c>
      <c r="D45" s="1" t="s">
        <v>357</v>
      </c>
      <c r="E45" s="1" t="s">
        <v>358</v>
      </c>
      <c r="F45" s="1" t="s">
        <v>359</v>
      </c>
      <c r="G45" s="1" t="s">
        <v>360</v>
      </c>
      <c r="H45" s="1" t="s">
        <v>361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362</v>
      </c>
      <c r="B46" s="1">
        <v>0.0</v>
      </c>
      <c r="C46" s="1">
        <v>0.0</v>
      </c>
      <c r="D46" s="1" t="s">
        <v>363</v>
      </c>
      <c r="E46" s="1" t="s">
        <v>364</v>
      </c>
      <c r="F46" s="1" t="s">
        <v>365</v>
      </c>
      <c r="G46" s="1" t="s">
        <v>366</v>
      </c>
      <c r="H46" s="1" t="s">
        <v>367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368</v>
      </c>
      <c r="B47" s="1">
        <v>0.0</v>
      </c>
      <c r="C47" s="1">
        <v>0.0</v>
      </c>
      <c r="D47" s="1" t="s">
        <v>369</v>
      </c>
      <c r="E47" s="1" t="s">
        <v>370</v>
      </c>
      <c r="F47" s="1" t="s">
        <v>371</v>
      </c>
      <c r="G47" s="1" t="s">
        <v>372</v>
      </c>
      <c r="H47" s="1" t="s">
        <v>373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374</v>
      </c>
      <c r="B48" s="1">
        <v>0.0</v>
      </c>
      <c r="C48" s="1">
        <v>0.0</v>
      </c>
      <c r="D48" s="1" t="s">
        <v>369</v>
      </c>
      <c r="E48" s="1" t="s">
        <v>370</v>
      </c>
      <c r="F48" s="1" t="s">
        <v>371</v>
      </c>
      <c r="G48" s="1" t="s">
        <v>372</v>
      </c>
      <c r="H48" s="1" t="s">
        <v>373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375</v>
      </c>
      <c r="B49" s="1">
        <v>0.0</v>
      </c>
      <c r="C49" s="1">
        <v>0.0</v>
      </c>
      <c r="D49" s="1" t="s">
        <v>376</v>
      </c>
      <c r="E49" s="1" t="s">
        <v>377</v>
      </c>
      <c r="F49" s="1" t="s">
        <v>378</v>
      </c>
      <c r="G49" s="1" t="s">
        <v>379</v>
      </c>
      <c r="H49" s="1" t="s">
        <v>380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381</v>
      </c>
      <c r="B50" s="1">
        <v>0.0</v>
      </c>
      <c r="C50" s="1">
        <v>0.0</v>
      </c>
      <c r="D50" s="1" t="s">
        <v>382</v>
      </c>
      <c r="E50" s="1" t="s">
        <v>383</v>
      </c>
      <c r="F50" s="1" t="s">
        <v>384</v>
      </c>
      <c r="G50" s="1" t="s">
        <v>385</v>
      </c>
      <c r="H50" s="1" t="s">
        <v>386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387</v>
      </c>
      <c r="B51" s="1">
        <v>0.0</v>
      </c>
      <c r="C51" s="1">
        <v>0.0</v>
      </c>
      <c r="D51" s="1">
        <v>0.0</v>
      </c>
      <c r="E51" s="1" t="s">
        <v>388</v>
      </c>
      <c r="F51" s="1" t="s">
        <v>389</v>
      </c>
      <c r="G51" s="1" t="s">
        <v>390</v>
      </c>
      <c r="H51" s="1" t="s">
        <v>391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392</v>
      </c>
      <c r="B52" s="1">
        <v>0.0</v>
      </c>
      <c r="C52" s="1">
        <v>0.0</v>
      </c>
      <c r="D52" s="1">
        <v>0.0</v>
      </c>
      <c r="E52" s="1" t="s">
        <v>388</v>
      </c>
      <c r="F52" s="1" t="s">
        <v>389</v>
      </c>
      <c r="G52" s="1" t="s">
        <v>390</v>
      </c>
      <c r="H52" s="1" t="s">
        <v>391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393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394</v>
      </c>
      <c r="B54" s="1">
        <v>0.0</v>
      </c>
      <c r="C54" s="1">
        <v>0.0</v>
      </c>
      <c r="D54" s="1">
        <v>0.0</v>
      </c>
      <c r="E54" s="1" t="s">
        <v>395</v>
      </c>
      <c r="F54" s="1" t="s">
        <v>396</v>
      </c>
      <c r="G54" s="1" t="s">
        <v>397</v>
      </c>
      <c r="H54" s="1" t="s">
        <v>398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399</v>
      </c>
      <c r="B55" s="1">
        <v>0.0</v>
      </c>
      <c r="C55" s="1">
        <v>0.0</v>
      </c>
      <c r="D55" s="1">
        <v>0.0</v>
      </c>
      <c r="E55" s="1" t="s">
        <v>400</v>
      </c>
      <c r="F55" s="1" t="s">
        <v>401</v>
      </c>
      <c r="G55" s="1" t="s">
        <v>402</v>
      </c>
      <c r="H55" s="1" t="s">
        <v>403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404</v>
      </c>
      <c r="B56" s="1">
        <v>0.0</v>
      </c>
      <c r="C56" s="1">
        <v>0.0</v>
      </c>
      <c r="D56" s="1">
        <v>0.0</v>
      </c>
      <c r="E56" s="1" t="s">
        <v>400</v>
      </c>
      <c r="F56" s="1" t="s">
        <v>401</v>
      </c>
      <c r="G56" s="1" t="s">
        <v>402</v>
      </c>
      <c r="H56" s="1" t="s">
        <v>403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405</v>
      </c>
      <c r="B57" s="1">
        <v>0.0</v>
      </c>
      <c r="C57" s="1">
        <v>0.0</v>
      </c>
      <c r="D57" s="1">
        <v>0.0</v>
      </c>
      <c r="E57" s="1" t="s">
        <v>406</v>
      </c>
      <c r="F57" s="1" t="s">
        <v>407</v>
      </c>
      <c r="G57" s="1" t="s">
        <v>408</v>
      </c>
      <c r="H57" s="1" t="s">
        <v>409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410</v>
      </c>
      <c r="B58" s="1">
        <v>0.0</v>
      </c>
      <c r="C58" s="1">
        <v>0.0</v>
      </c>
      <c r="D58" s="1">
        <v>0.0</v>
      </c>
      <c r="E58" s="1" t="s">
        <v>406</v>
      </c>
      <c r="F58" s="1" t="s">
        <v>407</v>
      </c>
      <c r="G58" s="1" t="s">
        <v>408</v>
      </c>
      <c r="H58" s="1" t="s">
        <v>409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411</v>
      </c>
      <c r="B59" s="1">
        <v>0.0</v>
      </c>
      <c r="C59" s="1">
        <v>0.0</v>
      </c>
      <c r="D59" s="1">
        <v>0.0</v>
      </c>
      <c r="E59" s="1" t="s">
        <v>412</v>
      </c>
      <c r="F59" s="1" t="s">
        <v>413</v>
      </c>
      <c r="G59" s="1" t="s">
        <v>414</v>
      </c>
      <c r="H59" s="1" t="s">
        <v>409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415</v>
      </c>
      <c r="B60" s="1">
        <v>0.0</v>
      </c>
      <c r="C60" s="1">
        <v>0.0</v>
      </c>
      <c r="D60" s="1">
        <v>0.0</v>
      </c>
      <c r="E60" s="1" t="s">
        <v>416</v>
      </c>
      <c r="F60" s="1" t="s">
        <v>417</v>
      </c>
      <c r="G60" s="1" t="s">
        <v>418</v>
      </c>
      <c r="H60" s="1" t="s">
        <v>419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420</v>
      </c>
      <c r="B61" s="1">
        <v>0.0</v>
      </c>
      <c r="C61" s="1">
        <v>0.0</v>
      </c>
      <c r="D61" s="1">
        <v>0.0</v>
      </c>
      <c r="E61" s="1" t="s">
        <v>421</v>
      </c>
      <c r="F61" s="1" t="s">
        <v>422</v>
      </c>
      <c r="G61" s="1" t="s">
        <v>423</v>
      </c>
      <c r="H61" s="1" t="s">
        <v>424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425</v>
      </c>
      <c r="B62" s="1">
        <v>0.0</v>
      </c>
      <c r="C62" s="1">
        <v>0.0</v>
      </c>
      <c r="D62" s="1">
        <v>0.0</v>
      </c>
      <c r="E62" s="1" t="s">
        <v>426</v>
      </c>
      <c r="F62" s="1" t="s">
        <v>427</v>
      </c>
      <c r="G62" s="1" t="s">
        <v>428</v>
      </c>
      <c r="H62" s="1" t="s">
        <v>429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430</v>
      </c>
      <c r="B63" s="1">
        <v>0.0</v>
      </c>
      <c r="C63" s="1">
        <v>0.0</v>
      </c>
      <c r="D63" s="1">
        <v>0.0</v>
      </c>
      <c r="E63" s="1" t="s">
        <v>431</v>
      </c>
      <c r="F63" s="1" t="s">
        <v>432</v>
      </c>
      <c r="G63" s="1" t="s">
        <v>433</v>
      </c>
      <c r="H63" s="1" t="s">
        <v>434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435</v>
      </c>
      <c r="B64" s="1">
        <v>0.0</v>
      </c>
      <c r="C64" s="1">
        <v>0.0</v>
      </c>
      <c r="D64" s="1">
        <v>0.0</v>
      </c>
      <c r="E64" s="1" t="s">
        <v>431</v>
      </c>
      <c r="F64" s="1" t="s">
        <v>432</v>
      </c>
      <c r="G64" s="1" t="s">
        <v>433</v>
      </c>
      <c r="H64" s="1" t="s">
        <v>434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436</v>
      </c>
      <c r="B65" s="1">
        <v>0.0</v>
      </c>
      <c r="C65" s="1">
        <v>0.0</v>
      </c>
      <c r="D65" s="1">
        <v>0.0</v>
      </c>
      <c r="E65" s="1" t="s">
        <v>437</v>
      </c>
      <c r="F65" s="1" t="s">
        <v>438</v>
      </c>
      <c r="G65" s="1" t="s">
        <v>439</v>
      </c>
      <c r="H65" s="1" t="s">
        <v>440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441</v>
      </c>
      <c r="B66" s="1">
        <v>0.0</v>
      </c>
      <c r="C66" s="1">
        <v>0.0</v>
      </c>
      <c r="D66" s="1">
        <v>0.0</v>
      </c>
      <c r="E66" s="1" t="s">
        <v>442</v>
      </c>
      <c r="F66" s="1" t="s">
        <v>443</v>
      </c>
      <c r="G66" s="1" t="s">
        <v>444</v>
      </c>
      <c r="H66" s="1" t="s">
        <v>445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446</v>
      </c>
      <c r="B67" s="1">
        <v>0.0</v>
      </c>
      <c r="C67" s="1">
        <v>0.0</v>
      </c>
      <c r="D67" s="1">
        <v>0.0</v>
      </c>
      <c r="E67" s="1">
        <v>0.0</v>
      </c>
      <c r="F67" s="1" t="s">
        <v>447</v>
      </c>
      <c r="G67" s="1" t="s">
        <v>448</v>
      </c>
      <c r="H67" s="1" t="s">
        <v>449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450</v>
      </c>
      <c r="B68" s="1">
        <v>0.0</v>
      </c>
      <c r="C68" s="1">
        <v>0.0</v>
      </c>
      <c r="D68" s="1">
        <v>0.0</v>
      </c>
      <c r="E68" s="1">
        <v>0.0</v>
      </c>
      <c r="F68" s="1" t="s">
        <v>447</v>
      </c>
      <c r="G68" s="1" t="s">
        <v>448</v>
      </c>
      <c r="H68" s="1" t="s">
        <v>449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451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452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>
        <v>48.0</v>
      </c>
      <c r="H70" s="1" t="s">
        <v>453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454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455</v>
      </c>
      <c r="H71" s="1" t="s">
        <v>456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457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455</v>
      </c>
      <c r="H72" s="1" t="s">
        <v>456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458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453</v>
      </c>
      <c r="H73" s="1" t="s">
        <v>459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460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453</v>
      </c>
      <c r="H74" s="1" t="s">
        <v>459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461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462</v>
      </c>
      <c r="H75" s="1" t="s">
        <v>463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464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465</v>
      </c>
      <c r="H76" s="1" t="s">
        <v>466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467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468</v>
      </c>
      <c r="H77" s="1" t="s">
        <v>469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470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471</v>
      </c>
      <c r="H78" s="1" t="s">
        <v>472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473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474</v>
      </c>
      <c r="H79" s="1" t="s">
        <v>475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476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474</v>
      </c>
      <c r="H80" s="1" t="s">
        <v>475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477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478</v>
      </c>
      <c r="H81" s="1" t="s">
        <v>479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480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481</v>
      </c>
      <c r="H82" s="1" t="s">
        <v>482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483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>
        <v>0.0</v>
      </c>
      <c r="H83" s="1" t="s">
        <v>484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485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>
        <v>0.0</v>
      </c>
      <c r="H84" s="1" t="s">
        <v>484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486</v>
      </c>
      <c r="C1" s="1" t="s">
        <v>487</v>
      </c>
      <c r="D1" s="1" t="s">
        <v>488</v>
      </c>
      <c r="E1" s="1" t="s">
        <v>489</v>
      </c>
      <c r="F1" s="1" t="s">
        <v>490</v>
      </c>
      <c r="G1" s="1" t="s">
        <v>491</v>
      </c>
      <c r="H1" s="1" t="s">
        <v>492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493</v>
      </c>
      <c r="B2" s="1" t="s">
        <v>494</v>
      </c>
      <c r="C2" s="1" t="s">
        <v>495</v>
      </c>
      <c r="D2" s="1" t="s">
        <v>496</v>
      </c>
      <c r="E2" s="1" t="s">
        <v>497</v>
      </c>
      <c r="F2" s="1" t="s">
        <v>498</v>
      </c>
      <c r="G2" s="1" t="s">
        <v>499</v>
      </c>
      <c r="H2" s="1" t="s">
        <v>499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500</v>
      </c>
      <c r="B3" s="1" t="s">
        <v>499</v>
      </c>
      <c r="C3" s="1" t="s">
        <v>501</v>
      </c>
      <c r="D3" s="1" t="s">
        <v>502</v>
      </c>
      <c r="E3" s="1" t="s">
        <v>503</v>
      </c>
      <c r="F3" s="1" t="s">
        <v>504</v>
      </c>
      <c r="G3" s="1" t="s">
        <v>499</v>
      </c>
      <c r="H3" s="1" t="s">
        <v>499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505</v>
      </c>
      <c r="B4" s="1" t="s">
        <v>494</v>
      </c>
      <c r="C4" s="1" t="s">
        <v>495</v>
      </c>
      <c r="D4" s="1" t="s">
        <v>496</v>
      </c>
      <c r="E4" s="1" t="s">
        <v>497</v>
      </c>
      <c r="F4" s="1" t="s">
        <v>498</v>
      </c>
      <c r="G4" s="1" t="s">
        <v>498</v>
      </c>
      <c r="H4" s="1" t="s">
        <v>498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500</v>
      </c>
      <c r="B5" s="1" t="s">
        <v>499</v>
      </c>
      <c r="C5" s="1" t="s">
        <v>501</v>
      </c>
      <c r="D5" s="1" t="s">
        <v>502</v>
      </c>
      <c r="E5" s="1" t="s">
        <v>503</v>
      </c>
      <c r="F5" s="1" t="s">
        <v>504</v>
      </c>
      <c r="G5" s="1" t="s">
        <v>506</v>
      </c>
      <c r="H5" s="1" t="s">
        <v>506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507</v>
      </c>
      <c r="B6" s="1" t="s">
        <v>508</v>
      </c>
      <c r="C6" s="1" t="s">
        <v>509</v>
      </c>
      <c r="D6" s="1" t="s">
        <v>510</v>
      </c>
      <c r="E6" s="1" t="s">
        <v>511</v>
      </c>
      <c r="F6" s="1" t="s">
        <v>512</v>
      </c>
      <c r="G6" s="1" t="s">
        <v>513</v>
      </c>
      <c r="H6" s="1" t="s">
        <v>514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515</v>
      </c>
      <c r="B7" s="1" t="s">
        <v>516</v>
      </c>
      <c r="C7" s="1" t="s">
        <v>517</v>
      </c>
      <c r="D7" s="1" t="s">
        <v>518</v>
      </c>
      <c r="E7" s="1" t="s">
        <v>519</v>
      </c>
      <c r="F7" s="1" t="s">
        <v>520</v>
      </c>
      <c r="G7" s="1" t="s">
        <v>499</v>
      </c>
      <c r="H7" s="1" t="s">
        <v>499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521</v>
      </c>
      <c r="B8" s="1" t="s">
        <v>522</v>
      </c>
      <c r="C8" s="1" t="s">
        <v>523</v>
      </c>
      <c r="D8" s="1" t="s">
        <v>522</v>
      </c>
      <c r="E8" s="1" t="s">
        <v>522</v>
      </c>
      <c r="F8" s="1" t="s">
        <v>522</v>
      </c>
      <c r="G8" s="1" t="s">
        <v>524</v>
      </c>
      <c r="H8" s="1" t="s">
        <v>525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526</v>
      </c>
      <c r="B9" s="1" t="s">
        <v>499</v>
      </c>
      <c r="C9" s="1" t="s">
        <v>499</v>
      </c>
      <c r="D9" s="1" t="s">
        <v>499</v>
      </c>
      <c r="E9" s="1" t="s">
        <v>499</v>
      </c>
      <c r="F9" s="1" t="s">
        <v>499</v>
      </c>
      <c r="G9" s="1" t="s">
        <v>527</v>
      </c>
      <c r="H9" s="1" t="s">
        <v>528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529</v>
      </c>
      <c r="B10" s="1" t="s">
        <v>499</v>
      </c>
      <c r="C10" s="1" t="s">
        <v>499</v>
      </c>
      <c r="D10" s="1" t="s">
        <v>499</v>
      </c>
      <c r="E10" s="1" t="s">
        <v>499</v>
      </c>
      <c r="F10" s="1" t="s">
        <v>499</v>
      </c>
      <c r="G10" s="1" t="s">
        <v>527</v>
      </c>
      <c r="H10" s="1" t="s">
        <v>528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530</v>
      </c>
      <c r="B11" s="1" t="s">
        <v>531</v>
      </c>
      <c r="C11" s="1" t="s">
        <v>531</v>
      </c>
      <c r="D11" s="1" t="s">
        <v>531</v>
      </c>
      <c r="E11" s="1" t="s">
        <v>531</v>
      </c>
      <c r="F11" s="1" t="s">
        <v>532</v>
      </c>
      <c r="G11" s="1" t="s">
        <v>533</v>
      </c>
      <c r="H11" s="1" t="s">
        <v>499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534</v>
      </c>
      <c r="B12" s="1" t="s">
        <v>531</v>
      </c>
      <c r="C12" s="1" t="s">
        <v>531</v>
      </c>
      <c r="D12" s="1" t="s">
        <v>531</v>
      </c>
      <c r="E12" s="1" t="s">
        <v>531</v>
      </c>
      <c r="F12" s="1" t="s">
        <v>535</v>
      </c>
      <c r="G12" s="1" t="s">
        <v>536</v>
      </c>
      <c r="H12" s="1" t="s">
        <v>537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538</v>
      </c>
      <c r="B13" s="1" t="s">
        <v>531</v>
      </c>
      <c r="C13" s="1" t="s">
        <v>531</v>
      </c>
      <c r="D13" s="1" t="s">
        <v>531</v>
      </c>
      <c r="E13" s="1" t="s">
        <v>531</v>
      </c>
      <c r="F13" s="1" t="s">
        <v>539</v>
      </c>
      <c r="G13" s="1" t="s">
        <v>540</v>
      </c>
      <c r="H13" s="1" t="s">
        <v>541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542</v>
      </c>
      <c r="B14" s="1" t="s">
        <v>543</v>
      </c>
      <c r="C14" s="1" t="s">
        <v>544</v>
      </c>
      <c r="D14" s="1" t="s">
        <v>545</v>
      </c>
      <c r="E14" s="1" t="s">
        <v>546</v>
      </c>
      <c r="F14" s="1" t="s">
        <v>547</v>
      </c>
      <c r="G14" s="1" t="s">
        <v>544</v>
      </c>
      <c r="H14" s="1" t="s">
        <v>548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549</v>
      </c>
      <c r="B15" s="1" t="s">
        <v>499</v>
      </c>
      <c r="C15" s="1" t="s">
        <v>499</v>
      </c>
      <c r="D15" s="1" t="s">
        <v>499</v>
      </c>
      <c r="E15" s="1" t="s">
        <v>499</v>
      </c>
      <c r="F15" s="1" t="s">
        <v>499</v>
      </c>
      <c r="G15" s="1" t="s">
        <v>499</v>
      </c>
      <c r="H15" s="1" t="s">
        <v>499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550</v>
      </c>
      <c r="B16" s="1" t="s">
        <v>499</v>
      </c>
      <c r="C16" s="1" t="s">
        <v>499</v>
      </c>
      <c r="D16" s="1" t="s">
        <v>499</v>
      </c>
      <c r="E16" s="1" t="s">
        <v>499</v>
      </c>
      <c r="F16" s="1" t="s">
        <v>499</v>
      </c>
      <c r="G16" s="1" t="s">
        <v>499</v>
      </c>
      <c r="H16" s="1" t="s">
        <v>499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551</v>
      </c>
      <c r="B17" s="1" t="s">
        <v>122</v>
      </c>
      <c r="C17" s="1" t="s">
        <v>123</v>
      </c>
      <c r="D17" s="1" t="s">
        <v>124</v>
      </c>
      <c r="E17" s="1" t="s">
        <v>125</v>
      </c>
      <c r="F17" s="1" t="s">
        <v>552</v>
      </c>
      <c r="G17" s="1" t="s">
        <v>553</v>
      </c>
      <c r="H17" s="1" t="s">
        <v>554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555</v>
      </c>
      <c r="B18" s="1" t="s">
        <v>499</v>
      </c>
      <c r="C18" s="1" t="s">
        <v>499</v>
      </c>
      <c r="D18" s="1" t="s">
        <v>499</v>
      </c>
      <c r="E18" s="1" t="s">
        <v>499</v>
      </c>
      <c r="F18" s="1" t="s">
        <v>499</v>
      </c>
      <c r="G18" s="1" t="s">
        <v>499</v>
      </c>
      <c r="H18" s="1" t="s">
        <v>499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556</v>
      </c>
      <c r="B19" s="1" t="s">
        <v>499</v>
      </c>
      <c r="C19" s="1" t="s">
        <v>499</v>
      </c>
      <c r="D19" s="1" t="s">
        <v>499</v>
      </c>
      <c r="E19" s="1" t="s">
        <v>499</v>
      </c>
      <c r="F19" s="1" t="s">
        <v>499</v>
      </c>
      <c r="G19" s="1" t="s">
        <v>195</v>
      </c>
      <c r="H19" s="1" t="s">
        <v>557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558</v>
      </c>
      <c r="B20" s="1" t="s">
        <v>559</v>
      </c>
      <c r="C20" s="1" t="s">
        <v>560</v>
      </c>
      <c r="D20" s="1" t="s">
        <v>561</v>
      </c>
      <c r="E20" s="1" t="s">
        <v>562</v>
      </c>
      <c r="F20" s="1" t="s">
        <v>563</v>
      </c>
      <c r="G20" s="1" t="s">
        <v>564</v>
      </c>
      <c r="H20" s="1" t="s">
        <v>499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565</v>
      </c>
      <c r="B21" s="1" t="s">
        <v>566</v>
      </c>
      <c r="C21" s="1" t="s">
        <v>567</v>
      </c>
      <c r="D21" s="1" t="s">
        <v>568</v>
      </c>
      <c r="E21" s="1" t="s">
        <v>569</v>
      </c>
      <c r="F21" s="1" t="s">
        <v>561</v>
      </c>
      <c r="G21" s="1" t="s">
        <v>570</v>
      </c>
      <c r="H21" s="1" t="s">
        <v>571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572</v>
      </c>
      <c r="B22" s="1" t="s">
        <v>573</v>
      </c>
      <c r="C22" s="1" t="s">
        <v>574</v>
      </c>
      <c r="D22" s="1" t="s">
        <v>575</v>
      </c>
      <c r="E22" s="1" t="s">
        <v>576</v>
      </c>
      <c r="F22" s="1" t="s">
        <v>577</v>
      </c>
      <c r="G22" s="1" t="s">
        <v>578</v>
      </c>
      <c r="H22" s="1" t="s">
        <v>579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95</v>
      </c>
      <c r="B23" s="1" t="s">
        <v>499</v>
      </c>
      <c r="C23" s="1" t="s">
        <v>499</v>
      </c>
      <c r="D23" s="1" t="s">
        <v>499</v>
      </c>
      <c r="E23" s="1" t="s">
        <v>499</v>
      </c>
      <c r="F23" s="1" t="s">
        <v>499</v>
      </c>
      <c r="G23" s="1" t="s">
        <v>499</v>
      </c>
      <c r="H23" s="1" t="s">
        <v>499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580</v>
      </c>
      <c r="B24" s="1" t="s">
        <v>581</v>
      </c>
      <c r="C24" s="1" t="s">
        <v>582</v>
      </c>
      <c r="D24" s="1" t="s">
        <v>583</v>
      </c>
      <c r="E24" s="1" t="s">
        <v>584</v>
      </c>
      <c r="F24" s="1" t="s">
        <v>585</v>
      </c>
      <c r="G24" s="1" t="s">
        <v>585</v>
      </c>
      <c r="H24" s="1" t="s">
        <v>585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586</v>
      </c>
      <c r="B25" s="1" t="s">
        <v>587</v>
      </c>
      <c r="C25" s="1" t="s">
        <v>588</v>
      </c>
      <c r="D25" s="1" t="s">
        <v>589</v>
      </c>
      <c r="E25" s="1" t="s">
        <v>590</v>
      </c>
      <c r="F25" s="1" t="s">
        <v>591</v>
      </c>
      <c r="G25" s="1" t="s">
        <v>499</v>
      </c>
      <c r="H25" s="1" t="s">
        <v>499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592</v>
      </c>
      <c r="B26" s="1" t="s">
        <v>593</v>
      </c>
      <c r="C26" s="1" t="s">
        <v>594</v>
      </c>
      <c r="D26" s="1" t="s">
        <v>595</v>
      </c>
      <c r="E26" s="1" t="s">
        <v>596</v>
      </c>
      <c r="F26" s="1" t="s">
        <v>499</v>
      </c>
      <c r="G26" s="1" t="s">
        <v>499</v>
      </c>
      <c r="H26" s="1" t="s">
        <v>499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597</v>
      </c>
      <c r="B2" s="1" t="s">
        <v>598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599</v>
      </c>
      <c r="B3" s="1" t="s">
        <v>600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601</v>
      </c>
      <c r="B4" s="1" t="s">
        <v>602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603</v>
      </c>
      <c r="B5" s="1" t="s">
        <v>604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605</v>
      </c>
      <c r="B6" s="1" t="s">
        <v>606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608</v>
      </c>
      <c r="B8" s="1" t="s">
        <v>609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610</v>
      </c>
      <c r="B9" s="1" t="s">
        <v>611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612</v>
      </c>
      <c r="B10" s="4" t="s">
        <v>613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614</v>
      </c>
      <c r="B11" s="1" t="s">
        <v>615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616</v>
      </c>
      <c r="B12" s="1" t="s">
        <v>617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618</v>
      </c>
      <c r="B13" s="1" t="s">
        <v>615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619</v>
      </c>
      <c r="B14" s="1" t="s">
        <v>620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621</v>
      </c>
      <c r="B15" s="1" t="s">
        <v>622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623</v>
      </c>
      <c r="B16" s="1" t="s">
        <v>620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624</v>
      </c>
      <c r="B17" s="1" t="s">
        <v>625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626</v>
      </c>
      <c r="B18" s="1">
        <v>71.0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627</v>
      </c>
      <c r="B19" s="1" t="s">
        <v>628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629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630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631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632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633</v>
      </c>
      <c r="B24" s="1">
        <v>7.0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634</v>
      </c>
      <c r="B25" s="1">
        <v>1.7304192E9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635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636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637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638</v>
      </c>
      <c r="B29" s="1">
        <v>5.28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639</v>
      </c>
      <c r="B30" s="1">
        <v>5.28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640</v>
      </c>
      <c r="B31" s="1">
        <v>5.02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641</v>
      </c>
      <c r="B32" s="1">
        <v>5.33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642</v>
      </c>
      <c r="B33" s="1">
        <v>5.28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643</v>
      </c>
      <c r="B34" s="1">
        <v>5.28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644</v>
      </c>
      <c r="B35" s="1">
        <v>5.02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645</v>
      </c>
      <c r="B36" s="1">
        <v>5.33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646</v>
      </c>
      <c r="B37" s="1">
        <v>1.23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647</v>
      </c>
      <c r="B38" s="1">
        <v>-4.907803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648</v>
      </c>
      <c r="B39" s="1">
        <v>595916.0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649</v>
      </c>
      <c r="B40" s="1">
        <v>595916.0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650</v>
      </c>
      <c r="B41" s="1">
        <v>1384343.0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651</v>
      </c>
      <c r="B42" s="1">
        <v>1919950.0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652</v>
      </c>
      <c r="B43" s="1">
        <v>1919950.0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653</v>
      </c>
      <c r="B44" s="1">
        <v>5.57486592E8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654</v>
      </c>
      <c r="B45" s="1">
        <v>3.86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655</v>
      </c>
      <c r="B46" s="1">
        <v>8.4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656</v>
      </c>
      <c r="B47" s="1">
        <v>6.1256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657</v>
      </c>
      <c r="B48" s="1">
        <v>5.802975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658</v>
      </c>
      <c r="B49" s="1" t="s">
        <v>659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660</v>
      </c>
      <c r="B50" s="1">
        <v>3.30293568E8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661</v>
      </c>
      <c r="B51" s="1">
        <v>6.8835669E7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662</v>
      </c>
      <c r="B52" s="1">
        <v>1.06594E8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663</v>
      </c>
      <c r="B53" s="1">
        <v>7769658.0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664</v>
      </c>
      <c r="B54" s="1">
        <v>8691960.0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665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666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667</v>
      </c>
      <c r="B57" s="1">
        <v>0.0735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668</v>
      </c>
      <c r="B58" s="1">
        <v>0.00496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669</v>
      </c>
      <c r="B59" s="1">
        <v>1.0610399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670</v>
      </c>
      <c r="B60" s="1">
        <v>6.77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671</v>
      </c>
      <c r="B61" s="1">
        <v>0.088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672</v>
      </c>
      <c r="B62" s="1">
        <v>1.06594E8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673</v>
      </c>
      <c r="B63" s="1">
        <v>3.197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674</v>
      </c>
      <c r="B64" s="1">
        <v>1.6359086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675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676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677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678</v>
      </c>
      <c r="B68" s="1">
        <v>-1.15159E8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679</v>
      </c>
      <c r="B69" s="1">
        <v>-1.03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680</v>
      </c>
      <c r="B70" s="1">
        <v>-1.14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681</v>
      </c>
      <c r="B71" s="1">
        <v>-2.647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682</v>
      </c>
      <c r="B72" s="1">
        <v>0.14442015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683</v>
      </c>
      <c r="B73" s="1">
        <v>0.26272178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684</v>
      </c>
      <c r="B74" s="1" t="s">
        <v>685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686</v>
      </c>
      <c r="B75" s="1" t="s">
        <v>687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688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689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690</v>
      </c>
      <c r="B78" s="1" t="s">
        <v>691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692</v>
      </c>
      <c r="B79" s="1" t="s">
        <v>691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693</v>
      </c>
      <c r="B80" s="1">
        <v>1.5955974E9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694</v>
      </c>
      <c r="B81" s="1" t="s">
        <v>695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696</v>
      </c>
      <c r="B82" s="1" t="s">
        <v>697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698</v>
      </c>
      <c r="B83" s="1" t="s">
        <v>699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700</v>
      </c>
      <c r="B84" s="1" t="s">
        <v>701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702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703</v>
      </c>
      <c r="B86" s="1">
        <v>5.23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704</v>
      </c>
      <c r="B87" s="1">
        <v>30.0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705</v>
      </c>
      <c r="B88" s="1">
        <v>9.0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706</v>
      </c>
      <c r="B89" s="1">
        <v>15.16667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707</v>
      </c>
      <c r="B90" s="1">
        <v>13.0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708</v>
      </c>
      <c r="B91" s="1">
        <v>1.375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709</v>
      </c>
      <c r="B92" s="1" t="s">
        <v>710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711</v>
      </c>
      <c r="B93" s="1">
        <v>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712</v>
      </c>
      <c r="B94" s="1">
        <v>3.68699008E8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713</v>
      </c>
      <c r="B95" s="1">
        <v>3.49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714</v>
      </c>
      <c r="B96" s="1">
        <v>-1.24791E8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715</v>
      </c>
      <c r="B97" s="1">
        <v>3.0203E7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716</v>
      </c>
      <c r="B98" s="1">
        <v>21.501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717</v>
      </c>
      <c r="B99" s="1">
        <v>21.808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718</v>
      </c>
      <c r="B100" s="1">
        <v>8.365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719</v>
      </c>
      <c r="B101" s="1">
        <v>-0.24827999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720</v>
      </c>
      <c r="B102" s="1">
        <v>-0.42198002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721</v>
      </c>
      <c r="B103" s="1">
        <v>-6.0814752E7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722</v>
      </c>
      <c r="B104" s="1">
        <v>-1.01744E8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723</v>
      </c>
      <c r="B105" s="1" t="s">
        <v>659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724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-10.0</v>
      </c>
      <c r="D3" s="1">
        <v>-16.0</v>
      </c>
      <c r="E3" s="1">
        <v>-30.0</v>
      </c>
      <c r="F3" s="1">
        <v>-57.0</v>
      </c>
      <c r="G3" s="1">
        <v>-76.0</v>
      </c>
      <c r="H3" s="1">
        <v>-73.0</v>
      </c>
      <c r="I3" s="1">
        <f>IF(H3*FORECAST(I2,B3:H3,B2:H2)&gt;0,FORECAST(I2,B3:H3,B2:H2),H3)*$X$1</f>
        <v>-93.42857143</v>
      </c>
      <c r="J3" s="1">
        <f>IF(I3*FORECAST(J2,B3:I3,B2:I2)&gt;0,FORECAST(J2,B3:I3,B2:I2),I3)*$X$1</f>
        <v>-107.4285714</v>
      </c>
      <c r="K3" s="1">
        <f>IF(J3*FORECAST(K2,B3:J3,B2:J2)&gt;0,FORECAST(K2,B3:J3,B2:J2),J3)*$X$1</f>
        <v>-121.4285714</v>
      </c>
      <c r="L3" s="1">
        <f>IF(K3*FORECAST(L2,B3:K3,B2:K2)&gt;0,FORECAST(L2,B3:K3,B2:K2),K3)*$X$1</f>
        <v>-135.4285714</v>
      </c>
      <c r="M3" s="1">
        <f>IF(L3*FORECAST(M2,B3:L3,B2:L2)&gt;0,FORECAST(M2,B3:L3,B2:L2),L3)*$X$1</f>
        <v>-149.4285714</v>
      </c>
      <c r="N3" s="1">
        <f>IF(M3*FORECAST(N2,B3:M3,B2:M2)&gt;0,FORECAST(N2,B3:M3,B2:M2),M3)*$X$1</f>
        <v>-163.4285714</v>
      </c>
      <c r="O3" s="1">
        <f>IF(N3*FORECAST(O2,B3:N3,B2:N2)&gt;0,FORECAST(O2,B3:N3,B2:N2),N3)*$X$1</f>
        <v>-177.4285714</v>
      </c>
      <c r="P3" s="5">
        <f>IF(O3*FORECAST(P2,B3:O3,B2:O2)&gt;0,FORECAST(P2,B3:O3,B2:O2),O3)*$X$1</f>
        <v>-191.4285714</v>
      </c>
      <c r="Q3" s="5">
        <f>IF(P3*FORECAST(Q2,B3:P3,B2:P2)&gt;0,FORECAST(Q2,B3:P3,B2:P2),P3)*$X$1</f>
        <v>-205.4285714</v>
      </c>
      <c r="R3" s="5">
        <f>IF(Q3*FORECAST(R2,B3:Q3,B2:Q2)&gt;0,FORECAST(R2,B3:Q3,B2:Q2),Q3)*$X$1</f>
        <v>-219.4285714</v>
      </c>
      <c r="S3" s="5">
        <f>IF(R3*FORECAST(S2,B3:R3,B2:R2)&gt;0,FORECAST(S2,B3:R3,B2:R2),R3)*$X$1</f>
        <v>-233.4285714</v>
      </c>
      <c r="T3" s="5">
        <f>IF(S3*FORECAST(T2,B3:S3,B2:S2)&gt;0,FORECAST(T2,B3:S3,B2:S2),S3)*$X$1</f>
        <v>-247.4285714</v>
      </c>
      <c r="U3" s="2"/>
      <c r="V3" s="2"/>
      <c r="W3" s="2"/>
      <c r="X3" s="2"/>
      <c r="Y3" s="2"/>
      <c r="Z3" s="2"/>
    </row>
    <row r="4">
      <c r="A4" s="3" t="s">
        <v>94</v>
      </c>
      <c r="B4" s="1">
        <v>-2.0</v>
      </c>
      <c r="C4" s="1">
        <v>-39.0</v>
      </c>
      <c r="D4" s="1">
        <v>-43.0</v>
      </c>
      <c r="E4" s="1">
        <v>-351.0</v>
      </c>
      <c r="F4" s="1">
        <v>-208.0</v>
      </c>
      <c r="G4" s="1">
        <v>-210.0</v>
      </c>
      <c r="H4" s="1">
        <v>-228.0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725</v>
      </c>
      <c r="B5" s="1">
        <v>34.0</v>
      </c>
      <c r="C5" s="1">
        <v>40.0</v>
      </c>
      <c r="D5" s="1">
        <v>43.0</v>
      </c>
      <c r="E5" s="1">
        <v>16.0</v>
      </c>
      <c r="F5" s="1">
        <v>38.0</v>
      </c>
      <c r="G5" s="1">
        <v>54.0</v>
      </c>
      <c r="H5" s="1">
        <v>75.0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726</v>
      </c>
      <c r="L7" s="1">
        <f>IF(T3*FORECAST(T2,B3:T3,B2:T2)&gt;0,FORECAST(T2,B3:T3,B2:T2),S3)*$X$1 * (1+0.02)/(0.0874-0.02)</f>
        <v>-3744.467995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727</v>
      </c>
      <c r="L8" s="6">
        <f t="array" ref="L8">NPV(0.0874,J3:T3)</f>
        <v>-1142.725533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728</v>
      </c>
      <c r="L9" s="6">
        <f t="array" ref="L9">NPV(0.0874,J16:T16)</f>
        <v>-1489.729808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729</v>
      </c>
      <c r="L10" s="6">
        <f>L8 + L9</f>
        <v>-2632.45534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-228.0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730</v>
      </c>
      <c r="L12" s="6">
        <f>L10 - L11</f>
        <v>-2404.45534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731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-32.05940454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-3744.467995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-18.0</v>
      </c>
      <c r="C3" s="1">
        <v>-18.0</v>
      </c>
      <c r="D3" s="1">
        <v>-37.0</v>
      </c>
      <c r="E3" s="1">
        <v>-63.0</v>
      </c>
      <c r="F3" s="1">
        <v>-130.0</v>
      </c>
      <c r="G3" s="1">
        <v>-142.0</v>
      </c>
      <c r="H3" s="1">
        <v>-134.0</v>
      </c>
      <c r="I3" s="1">
        <f>IF(H3*FORECAST(I2,B3:H3,B2:H2)&gt;0,FORECAST(I2,B3:H3,B2:H2),H3)*$X$1</f>
        <v>-175.8571429</v>
      </c>
      <c r="J3" s="1">
        <f>IF(I3*FORECAST(J2,B3:I3,B2:I2)&gt;0,FORECAST(J2,B3:I3,B2:I2),I3)*$X$1</f>
        <v>-200.4642857</v>
      </c>
      <c r="K3" s="1">
        <f>IF(J3*FORECAST(K2,B3:J3,B2:J2)&gt;0,FORECAST(K2,B3:J3,B2:J2),J3)*$X$1</f>
        <v>-225.0714286</v>
      </c>
      <c r="L3" s="1">
        <f>IF(K3*FORECAST(L2,B3:K3,B2:K2)&gt;0,FORECAST(L2,B3:K3,B2:K2),K3)*$X$1</f>
        <v>-249.6785714</v>
      </c>
      <c r="M3" s="1">
        <f>IF(L3*FORECAST(M2,B3:L3,B2:L2)&gt;0,FORECAST(M2,B3:L3,B2:L2),L3)*$X$1</f>
        <v>-274.2857143</v>
      </c>
      <c r="N3" s="1">
        <f>IF(M3*FORECAST(N2,B3:M3,B2:M2)&gt;0,FORECAST(N2,B3:M3,B2:M2),M3)*$X$1</f>
        <v>-298.8928571</v>
      </c>
      <c r="O3" s="1">
        <f>IF(N3*FORECAST(O2,B3:N3,B2:N2)&gt;0,FORECAST(O2,B3:N3,B2:N2),N3)*$X$1</f>
        <v>-323.5</v>
      </c>
      <c r="P3" s="5">
        <f>IF(O3*FORECAST(P2,B3:O3,B2:O2)&gt;0,FORECAST(P2,B3:O3,B2:O2),O3)*$X$1</f>
        <v>-348.1071429</v>
      </c>
      <c r="Q3" s="5">
        <f>IF(P3*FORECAST(Q2,B3:P3,B2:P2)&gt;0,FORECAST(Q2,B3:P3,B2:P2),P3)*$X$1</f>
        <v>-372.7142857</v>
      </c>
      <c r="R3" s="5">
        <f>IF(Q3*FORECAST(R2,B3:Q3,B2:Q2)&gt;0,FORECAST(R2,B3:Q3,B2:Q2),Q3)*$X$1</f>
        <v>-397.3214286</v>
      </c>
      <c r="S3" s="5">
        <f>IF(R3*FORECAST(S2,B3:R3,B2:R2)&gt;0,FORECAST(S2,B3:R3,B2:R2),R3)*$X$1</f>
        <v>-421.9285714</v>
      </c>
      <c r="T3" s="5">
        <f>IF(S3*FORECAST(T2,B3:S3,B2:S2)&gt;0,FORECAST(T2,B3:S3,B2:S2),S3)*$X$1</f>
        <v>-446.5357143</v>
      </c>
      <c r="U3" s="2"/>
      <c r="V3" s="2"/>
      <c r="W3" s="2"/>
      <c r="X3" s="2"/>
      <c r="Y3" s="2"/>
      <c r="Z3" s="2"/>
    </row>
    <row r="4">
      <c r="A4" s="3" t="s">
        <v>94</v>
      </c>
      <c r="B4" s="1">
        <v>-2.0</v>
      </c>
      <c r="C4" s="1">
        <v>-39.0</v>
      </c>
      <c r="D4" s="1">
        <v>-43.0</v>
      </c>
      <c r="E4" s="1">
        <v>-351.0</v>
      </c>
      <c r="F4" s="1">
        <v>-208.0</v>
      </c>
      <c r="G4" s="1">
        <v>-210.0</v>
      </c>
      <c r="H4" s="1">
        <v>-228.0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725</v>
      </c>
      <c r="B5" s="1">
        <v>34.0</v>
      </c>
      <c r="C5" s="1">
        <v>40.0</v>
      </c>
      <c r="D5" s="1">
        <v>43.0</v>
      </c>
      <c r="E5" s="1">
        <v>16.0</v>
      </c>
      <c r="F5" s="1">
        <v>38.0</v>
      </c>
      <c r="G5" s="1">
        <v>54.0</v>
      </c>
      <c r="H5" s="1">
        <v>75.0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726</v>
      </c>
      <c r="L7" s="1">
        <f>IF(T3*FORECAST(T2,B3:T3,B2:T2)&gt;0,FORECAST(T2,B3:T3,B2:T2),S3)*$X$1 * (1+0.02)/(0.0874-0.02)</f>
        <v>-6757.662145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727</v>
      </c>
      <c r="L8" s="6">
        <f t="array" ref="L8">NPV(0.0874,J3:T3)</f>
        <v>-2088.72474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728</v>
      </c>
      <c r="L9" s="6">
        <f t="array" ref="L9">NPV(0.0874,J16:T16)</f>
        <v>-2688.523641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729</v>
      </c>
      <c r="L10" s="6">
        <f>L8 + L9</f>
        <v>-4777.248382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-228.0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730</v>
      </c>
      <c r="L12" s="6">
        <f>L10 - L11</f>
        <v>-4549.248382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731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-60.65664509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-6757.662145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