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<sst xmlns="http://schemas.openxmlformats.org/spreadsheetml/2006/main" count="900" uniqueCount="786">
  <si>
    <t>ticker</t>
  </si>
  <si>
    <t>ANGH</t>
  </si>
  <si>
    <t>nombre</t>
  </si>
  <si>
    <t>ANGHAMI INC</t>
  </si>
  <si>
    <t>empresa</t>
  </si>
  <si>
    <t>Internet Services</t>
  </si>
  <si>
    <t>Open</t>
  </si>
  <si>
    <t>Target Price</t>
  </si>
  <si>
    <t>Upside</t>
  </si>
  <si>
    <t>-1924.05%</t>
  </si>
  <si>
    <t>Country</t>
  </si>
  <si>
    <t>United Arab Emirates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</si>
  <si>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</si>
  <si>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</si>
  <si>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</si>
  <si>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</si>
  <si>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</si>
  <si>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</si>
  <si>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</si>
  <si>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</si>
  <si>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</si>
  <si>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</si>
  <si>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</si>
  <si>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</si>
  <si>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</si>
  <si>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</si>
  <si>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</si>
  <si>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</si>
  <si>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</si>
  <si>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</si>
  <si>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</si>
  <si>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</si>
  <si>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</si>
  <si>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</si>
  <si>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</si>
  <si>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</si>
  <si>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</si>
  <si>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</si>
  <si>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</si>
  <si>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</si>
  <si>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</si>
  <si>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</si>
  <si>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</si>
  <si>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</si>
  <si>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</si>
  <si>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</si>
  <si>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</si>
  <si>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</si>
  <si>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</si>
  <si>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</si>
  <si>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</si>
  <si>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</si>
  <si>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</si>
  <si>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</si>
  <si>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</si>
  <si>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</si>
  <si>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</si>
  <si>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</si>
  <si>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</si>
  <si>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</si>
  <si>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</si>
  <si>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</si>
  <si>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</si>
  <si>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</si>
  <si>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</si>
  <si>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</si>
  <si>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</si>
  <si>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</si>
  <si>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</si>
  <si>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</si>
  <si>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</si>
  <si>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</si>
  <si>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</si>
  <si>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</si>
  <si>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</si>
  <si>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</si>
  <si>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</si>
  <si>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</si>
  <si>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</si>
  <si>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</si>
  <si>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</si>
  <si>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</si>
  <si>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</si>
  <si>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</si>
  <si>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</si>
  <si>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</si>
  <si>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</si>
  <si>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</si>
  <si>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</si>
  <si>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</si>
  <si>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</si>
  <si>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</si>
  <si>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</si>
  <si>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</si>
  <si>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</si>
  <si>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</si>
  <si>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</si>
  <si>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-146.92</t>
  </si>
  <si>
    <t>-206.13</t>
  </si>
  <si>
    <t>-307.73</t>
  </si>
  <si>
    <t>-0.2</t>
  </si>
  <si>
    <t>-0.43</t>
  </si>
  <si>
    <t>Tangible Book Value</t>
  </si>
  <si>
    <t>Tangible Book Value Per Share</t>
  </si>
  <si>
    <t>-163.94</t>
  </si>
  <si>
    <t>-225.18</t>
  </si>
  <si>
    <t>-331.15</t>
  </si>
  <si>
    <t>-0.51</t>
  </si>
  <si>
    <t>-0.5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</si>
  <si>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</si>
  <si>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</si>
  <si>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</si>
  <si>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</si>
  <si>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</si>
  <si>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</si>
  <si>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</si>
  <si>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</si>
  <si>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</si>
  <si>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</si>
  <si>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</si>
  <si>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</si>
  <si>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</si>
  <si>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</si>
  <si>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</si>
  <si>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</si>
  <si>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Stock-Based Compensation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</si>
  <si>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</si>
  <si>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</si>
  <si>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</si>
  <si>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</si>
  <si>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</si>
  <si>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</si>
  <si>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</si>
  <si>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</si>
  <si>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</si>
  <si>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</si>
  <si>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</si>
  <si>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</si>
  <si>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</si>
  <si>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</si>
  <si>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</si>
  <si>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</si>
  <si>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</si>
  <si>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</si>
  <si>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</si>
  <si>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</si>
  <si>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-83.05</t>
  </si>
  <si>
    <t>-68.27</t>
  </si>
  <si>
    <t>-206.9</t>
  </si>
  <si>
    <t>-2.35</t>
  </si>
  <si>
    <t>-0.6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</si>
  <si>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</si>
  <si>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</si>
  <si>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</si>
  <si>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</si>
  <si>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</si>
  <si>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</si>
  <si>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-46.06</t>
  </si>
  <si>
    <t>-38.12</t>
  </si>
  <si>
    <t>-125.69</t>
  </si>
  <si>
    <t>-0.28</t>
  </si>
  <si>
    <t>-0.36</t>
  </si>
  <si>
    <t>Normalized Diluted EPS</t>
  </si>
  <si>
    <t>EBITDA</t>
  </si>
  <si>
    <t>EBITA</t>
  </si>
  <si>
    <t>EBIT</t>
  </si>
  <si>
    <t>EBITDAR</t>
  </si>
  <si>
    <t>Effective Tax Rate - (Ratio)</t>
  </si>
  <si>
    <t>-10.13</t>
  </si>
  <si>
    <t>-9.56</t>
  </si>
  <si>
    <t>-1.92</t>
  </si>
  <si>
    <t>-1.48</t>
  </si>
  <si>
    <t>-4.36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</si>
  <si>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</si>
  <si>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</si>
  <si>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</si>
  <si>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</si>
  <si>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</si>
  <si>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</si>
  <si>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</si>
  <si>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</si>
  <si>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</si>
  <si>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</si>
  <si>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</si>
  <si>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</si>
  <si>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</si>
  <si>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</si>
  <si>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</si>
  <si>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</si>
  <si>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</si>
  <si>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</si>
  <si>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</si>
  <si>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-12.75</t>
  </si>
  <si>
    <t>-62.15</t>
  </si>
  <si>
    <t>-44.43</t>
  </si>
  <si>
    <t>-35.7</t>
  </si>
  <si>
    <t>Return on Total Capital</t>
  </si>
  <si>
    <t>28.37</t>
  </si>
  <si>
    <t>120.85</t>
  </si>
  <si>
    <t>124.25</t>
  </si>
  <si>
    <t>87.62</t>
  </si>
  <si>
    <t>Return On Equity %</t>
  </si>
  <si>
    <t>37.6</t>
  </si>
  <si>
    <t>78.69</t>
  </si>
  <si>
    <t>355.93</t>
  </si>
  <si>
    <t>152.57</t>
  </si>
  <si>
    <t>Return on Common Equity</t>
  </si>
  <si>
    <t>38.54</t>
  </si>
  <si>
    <t>81.04</t>
  </si>
  <si>
    <t>381.88</t>
  </si>
  <si>
    <t>175.33</t>
  </si>
  <si>
    <t>Margin Analysis</t>
  </si>
  <si>
    <t>Gross Profit Margin %</t>
  </si>
  <si>
    <t>31.72</t>
  </si>
  <si>
    <t>26.78</t>
  </si>
  <si>
    <t>25.47</t>
  </si>
  <si>
    <t>19.29</t>
  </si>
  <si>
    <t>24.87</t>
  </si>
  <si>
    <t>SG&amp;A Margin</t>
  </si>
  <si>
    <t>48.32</t>
  </si>
  <si>
    <t>35.02</t>
  </si>
  <si>
    <t>69.95</t>
  </si>
  <si>
    <t>63.95</t>
  </si>
  <si>
    <t>65.63</t>
  </si>
  <si>
    <t>EBITDA Margin %</t>
  </si>
  <si>
    <t>-14.94</t>
  </si>
  <si>
    <t>-7.34</t>
  </si>
  <si>
    <t>-37.5</t>
  </si>
  <si>
    <t>-25.2</t>
  </si>
  <si>
    <t>-28.32</t>
  </si>
  <si>
    <t>EBITA Margin %</t>
  </si>
  <si>
    <t>-15.41</t>
  </si>
  <si>
    <t>-7.84</t>
  </si>
  <si>
    <t>-37.94</t>
  </si>
  <si>
    <t>-25.62</t>
  </si>
  <si>
    <t>-29.5</t>
  </si>
  <si>
    <t>EBIT Margin %</t>
  </si>
  <si>
    <t>-16.81</t>
  </si>
  <si>
    <t>-8.35</t>
  </si>
  <si>
    <t>-38.2</t>
  </si>
  <si>
    <t>-31.28</t>
  </si>
  <si>
    <t>-33.88</t>
  </si>
  <si>
    <t>Income From Continuing Operations Margin %</t>
  </si>
  <si>
    <t>-22.24</t>
  </si>
  <si>
    <t>-18.82</t>
  </si>
  <si>
    <t>-50.84</t>
  </si>
  <si>
    <t>-126.28</t>
  </si>
  <si>
    <t>-37.86</t>
  </si>
  <si>
    <t>Net Income Margin %</t>
  </si>
  <si>
    <t>-21.6</t>
  </si>
  <si>
    <t>-18.3</t>
  </si>
  <si>
    <t>-50.1</t>
  </si>
  <si>
    <t>-125.86</t>
  </si>
  <si>
    <t>-38.21</t>
  </si>
  <si>
    <t>Net Avail. For Common Margin %</t>
  </si>
  <si>
    <t>Normalized Net Income Margin</t>
  </si>
  <si>
    <t>-11.98</t>
  </si>
  <si>
    <t>-10.22</t>
  </si>
  <si>
    <t>-30.43</t>
  </si>
  <si>
    <t>-14.8</t>
  </si>
  <si>
    <t>-23.03</t>
  </si>
  <si>
    <t>Levered Free Cash Flow Margin</t>
  </si>
  <si>
    <t>5.08</t>
  </si>
  <si>
    <t>-28.16</t>
  </si>
  <si>
    <t>-23.06</t>
  </si>
  <si>
    <t>-8.23</t>
  </si>
  <si>
    <t>Unlevered Free Cash Flow Margin</t>
  </si>
  <si>
    <t>5.74</t>
  </si>
  <si>
    <t>-24.24</t>
  </si>
  <si>
    <t>-22.35</t>
  </si>
  <si>
    <t>-7.83</t>
  </si>
  <si>
    <t>Asset Turnover</t>
  </si>
  <si>
    <t>2.44</t>
  </si>
  <si>
    <t>2.6</t>
  </si>
  <si>
    <t>2.27</t>
  </si>
  <si>
    <t>1.69</t>
  </si>
  <si>
    <t>Fixed Assets Turnover</t>
  </si>
  <si>
    <t>50.83</t>
  </si>
  <si>
    <t>73.3</t>
  </si>
  <si>
    <t>32.94</t>
  </si>
  <si>
    <t>18.59</t>
  </si>
  <si>
    <t>Receivables Turnover (Average Receivables)</t>
  </si>
  <si>
    <t>6.13</t>
  </si>
  <si>
    <t>7.28</t>
  </si>
  <si>
    <t>6.02</t>
  </si>
  <si>
    <t>5.17</t>
  </si>
  <si>
    <t>Short Term Liquidity</t>
  </si>
  <si>
    <t>Current Ratio</t>
  </si>
  <si>
    <t>0.38</t>
  </si>
  <si>
    <t>0.46</t>
  </si>
  <si>
    <t>0.26</t>
  </si>
  <si>
    <t>0.52</t>
  </si>
  <si>
    <t>0.47</t>
  </si>
  <si>
    <t>Quick Ratio</t>
  </si>
  <si>
    <t>0.34</t>
  </si>
  <si>
    <t>0.4</t>
  </si>
  <si>
    <t>0.23</t>
  </si>
  <si>
    <t>0.43</t>
  </si>
  <si>
    <t>Operating Cash Flow to Current Liabilities</t>
  </si>
  <si>
    <t>-0.04</t>
  </si>
  <si>
    <t>0.01</t>
  </si>
  <si>
    <t>-0.34</t>
  </si>
  <si>
    <t>0</t>
  </si>
  <si>
    <t>-0.12</t>
  </si>
  <si>
    <t>Days Sales Outstanding (Average Receivables)</t>
  </si>
  <si>
    <t>59.72</t>
  </si>
  <si>
    <t>50.14</t>
  </si>
  <si>
    <t>60.64</t>
  </si>
  <si>
    <t>70.55</t>
  </si>
  <si>
    <t>Average Days Payable Outstanding</t>
  </si>
  <si>
    <t>80.04</t>
  </si>
  <si>
    <t>78.96</t>
  </si>
  <si>
    <t>85.76</t>
  </si>
  <si>
    <t>132.12</t>
  </si>
  <si>
    <t>Long Term Solvency</t>
  </si>
  <si>
    <t>Total Debt/Equity</t>
  </si>
  <si>
    <t>-49.52</t>
  </si>
  <si>
    <t>-72.92</t>
  </si>
  <si>
    <t>-67.18</t>
  </si>
  <si>
    <t>-5.6</t>
  </si>
  <si>
    <t>-1.21</t>
  </si>
  <si>
    <t>Total Debt / Total Capital</t>
  </si>
  <si>
    <t>-98.09</t>
  </si>
  <si>
    <t>-269.25</t>
  </si>
  <si>
    <t>-204.65</t>
  </si>
  <si>
    <t>-5.94</t>
  </si>
  <si>
    <t>-1.23</t>
  </si>
  <si>
    <t>LT Debt/Equity</t>
  </si>
  <si>
    <t>-3.95</t>
  </si>
  <si>
    <t>-29.85</t>
  </si>
  <si>
    <t>-0.49</t>
  </si>
  <si>
    <t>-2.62</t>
  </si>
  <si>
    <t>-0.41</t>
  </si>
  <si>
    <t>Long-Term Debt / Total Capital</t>
  </si>
  <si>
    <t>-110.21</t>
  </si>
  <si>
    <t>-2.78</t>
  </si>
  <si>
    <t>-0.42</t>
  </si>
  <si>
    <t>Total Liabilities / Total Assets</t>
  </si>
  <si>
    <t>217.86</t>
  </si>
  <si>
    <t>225.64</t>
  </si>
  <si>
    <t>314.68</t>
  </si>
  <si>
    <t>121.72</t>
  </si>
  <si>
    <t>172.43</t>
  </si>
  <si>
    <t>EBIT / Interest Expense</t>
  </si>
  <si>
    <t>-31.55</t>
  </si>
  <si>
    <t>-7.89</t>
  </si>
  <si>
    <t>-6.09</t>
  </si>
  <si>
    <t>-27.43</t>
  </si>
  <si>
    <t>-52.22</t>
  </si>
  <si>
    <t>EBITDA / Interest Expense</t>
  </si>
  <si>
    <t>-27.53</t>
  </si>
  <si>
    <t>-6.67</t>
  </si>
  <si>
    <t>-21.88</t>
  </si>
  <si>
    <t>-43.07</t>
  </si>
  <si>
    <t>(EBITDA - Capex) / Interest Expense</t>
  </si>
  <si>
    <t>-27.79</t>
  </si>
  <si>
    <t>-6.92</t>
  </si>
  <si>
    <t>-6.02</t>
  </si>
  <si>
    <t>-25.73</t>
  </si>
  <si>
    <t>-43.44</t>
  </si>
  <si>
    <t>Total Debt / EBITDA</t>
  </si>
  <si>
    <t>-1.37</t>
  </si>
  <si>
    <t>-6.06</t>
  </si>
  <si>
    <t>-1.42</t>
  </si>
  <si>
    <t>-0.03</t>
  </si>
  <si>
    <t>-0.01</t>
  </si>
  <si>
    <t>Net Debt / EBITDA</t>
  </si>
  <si>
    <t>-1.09</t>
  </si>
  <si>
    <t>-3.46</t>
  </si>
  <si>
    <t>Total Debt / (EBITDA - Capex)</t>
  </si>
  <si>
    <t>-1.35</t>
  </si>
  <si>
    <t>-5.84</t>
  </si>
  <si>
    <t>-1.4</t>
  </si>
  <si>
    <t>Net Debt / (EBITDA - Capex)</t>
  </si>
  <si>
    <t>-1.08</t>
  </si>
  <si>
    <t>-3.33</t>
  </si>
  <si>
    <t>0.19</t>
  </si>
  <si>
    <t>Growth Over Prior Year</t>
  </si>
  <si>
    <t>Total Revenues, 1 Yr. Growth %</t>
  </si>
  <si>
    <t>-2.27</t>
  </si>
  <si>
    <t>16.34</t>
  </si>
  <si>
    <t>36.55</t>
  </si>
  <si>
    <t>-14.65</t>
  </si>
  <si>
    <t>Gross Profit, 1 Yr. Growth %</t>
  </si>
  <si>
    <t>-17.51</t>
  </si>
  <si>
    <t>10.65</t>
  </si>
  <si>
    <t>3.43</t>
  </si>
  <si>
    <t>10.06</t>
  </si>
  <si>
    <t>EBITDA, 1 Yr. Growth %</t>
  </si>
  <si>
    <t>-51.99</t>
  </si>
  <si>
    <t>494.32</t>
  </si>
  <si>
    <t>-8.26</t>
  </si>
  <si>
    <t>-4.07</t>
  </si>
  <si>
    <t>EBITA, 1 Yr. Growth %</t>
  </si>
  <si>
    <t>-50.32</t>
  </si>
  <si>
    <t>463.37</t>
  </si>
  <si>
    <t>-7.8</t>
  </si>
  <si>
    <t>-1.72</t>
  </si>
  <si>
    <t>EBIT, 1 Yr. Growth %</t>
  </si>
  <si>
    <t>-51.46</t>
  </si>
  <si>
    <t>432.28</t>
  </si>
  <si>
    <t>11.8</t>
  </si>
  <si>
    <t>-7.54</t>
  </si>
  <si>
    <t>Earnings From Cont. Operations, 1 Yr. Growth %</t>
  </si>
  <si>
    <t>-17.32</t>
  </si>
  <si>
    <t>214.29</t>
  </si>
  <si>
    <t>239.17</t>
  </si>
  <si>
    <t>-74.41</t>
  </si>
  <si>
    <t>Net Income, 1 Yr. Growth %</t>
  </si>
  <si>
    <t>-17.19</t>
  </si>
  <si>
    <t>218.42</t>
  </si>
  <si>
    <t>243.06</t>
  </si>
  <si>
    <t>-74.08</t>
  </si>
  <si>
    <t>Normalized Net Income, 1 Yr. Growth %</t>
  </si>
  <si>
    <t>-16.64</t>
  </si>
  <si>
    <t>246.44</t>
  </si>
  <si>
    <t>-33.58</t>
  </si>
  <si>
    <t>32.77</t>
  </si>
  <si>
    <t>Diluted EPS Before Extra, 1 Yr. Growth %</t>
  </si>
  <si>
    <t>-17.8</t>
  </si>
  <si>
    <t>203.07</t>
  </si>
  <si>
    <t>127.38</t>
  </si>
  <si>
    <t>-74.47</t>
  </si>
  <si>
    <t>Accounts Receivable, 1 Yr. Growth %</t>
  </si>
  <si>
    <t>-28.33</t>
  </si>
  <si>
    <t>34.58</t>
  </si>
  <si>
    <t>51.05</t>
  </si>
  <si>
    <t>-34.97</t>
  </si>
  <si>
    <t>Net Property, Plant and Equip., 1 Yr. Growth %</t>
  </si>
  <si>
    <t>-22.91</t>
  </si>
  <si>
    <t>-14.66</t>
  </si>
  <si>
    <t>459.86</t>
  </si>
  <si>
    <t>-21.72</t>
  </si>
  <si>
    <t>Total Assets, 1 Yr. Growth %</t>
  </si>
  <si>
    <t>33.01</t>
  </si>
  <si>
    <t>-8.64</t>
  </si>
  <si>
    <t>127.52</t>
  </si>
  <si>
    <t>-34.32</t>
  </si>
  <si>
    <t>Tangible Book Value, 1 Yr. Growth %</t>
  </si>
  <si>
    <t>39.92</t>
  </si>
  <si>
    <t>55.03</t>
  </si>
  <si>
    <t>-53.89</t>
  </si>
  <si>
    <t>10.44</t>
  </si>
  <si>
    <t>Common Equity, 1 Yr. Growth %</t>
  </si>
  <si>
    <t>42.93</t>
  </si>
  <si>
    <t>57.38</t>
  </si>
  <si>
    <t>-80.94</t>
  </si>
  <si>
    <t>152.66</t>
  </si>
  <si>
    <t>Cash From Operations, 1 Yr. Growth %</t>
  </si>
  <si>
    <t>-118.21</t>
  </si>
  <si>
    <t>-100.52</t>
  </si>
  <si>
    <t>Capital Expenditures, 1 Yr. Growth %</t>
  </si>
  <si>
    <t>90.82</t>
  </si>
  <si>
    <t>103.77</t>
  </si>
  <si>
    <t>-95.37</t>
  </si>
  <si>
    <t>Levered Free Cash Flow, 1 Yr. Growth %</t>
  </si>
  <si>
    <t>-744.61</t>
  </si>
  <si>
    <t>11.84</t>
  </si>
  <si>
    <t>-69.53</t>
  </si>
  <si>
    <t>Unlevered Free Cash Flow, 1 Yr. Growth %</t>
  </si>
  <si>
    <t>-590.97</t>
  </si>
  <si>
    <t>25.91</t>
  </si>
  <si>
    <t>-70.11</t>
  </si>
  <si>
    <t>Compound Annual Growth Rate Over Two Years</t>
  </si>
  <si>
    <t>Total Revenues, 2 Yr. CAGR %</t>
  </si>
  <si>
    <t>6.63</t>
  </si>
  <si>
    <t>26.04</t>
  </si>
  <si>
    <t>7.96</t>
  </si>
  <si>
    <t>Gross Profit, 2 Yr. CAGR %</t>
  </si>
  <si>
    <t>-4.46</t>
  </si>
  <si>
    <t>6.97</t>
  </si>
  <si>
    <t>6.69</t>
  </si>
  <si>
    <t>EBITDA, 2 Yr. CAGR %</t>
  </si>
  <si>
    <t>68.92</t>
  </si>
  <si>
    <t>162.39</t>
  </si>
  <si>
    <t>-3.92</t>
  </si>
  <si>
    <t>EBITA, 2 Yr. CAGR %</t>
  </si>
  <si>
    <t>67.3</t>
  </si>
  <si>
    <t>154.01</t>
  </si>
  <si>
    <t>-2.55</t>
  </si>
  <si>
    <t>EBIT, 2 Yr. CAGR %</t>
  </si>
  <si>
    <t>60.73</t>
  </si>
  <si>
    <t>143.94</t>
  </si>
  <si>
    <t>1.67</t>
  </si>
  <si>
    <t>Earnings From Cont. Operations, 2 Yr. CAGR %</t>
  </si>
  <si>
    <t>61.2</t>
  </si>
  <si>
    <t>226.49</t>
  </si>
  <si>
    <t>-6.84</t>
  </si>
  <si>
    <t>Net Income, 2 Yr. CAGR %</t>
  </si>
  <si>
    <t>62.38</t>
  </si>
  <si>
    <t>230.51</t>
  </si>
  <si>
    <t>-5.71</t>
  </si>
  <si>
    <t>Normalized Net Income, 2 Yr. CAGR %</t>
  </si>
  <si>
    <t>69.94</t>
  </si>
  <si>
    <t>51.7</t>
  </si>
  <si>
    <t>Diluted EPS Before Extra, 2 Yr. CAGR %</t>
  </si>
  <si>
    <t>57.84</t>
  </si>
  <si>
    <t>162.07</t>
  </si>
  <si>
    <t>-23.81</t>
  </si>
  <si>
    <t>Accounts Receivable, 2 Yr. CAGR %</t>
  </si>
  <si>
    <t>-1.79</t>
  </si>
  <si>
    <t>52.68</t>
  </si>
  <si>
    <t>-0.89</t>
  </si>
  <si>
    <t>Net Property, Plant and Equip., 2 Yr. CAGR %</t>
  </si>
  <si>
    <t>-18.89</t>
  </si>
  <si>
    <t>118.59</t>
  </si>
  <si>
    <t>109.35</t>
  </si>
  <si>
    <t>Total Assets, 2 Yr. CAGR %</t>
  </si>
  <si>
    <t>10.24</t>
  </si>
  <si>
    <t>44.17</t>
  </si>
  <si>
    <t>22.24</t>
  </si>
  <si>
    <t>Tangible Book Value, 2 Yr. CAGR %</t>
  </si>
  <si>
    <t>47.28</t>
  </si>
  <si>
    <t>-15.45</t>
  </si>
  <si>
    <t>-28.64</t>
  </si>
  <si>
    <t>Common Equity, 2 Yr. CAGR %</t>
  </si>
  <si>
    <t>49.98</t>
  </si>
  <si>
    <t>-45.24</t>
  </si>
  <si>
    <t>-30.61</t>
  </si>
  <si>
    <t>Cash From Operations, 2 Yr. CAGR %</t>
  </si>
  <si>
    <t>284.38</t>
  </si>
  <si>
    <t>-29.67</t>
  </si>
  <si>
    <t>-51.55</t>
  </si>
  <si>
    <t>Capital Expenditures, 2 Yr. CAGR %</t>
  </si>
  <si>
    <t>97.19</t>
  </si>
  <si>
    <t>414.26</t>
  </si>
  <si>
    <t>-22.49</t>
  </si>
  <si>
    <t>Levered Free Cash Flow, 2 Yr. CAGR %</t>
  </si>
  <si>
    <t>168.51</t>
  </si>
  <si>
    <t>-41.62</t>
  </si>
  <si>
    <t>Unlevered Free Cash Flow, 2 Yr. CAGR %</t>
  </si>
  <si>
    <t>148.63</t>
  </si>
  <si>
    <t>-38.65</t>
  </si>
  <si>
    <t>Compound Annual Growth Rate Over Three Years</t>
  </si>
  <si>
    <t>Total Revenues, 3 Yr. CAGR %</t>
  </si>
  <si>
    <t>15.79</t>
  </si>
  <si>
    <t>10.68</t>
  </si>
  <si>
    <t>Gross Profit, 3 Yr. CAGR %</t>
  </si>
  <si>
    <t>-1.9</t>
  </si>
  <si>
    <t>7.99</t>
  </si>
  <si>
    <t>EBITDA, 3 Yr. CAGR %</t>
  </si>
  <si>
    <t>37.82</t>
  </si>
  <si>
    <t>87.63</t>
  </si>
  <si>
    <t>EBITA, 3 Yr. CAGR %</t>
  </si>
  <si>
    <t>37.16</t>
  </si>
  <si>
    <t>85.09</t>
  </si>
  <si>
    <t>EBIT, 3 Yr. CAGR %</t>
  </si>
  <si>
    <t>42.41</t>
  </si>
  <si>
    <t>76.54</t>
  </si>
  <si>
    <t>Earnings From Cont. Operations, 3 Yr. CAGR %</t>
  </si>
  <si>
    <t>106.56</t>
  </si>
  <si>
    <t>39.72</t>
  </si>
  <si>
    <t>Net Income, 3 Yr. CAGR %</t>
  </si>
  <si>
    <t>108.36</t>
  </si>
  <si>
    <t>41.46</t>
  </si>
  <si>
    <t>Normalized Net Income, 3 Yr. CAGR %</t>
  </si>
  <si>
    <t>24.25</t>
  </si>
  <si>
    <t>45.11</t>
  </si>
  <si>
    <t>Diluted EPS Before Extra, 3 Yr. CAGR %</t>
  </si>
  <si>
    <t>20.59</t>
  </si>
  <si>
    <t>Accounts Receivable, 3 Yr. CAGR %</t>
  </si>
  <si>
    <t>18.66</t>
  </si>
  <si>
    <t>14.87</t>
  </si>
  <si>
    <t>Net Property, Plant and Equip., 3 Yr. CAGR %</t>
  </si>
  <si>
    <t>54.43</t>
  </si>
  <si>
    <t>55.23</t>
  </si>
  <si>
    <t>Total Assets, 3 Yr. CAGR %</t>
  </si>
  <si>
    <t>40.35</t>
  </si>
  <si>
    <t>10.94</t>
  </si>
  <si>
    <t>Tangible Book Value, 3 Yr. CAGR %</t>
  </si>
  <si>
    <t>-7.58</t>
  </si>
  <si>
    <t>Common Equity, 3 Yr. CAGR %</t>
  </si>
  <si>
    <t>-24.6</t>
  </si>
  <si>
    <t>-8.83</t>
  </si>
  <si>
    <t>Cash From Operations, 3 Yr. CAGR %</t>
  </si>
  <si>
    <t>-55.17</t>
  </si>
  <si>
    <t>181.29</t>
  </si>
  <si>
    <t>Capital Expenditures, 3 Yr. CAGR %</t>
  </si>
  <si>
    <t>269.55</t>
  </si>
  <si>
    <t>6.98</t>
  </si>
  <si>
    <t>Levered Free Cash Flow, 3 Yr. CAGR %</t>
  </si>
  <si>
    <t>Unlevered Free Cash Flow, 3 Yr. CAGR %</t>
  </si>
  <si>
    <t>22.72</t>
  </si>
  <si>
    <t>2020</t>
  </si>
  <si>
    <t>2021</t>
  </si>
  <si>
    <t>2022</t>
  </si>
  <si>
    <t>2023</t>
  </si>
  <si>
    <t>Capitalization
                                    1</t>
  </si>
  <si>
    <t>-</t>
  </si>
  <si>
    <t>41.1</t>
  </si>
  <si>
    <t>28.76</t>
  </si>
  <si>
    <t>Change</t>
  </si>
  <si>
    <t>-30.02%</t>
  </si>
  <si>
    <t>Enterprise Value (EV)
                                    1</t>
  </si>
  <si>
    <t>38.35</t>
  </si>
  <si>
    <t>22.69</t>
  </si>
  <si>
    <t>-40.82%</t>
  </si>
  <si>
    <t>P/E ratio</t>
  </si>
  <si>
    <t>-0.15x</t>
  </si>
  <si>
    <t>-0.05x</t>
  </si>
  <si>
    <t>-0.68x</t>
  </si>
  <si>
    <t>-1.73x</t>
  </si>
  <si>
    <t>PBR</t>
  </si>
  <si>
    <t>-0.03x</t>
  </si>
  <si>
    <t>-8.11x</t>
  </si>
  <si>
    <t>-2.39x</t>
  </si>
  <si>
    <t>PEG</t>
  </si>
  <si>
    <t>0x</t>
  </si>
  <si>
    <t>-0x</t>
  </si>
  <si>
    <t>Capitalization / Revenue</t>
  </si>
  <si>
    <t>0.85x</t>
  </si>
  <si>
    <t>0.7x</t>
  </si>
  <si>
    <t>EV / Revenue</t>
  </si>
  <si>
    <t>0.79x</t>
  </si>
  <si>
    <t>0.55x</t>
  </si>
  <si>
    <t>EV / EBITDA</t>
  </si>
  <si>
    <t>-3.14x</t>
  </si>
  <si>
    <t>-1.94x</t>
  </si>
  <si>
    <t>EV / EBIT</t>
  </si>
  <si>
    <t>-2.53x</t>
  </si>
  <si>
    <t>-1.62x</t>
  </si>
  <si>
    <t>EV / FCF</t>
  </si>
  <si>
    <t>-3,429,070x</t>
  </si>
  <si>
    <t>-6,659,933x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</si>
  <si>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</si>
  <si>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</si>
  <si>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</si>
  <si>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</si>
  <si>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</si>
  <si>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</si>
  <si>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</si>
  <si>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30.52</t>
  </si>
  <si>
    <t>35.5</t>
  </si>
  <si>
    <t>48.48</t>
  </si>
  <si>
    <t>41.38</t>
  </si>
  <si>
    <t>EBITDA
                                    1</t>
  </si>
  <si>
    <t>-2.24</t>
  </si>
  <si>
    <t>-13.32</t>
  </si>
  <si>
    <t>-12.22</t>
  </si>
  <si>
    <t>-11.72</t>
  </si>
  <si>
    <t>EBIT
                                    1</t>
  </si>
  <si>
    <t>-2.548</t>
  </si>
  <si>
    <t>-13.56</t>
  </si>
  <si>
    <t>-15.16</t>
  </si>
  <si>
    <t>-14.02</t>
  </si>
  <si>
    <t>Net income
                                    1</t>
  </si>
  <si>
    <t>-5.586</t>
  </si>
  <si>
    <t>-17.79</t>
  </si>
  <si>
    <t>-61.02</t>
  </si>
  <si>
    <t>-15.81</t>
  </si>
  <si>
    <t>Net Debt
                                    1</t>
  </si>
  <si>
    <t>7.447</t>
  </si>
  <si>
    <t>18.13</t>
  </si>
  <si>
    <t>-2.756</t>
  </si>
  <si>
    <t>-6.068</t>
  </si>
  <si>
    <t>Reference price
                                    2</t>
  </si>
  <si>
    <t>10.0900</t>
  </si>
  <si>
    <t>10.1700</t>
  </si>
  <si>
    <t>1.5950</t>
  </si>
  <si>
    <t>1.0400</t>
  </si>
  <si>
    <t>Nbr of stocks (in thousands)</t>
  </si>
  <si>
    <t>25,769</t>
  </si>
  <si>
    <t>27,655</t>
  </si>
  <si>
    <t>Announcement Date</t>
  </si>
  <si>
    <t>10/14/21</t>
  </si>
  <si>
    <t>5/13/22</t>
  </si>
  <si>
    <t>5/16/23</t>
  </si>
  <si>
    <t>4/29/24</t>
  </si>
  <si>
    <t>address1</t>
  </si>
  <si>
    <t>Al-Khatem Tower, WeWork Hub 71</t>
  </si>
  <si>
    <t>address2</t>
  </si>
  <si>
    <t>16th Floor Abu Dhabi Global Market Square Al Maryah Island</t>
  </si>
  <si>
    <t>city</t>
  </si>
  <si>
    <t>Abu Dhabi</t>
  </si>
  <si>
    <t>country</t>
  </si>
  <si>
    <t>website</t>
  </si>
  <si>
    <t>https://www.anghami.com</t>
  </si>
  <si>
    <t>industry</t>
  </si>
  <si>
    <t>Entertainment</t>
  </si>
  <si>
    <t>industryKey</t>
  </si>
  <si>
    <t>entertainment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</si>
  <si>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</si>
  <si>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</si>
  <si>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</si>
  <si>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</si>
  <si>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</si>
  <si>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</si>
  <si>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</si>
  <si>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Anghami Inc. operates a digital music entertainment technology platform in the Middle East and North Africa. It offers digital entertainment and online streaming services, including music, podcasts, music videos, and live events; and operates a music application and platform that provides Arabic and international music to stream and download. The company was founded in 2012 and is headquartered in Abu Dhabi, the United Arab Emirates.</t>
  </si>
  <si>
    <t>fullTimeEmployees</t>
  </si>
  <si>
    <t>companyOfficers</t>
  </si>
  <si>
    <t>[{'maxAge': 1, 'name': 'Mr. Elias Nabil Habib', 'age': 49, 'title': 'Co-Founder, CEO &amp; Director', 'yearBorn': 1974, 'exercisedValue': 0, 'unexercisedValue': 0}, {'maxAge': 1, 'name': 'Mr. Edgard Jean Maroun', 'age': 47, 'title': 'Co-Founder &amp; Director', 'yearBorn': 1976, 'exercisedValue': 0, 'unexercisedValue': 0}, {'maxAge': 1, 'name': 'Ms. Laura  Herbin', 'age': 42, 'title': 'Chief Financial Officer', 'yearBorn': 1981, 'exercisedValue': 0, 'unexercisedValue': 0}, {'maxAge': 1, 'name': 'Omar  Marini', 'title': 'Accounting and Financial Reporting Manager', 'exercisedValue': 0, 'unexercisedValue': 0}, {'maxAge': 1, 'name': 'Sami  Faloughi', 'title': 'Corporate Development Director', 'exercisedValue': 0, 'unexercisedValue': 0}, {'maxAge': 1, 'name': 'Christine  Harb', 'title': 'Chief Marketing Officer', 'exercisedValue': 0, 'unexercisedValue': 0}, {'maxAge': 1, 'name': 'Ms. Kriszti  Ghunaim', 'title': 'Chief Human Resources Officer', 'exercisedValue': 0, 'unexercisedValue': 0}, {'maxAge': 1, 'name': 'Mr. Fady  Ferraye', 'title': 'Head of Curation', 'exercisedValue': 0, 'unexercisedValue': 0}, {'maxAge': 1, 'name': 'Mr. Wassim  Slaibi', 'title': 'Head of International Partnerships', 'exercisedValue': 0, 'unexercisedValue': 0}, {'maxAge': 1, 'name': 'Mr. Hossam  El Gamal', 'age': 47, 'title': 'Chief Brand Officer', 'yearBorn': 1976,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</si>
  <si>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</si>
  <si>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</si>
  <si>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</si>
  <si>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</si>
  <si>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</si>
  <si>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</si>
  <si>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</si>
  <si>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</si>
  <si>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</si>
  <si>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</si>
  <si>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</si>
  <si>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</si>
  <si>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</si>
  <si>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</si>
  <si>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</si>
  <si>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</si>
  <si>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</si>
  <si>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</si>
  <si>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</si>
  <si>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</si>
  <si>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</si>
  <si>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</si>
  <si>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</si>
  <si>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</si>
  <si>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</si>
  <si>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</si>
  <si>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</si>
  <si>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</si>
  <si>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</si>
  <si>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</si>
  <si>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</si>
  <si>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</si>
  <si>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</si>
  <si>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</si>
  <si>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</si>
  <si>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</si>
  <si>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</si>
  <si>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</si>
  <si>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</si>
  <si>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</si>
  <si>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</si>
  <si>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</si>
  <si>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</si>
  <si>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</si>
  <si>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</si>
  <si>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</si>
  <si>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</si>
  <si>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</si>
  <si>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</si>
  <si>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</si>
  <si>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</si>
  <si>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</si>
  <si>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</si>
  <si>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</si>
  <si>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</si>
  <si>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Anghami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</si>
  <si>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</si>
  <si>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</si>
  <si>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</si>
  <si>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</si>
  <si>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</si>
  <si>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</si>
  <si>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</si>
  <si>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75915bd8-4565-329f-a6c8-19363406cdc1</t>
  </si>
  <si>
    <t>messageBoardId</t>
  </si>
  <si>
    <t>finmb_183390166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</si>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</sst>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nghami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-15.32200036503278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5.349176E7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-0.435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-6.0</v>
      </c>
      <c r="C2" s="1">
        <v>-5.0</v>
      </c>
      <c r="D2" s="1">
        <v>-17.0</v>
      </c>
      <c r="E2" s="1">
        <v>-61.0</v>
      </c>
      <c r="F2" s="1">
        <v>-15.0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23.0</v>
      </c>
      <c r="C3" s="1">
        <v>23.0</v>
      </c>
      <c r="D3" s="1">
        <v>24.0</v>
      </c>
      <c r="E3" s="1">
        <v>32.0</v>
      </c>
      <c r="F3" s="1">
        <v>64.0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43.0</v>
      </c>
      <c r="C4" s="1">
        <v>15.0</v>
      </c>
      <c r="D4" s="1">
        <v>9.0</v>
      </c>
      <c r="E4" s="1">
        <v>2.0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66.0</v>
      </c>
      <c r="C5" s="1">
        <v>39.0</v>
      </c>
      <c r="D5" s="1">
        <v>33.0</v>
      </c>
      <c r="E5" s="1">
        <v>3.0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46.0</v>
      </c>
      <c r="D6" s="1">
        <v>61.0</v>
      </c>
      <c r="E6" s="1">
        <v>72.0</v>
      </c>
      <c r="F6" s="1">
        <v>76.0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9.0</v>
      </c>
      <c r="E8" s="1">
        <v>28.0</v>
      </c>
      <c r="F8" s="1">
        <v>21.0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64.0</v>
      </c>
      <c r="C9" s="1">
        <v>56.0</v>
      </c>
      <c r="D9" s="1">
        <v>80.0</v>
      </c>
      <c r="E9" s="1">
        <v>-1.0</v>
      </c>
      <c r="F9" s="1">
        <v>-17.0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23.0</v>
      </c>
      <c r="E10" s="1">
        <v>71.0</v>
      </c>
      <c r="F10" s="1">
        <v>-21.0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1.0</v>
      </c>
      <c r="C11" s="1">
        <v>1.0</v>
      </c>
      <c r="D11" s="1">
        <v>4.0</v>
      </c>
      <c r="E11" s="1">
        <v>38.0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-2.0</v>
      </c>
      <c r="C12" s="1">
        <v>-14.0</v>
      </c>
      <c r="D12" s="1">
        <v>-4.0</v>
      </c>
      <c r="E12" s="1">
        <v>-5.0</v>
      </c>
      <c r="F12" s="1">
        <v>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5.0</v>
      </c>
      <c r="C13" s="1">
        <v>1.0</v>
      </c>
      <c r="D13" s="1">
        <v>1.0</v>
      </c>
      <c r="E13" s="1">
        <v>22.0</v>
      </c>
      <c r="F13" s="1">
        <v>-31.0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34.0</v>
      </c>
      <c r="C14" s="1">
        <v>91.0</v>
      </c>
      <c r="D14" s="1">
        <v>1.0</v>
      </c>
      <c r="E14" s="1">
        <v>1.0</v>
      </c>
      <c r="F14" s="1">
        <v>-1.0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68.0</v>
      </c>
      <c r="C15" s="1">
        <v>55.0</v>
      </c>
      <c r="D15" s="1">
        <v>-1.0</v>
      </c>
      <c r="E15" s="1">
        <v>1.0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-94.0</v>
      </c>
      <c r="C16" s="1">
        <v>17.0</v>
      </c>
      <c r="D16" s="1">
        <v>-13.0</v>
      </c>
      <c r="E16" s="1">
        <v>8.0</v>
      </c>
      <c r="F16" s="1">
        <v>-3.0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-4.0</v>
      </c>
      <c r="C17" s="1">
        <v>-8.0</v>
      </c>
      <c r="D17" s="1">
        <v>-16.0</v>
      </c>
      <c r="E17" s="1">
        <v>-2.0</v>
      </c>
      <c r="F17" s="1">
        <v>-9.0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-35.0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-95.0</v>
      </c>
      <c r="C19" s="1">
        <v>-81.0</v>
      </c>
      <c r="D19" s="1">
        <v>-1.0</v>
      </c>
      <c r="E19" s="1">
        <v>-9.0</v>
      </c>
      <c r="F19" s="1">
        <v>-1.0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-14.0</v>
      </c>
      <c r="E20" s="1">
        <v>-1.0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-99.0</v>
      </c>
      <c r="C21" s="1">
        <v>-89.0</v>
      </c>
      <c r="D21" s="1">
        <v>-1.0</v>
      </c>
      <c r="E21" s="1">
        <v>-12.0</v>
      </c>
      <c r="F21" s="1">
        <v>-1.0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3.0</v>
      </c>
      <c r="C22" s="1">
        <v>5.0</v>
      </c>
      <c r="D22" s="1">
        <v>10.0</v>
      </c>
      <c r="E22" s="1">
        <v>0.0</v>
      </c>
      <c r="F22" s="1">
        <v>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3.0</v>
      </c>
      <c r="C23" s="1">
        <v>5.0</v>
      </c>
      <c r="D23" s="1">
        <v>10.0</v>
      </c>
      <c r="E23" s="1">
        <v>0.0</v>
      </c>
      <c r="F23" s="1">
        <v>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-62.0</v>
      </c>
      <c r="C24" s="1">
        <v>-13.0</v>
      </c>
      <c r="D24" s="1">
        <v>-13.0</v>
      </c>
      <c r="E24" s="1">
        <v>-11.0</v>
      </c>
      <c r="F24" s="1">
        <v>-23.0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-62.0</v>
      </c>
      <c r="C25" s="1">
        <v>-13.0</v>
      </c>
      <c r="D25" s="1">
        <v>-13.0</v>
      </c>
      <c r="E25" s="1">
        <v>-11.0</v>
      </c>
      <c r="F25" s="1">
        <v>-23.0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32.0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-9.0</v>
      </c>
      <c r="C27" s="1">
        <v>-7.0</v>
      </c>
      <c r="D27" s="1">
        <v>-25.0</v>
      </c>
      <c r="E27" s="1">
        <v>-6.0</v>
      </c>
      <c r="F27" s="1">
        <v>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2.0</v>
      </c>
      <c r="C28" s="1">
        <v>5.0</v>
      </c>
      <c r="D28" s="1">
        <v>10.0</v>
      </c>
      <c r="E28" s="1">
        <v>14.0</v>
      </c>
      <c r="F28" s="1">
        <v>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49.0</v>
      </c>
      <c r="C29" s="1">
        <v>4.0</v>
      </c>
      <c r="D29" s="1">
        <v>-4.0</v>
      </c>
      <c r="E29" s="1">
        <v>2.0</v>
      </c>
      <c r="F29" s="1">
        <v>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10.0</v>
      </c>
      <c r="C31" s="1">
        <v>21.0</v>
      </c>
      <c r="D31" s="1">
        <v>39.0</v>
      </c>
      <c r="E31" s="1">
        <v>8.0</v>
      </c>
      <c r="F31" s="1">
        <v>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37.0</v>
      </c>
      <c r="C32" s="1">
        <v>77.0</v>
      </c>
      <c r="D32" s="1">
        <v>18.0</v>
      </c>
      <c r="E32" s="1">
        <v>97.0</v>
      </c>
      <c r="F32" s="1">
        <v>93.0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1.0</v>
      </c>
      <c r="D33" s="1">
        <v>-10.0</v>
      </c>
      <c r="E33" s="1">
        <v>-11.0</v>
      </c>
      <c r="F33" s="1">
        <v>-3.0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1.0</v>
      </c>
      <c r="D34" s="1">
        <v>-8.0</v>
      </c>
      <c r="E34" s="1">
        <v>-10.0</v>
      </c>
      <c r="F34" s="1">
        <v>-3.0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-2.0</v>
      </c>
      <c r="D35" s="1">
        <v>54.0</v>
      </c>
      <c r="E35" s="1">
        <v>-7.0</v>
      </c>
      <c r="F35" s="1">
        <v>-3.0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2.0</v>
      </c>
      <c r="C36" s="1">
        <v>5.0</v>
      </c>
      <c r="D36" s="1">
        <v>10.0</v>
      </c>
      <c r="E36" s="1">
        <v>-11.0</v>
      </c>
      <c r="F36" s="1">
        <v>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1.0</v>
      </c>
      <c r="C3" s="1">
        <v>5.0</v>
      </c>
      <c r="D3" s="1">
        <v>65.0</v>
      </c>
      <c r="E3" s="1">
        <v>3.0</v>
      </c>
      <c r="F3" s="1">
        <v>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1.0</v>
      </c>
      <c r="C4" s="1">
        <v>5.0</v>
      </c>
      <c r="D4" s="1">
        <v>65.0</v>
      </c>
      <c r="E4" s="1">
        <v>3.0</v>
      </c>
      <c r="F4" s="1">
        <v>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5.0</v>
      </c>
      <c r="C5" s="1">
        <v>4.0</v>
      </c>
      <c r="D5" s="1">
        <v>5.0</v>
      </c>
      <c r="E5" s="1">
        <v>9.0</v>
      </c>
      <c r="F5" s="1">
        <v>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71.0</v>
      </c>
      <c r="C6" s="1">
        <v>89.0</v>
      </c>
      <c r="D6" s="1">
        <v>3.0</v>
      </c>
      <c r="E6" s="1">
        <v>3.0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6.0</v>
      </c>
      <c r="C7" s="1">
        <v>5.0</v>
      </c>
      <c r="D7" s="1">
        <v>8.0</v>
      </c>
      <c r="E7" s="1">
        <v>13.0</v>
      </c>
      <c r="F7" s="1">
        <v>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26.0</v>
      </c>
      <c r="C8" s="1">
        <v>17.0</v>
      </c>
      <c r="D8" s="1">
        <v>22.0</v>
      </c>
      <c r="E8" s="1">
        <v>11.0</v>
      </c>
      <c r="F8" s="1">
        <v>77.0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59.0</v>
      </c>
      <c r="C9" s="1">
        <v>1.0</v>
      </c>
      <c r="D9" s="1">
        <v>1.0</v>
      </c>
      <c r="E9" s="1">
        <v>1.0</v>
      </c>
      <c r="F9" s="1">
        <v>38.0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8.0</v>
      </c>
      <c r="C10" s="1">
        <v>12.0</v>
      </c>
      <c r="D10" s="1">
        <v>10.0</v>
      </c>
      <c r="E10" s="1">
        <v>18.0</v>
      </c>
      <c r="F10" s="1">
        <v>15.0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1.0</v>
      </c>
      <c r="C11" s="1">
        <v>1.0</v>
      </c>
      <c r="D11" s="1">
        <v>1.0</v>
      </c>
      <c r="E11" s="1">
        <v>3.0</v>
      </c>
      <c r="F11" s="1">
        <v>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-51.0</v>
      </c>
      <c r="C12" s="1">
        <v>-58.0</v>
      </c>
      <c r="D12" s="1">
        <v>-70.0</v>
      </c>
      <c r="E12" s="1">
        <v>-90.0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67.0</v>
      </c>
      <c r="C13" s="1">
        <v>52.0</v>
      </c>
      <c r="D13" s="1">
        <v>44.0</v>
      </c>
      <c r="E13" s="1">
        <v>2.0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0.0</v>
      </c>
      <c r="C14" s="1">
        <v>0.0</v>
      </c>
      <c r="D14" s="1">
        <v>4.0</v>
      </c>
      <c r="E14" s="1">
        <v>83.0</v>
      </c>
      <c r="F14" s="1">
        <v>62.0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0.0</v>
      </c>
      <c r="C15" s="1">
        <v>0.0</v>
      </c>
      <c r="D15" s="1">
        <v>0.0</v>
      </c>
      <c r="E15" s="1">
        <v>60.0</v>
      </c>
      <c r="F15" s="1">
        <v>60.0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1.0</v>
      </c>
      <c r="C16" s="1">
        <v>1.0</v>
      </c>
      <c r="D16" s="1">
        <v>2.0</v>
      </c>
      <c r="E16" s="1">
        <v>7.0</v>
      </c>
      <c r="F16" s="1">
        <v>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1.0</v>
      </c>
      <c r="C17" s="1">
        <v>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10.0</v>
      </c>
      <c r="C18" s="1">
        <v>14.0</v>
      </c>
      <c r="D18" s="1">
        <v>13.0</v>
      </c>
      <c r="E18" s="1">
        <v>29.0</v>
      </c>
      <c r="F18" s="1">
        <v>19.0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4.0</v>
      </c>
      <c r="C20" s="1">
        <v>5.0</v>
      </c>
      <c r="D20" s="1">
        <v>6.0</v>
      </c>
      <c r="E20" s="1">
        <v>12.0</v>
      </c>
      <c r="F20" s="1">
        <v>10.0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9.0</v>
      </c>
      <c r="C21" s="1">
        <v>10.0</v>
      </c>
      <c r="D21" s="1">
        <v>9.0</v>
      </c>
      <c r="E21" s="1">
        <v>12.0</v>
      </c>
      <c r="F21" s="1">
        <v>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22.0</v>
      </c>
      <c r="C22" s="1">
        <v>0.0</v>
      </c>
      <c r="D22" s="1">
        <v>1.0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5.0</v>
      </c>
      <c r="C23" s="1">
        <v>7.0</v>
      </c>
      <c r="D23" s="1">
        <v>18.0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5.0</v>
      </c>
      <c r="C24" s="1">
        <v>7.0</v>
      </c>
      <c r="D24" s="1">
        <v>10.0</v>
      </c>
      <c r="E24" s="1">
        <v>18.0</v>
      </c>
      <c r="F24" s="1">
        <v>10.0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65.0</v>
      </c>
      <c r="C25" s="1">
        <v>35.0</v>
      </c>
      <c r="D25" s="1">
        <v>51.0</v>
      </c>
      <c r="E25" s="1">
        <v>43.0</v>
      </c>
      <c r="F25" s="1">
        <v>15.0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1.0</v>
      </c>
      <c r="C26" s="1">
        <v>2.0</v>
      </c>
      <c r="D26" s="1">
        <v>3.0</v>
      </c>
      <c r="E26" s="1">
        <v>4.0</v>
      </c>
      <c r="F26" s="1">
        <v>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72.0</v>
      </c>
      <c r="C27" s="1">
        <v>23.0</v>
      </c>
      <c r="D27" s="1">
        <v>2.0</v>
      </c>
      <c r="E27" s="1">
        <v>4.0</v>
      </c>
      <c r="F27" s="1">
        <v>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22.0</v>
      </c>
      <c r="C28" s="1">
        <v>26.0</v>
      </c>
      <c r="D28" s="1">
        <v>40.0</v>
      </c>
      <c r="E28" s="1">
        <v>34.0</v>
      </c>
      <c r="F28" s="1">
        <v>32.0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18.0</v>
      </c>
      <c r="C29" s="1">
        <v>5.0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31.0</v>
      </c>
      <c r="C30" s="1">
        <v>24.0</v>
      </c>
      <c r="D30" s="1">
        <v>13.0</v>
      </c>
      <c r="E30" s="1">
        <v>16.0</v>
      </c>
      <c r="F30" s="1">
        <v>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0.0</v>
      </c>
      <c r="C31" s="1">
        <v>0.0</v>
      </c>
      <c r="D31" s="1">
        <v>31.0</v>
      </c>
      <c r="E31" s="1">
        <v>49.0</v>
      </c>
      <c r="F31" s="1">
        <v>37.0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10.0</v>
      </c>
      <c r="C32" s="1">
        <v>13.0</v>
      </c>
      <c r="D32" s="1">
        <v>16.0</v>
      </c>
      <c r="E32" s="1">
        <v>70.0</v>
      </c>
      <c r="F32" s="1">
        <v>83.0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1.0</v>
      </c>
      <c r="C33" s="1">
        <v>1.0</v>
      </c>
      <c r="D33" s="1">
        <v>1.0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23.0</v>
      </c>
      <c r="C34" s="1">
        <v>32.0</v>
      </c>
      <c r="D34" s="1">
        <v>40.0</v>
      </c>
      <c r="E34" s="1">
        <v>36.0</v>
      </c>
      <c r="F34" s="1">
        <v>33.0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3.0</v>
      </c>
      <c r="C35" s="1">
        <v>3.0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25.0</v>
      </c>
      <c r="C36" s="1">
        <v>25.0</v>
      </c>
      <c r="D36" s="1">
        <v>32.0</v>
      </c>
      <c r="E36" s="1">
        <v>117.0</v>
      </c>
      <c r="F36" s="1">
        <v>126.0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-38.0</v>
      </c>
      <c r="C37" s="1">
        <v>-44.0</v>
      </c>
      <c r="D37" s="1">
        <v>-62.0</v>
      </c>
      <c r="E37" s="1">
        <v>-123.0</v>
      </c>
      <c r="F37" s="1">
        <v>-139.0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1.0</v>
      </c>
      <c r="C38" s="1">
        <v>2.0</v>
      </c>
      <c r="D38" s="1">
        <v>3.0</v>
      </c>
      <c r="E38" s="1">
        <v>1.0</v>
      </c>
      <c r="F38" s="1">
        <v>41.0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-11.0</v>
      </c>
      <c r="C39" s="1">
        <v>-17.0</v>
      </c>
      <c r="D39" s="1">
        <v>-26.0</v>
      </c>
      <c r="E39" s="1">
        <v>-5.0</v>
      </c>
      <c r="F39" s="1">
        <v>-12.0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-70.0</v>
      </c>
      <c r="C40" s="1">
        <v>-85.0</v>
      </c>
      <c r="D40" s="1">
        <v>-1.0</v>
      </c>
      <c r="E40" s="1">
        <v>-1.0</v>
      </c>
      <c r="F40" s="1">
        <v>-1.0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-12.0</v>
      </c>
      <c r="C41" s="1">
        <v>-17.0</v>
      </c>
      <c r="D41" s="1">
        <v>-27.0</v>
      </c>
      <c r="E41" s="1">
        <v>-6.0</v>
      </c>
      <c r="F41" s="1">
        <v>-14.0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10.0</v>
      </c>
      <c r="C42" s="1">
        <v>14.0</v>
      </c>
      <c r="D42" s="1">
        <v>13.0</v>
      </c>
      <c r="E42" s="1">
        <v>29.0</v>
      </c>
      <c r="F42" s="1">
        <v>19.0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46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94</v>
      </c>
      <c r="B44" s="1">
        <v>8.0</v>
      </c>
      <c r="C44" s="1">
        <v>8.0</v>
      </c>
      <c r="D44" s="1">
        <v>25.0</v>
      </c>
      <c r="E44" s="1">
        <v>26.0</v>
      </c>
      <c r="F44" s="1">
        <v>29.0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95</v>
      </c>
      <c r="B45" s="1">
        <v>8.0</v>
      </c>
      <c r="C45" s="1">
        <v>8.0</v>
      </c>
      <c r="D45" s="1">
        <v>8.0</v>
      </c>
      <c r="E45" s="1">
        <v>26.0</v>
      </c>
      <c r="F45" s="1">
        <v>29.0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96</v>
      </c>
      <c r="B46" s="1" t="s">
        <v>97</v>
      </c>
      <c r="C46" s="1" t="s">
        <v>98</v>
      </c>
      <c r="D46" s="1" t="s">
        <v>99</v>
      </c>
      <c r="E46" s="1" t="s">
        <v>100</v>
      </c>
      <c r="F46" s="1" t="s">
        <v>101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-13.0</v>
      </c>
      <c r="C47" s="1">
        <v>-18.0</v>
      </c>
      <c r="D47" s="1">
        <v>-28.0</v>
      </c>
      <c r="E47" s="1">
        <v>-13.0</v>
      </c>
      <c r="F47" s="1">
        <v>-14.0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 t="s">
        <v>104</v>
      </c>
      <c r="C48" s="1" t="s">
        <v>105</v>
      </c>
      <c r="D48" s="1" t="s">
        <v>106</v>
      </c>
      <c r="E48" s="1" t="s">
        <v>107</v>
      </c>
      <c r="F48" s="1" t="s">
        <v>108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6.0</v>
      </c>
      <c r="C49" s="1">
        <v>13.0</v>
      </c>
      <c r="D49" s="1">
        <v>18.0</v>
      </c>
      <c r="E49" s="1">
        <v>36.0</v>
      </c>
      <c r="F49" s="1">
        <v>17.0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110</v>
      </c>
      <c r="B50" s="1">
        <v>4.0</v>
      </c>
      <c r="C50" s="1">
        <v>7.0</v>
      </c>
      <c r="D50" s="1">
        <v>18.0</v>
      </c>
      <c r="E50" s="1">
        <v>-2.0</v>
      </c>
      <c r="F50" s="1">
        <v>-6.0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111</v>
      </c>
      <c r="B51" s="1">
        <v>72.0</v>
      </c>
      <c r="C51" s="1">
        <v>71.0</v>
      </c>
      <c r="D51" s="1">
        <v>3.0</v>
      </c>
      <c r="E51" s="1">
        <v>4.0</v>
      </c>
      <c r="F51" s="1">
        <v>5.0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112</v>
      </c>
      <c r="B52" s="1">
        <v>-70.0</v>
      </c>
      <c r="C52" s="1">
        <v>-85.0</v>
      </c>
      <c r="D52" s="1">
        <v>-1.0</v>
      </c>
      <c r="E52" s="1">
        <v>-1.0</v>
      </c>
      <c r="F52" s="1">
        <v>-1.0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113</v>
      </c>
      <c r="B53" s="1">
        <v>0.0</v>
      </c>
      <c r="C53" s="1">
        <v>0.0</v>
      </c>
      <c r="D53" s="1">
        <v>4.0</v>
      </c>
      <c r="E53" s="1">
        <v>83.0</v>
      </c>
      <c r="F53" s="1">
        <v>62.0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114</v>
      </c>
      <c r="B54" s="1">
        <v>0.0</v>
      </c>
      <c r="C54" s="1">
        <v>3.0</v>
      </c>
      <c r="D54" s="1">
        <v>3.0</v>
      </c>
      <c r="E54" s="1">
        <v>3.0</v>
      </c>
      <c r="F54" s="1">
        <v>3.0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115</v>
      </c>
      <c r="B55" s="1">
        <v>76.0</v>
      </c>
      <c r="C55" s="1">
        <v>84.0</v>
      </c>
      <c r="D55" s="1">
        <v>97.0</v>
      </c>
      <c r="E55" s="1">
        <v>3.0</v>
      </c>
      <c r="F55" s="1">
        <v>3.0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116</v>
      </c>
      <c r="B56" s="1">
        <v>0.0</v>
      </c>
      <c r="C56" s="1">
        <v>107.0</v>
      </c>
      <c r="D56" s="1">
        <v>169.0</v>
      </c>
      <c r="E56" s="1">
        <v>143.0</v>
      </c>
      <c r="F56" s="1">
        <v>146.0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117</v>
      </c>
      <c r="B57" s="1">
        <v>0.0</v>
      </c>
      <c r="C57" s="1">
        <v>7.0</v>
      </c>
      <c r="D57" s="1">
        <v>5.0</v>
      </c>
      <c r="E57" s="1">
        <v>2.0</v>
      </c>
      <c r="F57" s="1">
        <v>0.0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118</v>
      </c>
      <c r="B58" s="1">
        <v>0.0</v>
      </c>
      <c r="C58" s="1">
        <v>82.0</v>
      </c>
      <c r="D58" s="1">
        <v>1.0</v>
      </c>
      <c r="E58" s="1">
        <v>95.0</v>
      </c>
      <c r="F58" s="1">
        <v>73.0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31.0</v>
      </c>
      <c r="C2" s="1">
        <v>30.0</v>
      </c>
      <c r="D2" s="1">
        <v>35.0</v>
      </c>
      <c r="E2" s="1">
        <v>48.0</v>
      </c>
      <c r="F2" s="1">
        <v>41.0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31.0</v>
      </c>
      <c r="C3" s="1">
        <v>30.0</v>
      </c>
      <c r="D3" s="1">
        <v>35.0</v>
      </c>
      <c r="E3" s="1">
        <v>48.0</v>
      </c>
      <c r="F3" s="1">
        <v>41.0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21.0</v>
      </c>
      <c r="C4" s="1">
        <v>22.0</v>
      </c>
      <c r="D4" s="1">
        <v>26.0</v>
      </c>
      <c r="E4" s="1">
        <v>39.0</v>
      </c>
      <c r="F4" s="1">
        <v>31.0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9.0</v>
      </c>
      <c r="C5" s="1">
        <v>8.0</v>
      </c>
      <c r="D5" s="1">
        <v>9.0</v>
      </c>
      <c r="E5" s="1">
        <v>9.0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15.0</v>
      </c>
      <c r="C6" s="1">
        <v>10.0</v>
      </c>
      <c r="D6" s="1">
        <v>24.0</v>
      </c>
      <c r="E6" s="1">
        <v>31.0</v>
      </c>
      <c r="F6" s="1">
        <v>27.0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5.0</v>
      </c>
      <c r="C7" s="1">
        <v>0.0</v>
      </c>
      <c r="D7" s="1">
        <v>16.0</v>
      </c>
      <c r="E7" s="1">
        <v>4.0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0.0</v>
      </c>
      <c r="C8" s="1">
        <v>0.0</v>
      </c>
      <c r="D8" s="1">
        <v>0.0</v>
      </c>
      <c r="E8" s="1">
        <v>-2.0</v>
      </c>
      <c r="F8" s="1">
        <v>-53.0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1.0</v>
      </c>
      <c r="C9" s="1">
        <v>2.0</v>
      </c>
      <c r="D9" s="1">
        <v>-2.0</v>
      </c>
      <c r="E9" s="1">
        <v>-4.0</v>
      </c>
      <c r="F9" s="1">
        <v>-2.0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15.0</v>
      </c>
      <c r="C10" s="1">
        <v>10.0</v>
      </c>
      <c r="D10" s="1">
        <v>22.0</v>
      </c>
      <c r="E10" s="1">
        <v>24.0</v>
      </c>
      <c r="F10" s="1">
        <v>24.0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-5.0</v>
      </c>
      <c r="C11" s="1">
        <v>-2.0</v>
      </c>
      <c r="D11" s="1">
        <v>-13.0</v>
      </c>
      <c r="E11" s="1">
        <v>-15.0</v>
      </c>
      <c r="F11" s="1">
        <v>-14.0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-16.0</v>
      </c>
      <c r="C12" s="1">
        <v>-32.0</v>
      </c>
      <c r="D12" s="1">
        <v>-2.0</v>
      </c>
      <c r="E12" s="1">
        <v>-55.0</v>
      </c>
      <c r="F12" s="1">
        <v>-26.0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0.0</v>
      </c>
      <c r="C13" s="1">
        <v>13.0</v>
      </c>
      <c r="D13" s="1">
        <v>14.0</v>
      </c>
      <c r="E13" s="1">
        <v>1.0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-16.0</v>
      </c>
      <c r="C14" s="1">
        <v>-18.0</v>
      </c>
      <c r="D14" s="1">
        <v>-2.0</v>
      </c>
      <c r="E14" s="1">
        <v>-53.0</v>
      </c>
      <c r="F14" s="1">
        <v>-25.0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0.0</v>
      </c>
      <c r="C15" s="1">
        <v>0.0</v>
      </c>
      <c r="D15" s="1">
        <v>-9.0</v>
      </c>
      <c r="E15" s="1">
        <v>-28.0</v>
      </c>
      <c r="F15" s="1">
        <v>-21.0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-16.0</v>
      </c>
      <c r="C16" s="1">
        <v>-1.0</v>
      </c>
      <c r="D16" s="1">
        <v>-1.0</v>
      </c>
      <c r="E16" s="1">
        <v>-3.0</v>
      </c>
      <c r="F16" s="1">
        <v>-2.0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-72.0</v>
      </c>
      <c r="C17" s="1">
        <v>-1.0</v>
      </c>
      <c r="D17" s="1">
        <v>-41.0</v>
      </c>
      <c r="E17" s="1">
        <v>7.0</v>
      </c>
      <c r="F17" s="1">
        <v>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-6.0</v>
      </c>
      <c r="C18" s="1">
        <v>-5.0</v>
      </c>
      <c r="D18" s="1">
        <v>-17.0</v>
      </c>
      <c r="E18" s="1">
        <v>-11.0</v>
      </c>
      <c r="F18" s="1">
        <v>-15.0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0.0</v>
      </c>
      <c r="C19" s="1">
        <v>0.0</v>
      </c>
      <c r="D19" s="1">
        <v>0.0</v>
      </c>
      <c r="E19" s="1">
        <v>-48.0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-6.0</v>
      </c>
      <c r="C20" s="1">
        <v>-5.0</v>
      </c>
      <c r="D20" s="1">
        <v>-17.0</v>
      </c>
      <c r="E20" s="1">
        <v>-60.0</v>
      </c>
      <c r="F20" s="1">
        <v>-15.0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63.0</v>
      </c>
      <c r="C21" s="1">
        <v>50.0</v>
      </c>
      <c r="D21" s="1">
        <v>34.0</v>
      </c>
      <c r="E21" s="1">
        <v>89.0</v>
      </c>
      <c r="F21" s="1">
        <v>65.0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-6.0</v>
      </c>
      <c r="C22" s="1">
        <v>-5.0</v>
      </c>
      <c r="D22" s="1">
        <v>-18.0</v>
      </c>
      <c r="E22" s="1">
        <v>-61.0</v>
      </c>
      <c r="F22" s="1">
        <v>-15.0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-6.0</v>
      </c>
      <c r="C23" s="1">
        <v>-5.0</v>
      </c>
      <c r="D23" s="1">
        <v>-18.0</v>
      </c>
      <c r="E23" s="1">
        <v>-61.0</v>
      </c>
      <c r="F23" s="1">
        <v>-15.0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1">
        <v>20.0</v>
      </c>
      <c r="C24" s="1">
        <v>15.0</v>
      </c>
      <c r="D24" s="1">
        <v>26.0</v>
      </c>
      <c r="E24" s="1">
        <v>20.0</v>
      </c>
      <c r="F24" s="1">
        <v>-14.0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>
        <v>-6.0</v>
      </c>
      <c r="C25" s="1">
        <v>-5.0</v>
      </c>
      <c r="D25" s="1">
        <v>-17.0</v>
      </c>
      <c r="E25" s="1">
        <v>-61.0</v>
      </c>
      <c r="F25" s="1">
        <v>-15.0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>
        <v>-6.0</v>
      </c>
      <c r="C26" s="1">
        <v>-5.0</v>
      </c>
      <c r="D26" s="1">
        <v>-17.0</v>
      </c>
      <c r="E26" s="1">
        <v>-61.0</v>
      </c>
      <c r="F26" s="1">
        <v>-15.0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>
        <v>-6.0</v>
      </c>
      <c r="C27" s="1">
        <v>-5.0</v>
      </c>
      <c r="D27" s="1">
        <v>-17.0</v>
      </c>
      <c r="E27" s="1">
        <v>-61.0</v>
      </c>
      <c r="F27" s="1">
        <v>-15.0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 t="s">
        <v>146</v>
      </c>
      <c r="C29" s="1" t="s">
        <v>147</v>
      </c>
      <c r="D29" s="1" t="s">
        <v>148</v>
      </c>
      <c r="E29" s="1" t="s">
        <v>149</v>
      </c>
      <c r="F29" s="1" t="s">
        <v>150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151</v>
      </c>
      <c r="B30" s="1" t="s">
        <v>146</v>
      </c>
      <c r="C30" s="1" t="s">
        <v>147</v>
      </c>
      <c r="D30" s="1" t="s">
        <v>148</v>
      </c>
      <c r="E30" s="1" t="s">
        <v>149</v>
      </c>
      <c r="F30" s="1" t="s">
        <v>150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152</v>
      </c>
      <c r="B31" s="1">
        <v>8.0</v>
      </c>
      <c r="C31" s="1">
        <v>8.0</v>
      </c>
      <c r="D31" s="1">
        <v>8.0</v>
      </c>
      <c r="E31" s="1">
        <v>26.0</v>
      </c>
      <c r="F31" s="1">
        <v>26.0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153</v>
      </c>
      <c r="B32" s="1" t="s">
        <v>146</v>
      </c>
      <c r="C32" s="1" t="s">
        <v>147</v>
      </c>
      <c r="D32" s="1" t="s">
        <v>148</v>
      </c>
      <c r="E32" s="1" t="s">
        <v>149</v>
      </c>
      <c r="F32" s="1" t="s">
        <v>150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154</v>
      </c>
      <c r="B33" s="1" t="s">
        <v>146</v>
      </c>
      <c r="C33" s="1" t="s">
        <v>147</v>
      </c>
      <c r="D33" s="1" t="s">
        <v>148</v>
      </c>
      <c r="E33" s="1" t="s">
        <v>149</v>
      </c>
      <c r="F33" s="1" t="s">
        <v>150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155</v>
      </c>
      <c r="B34" s="1">
        <v>8.0</v>
      </c>
      <c r="C34" s="1">
        <v>8.0</v>
      </c>
      <c r="D34" s="1">
        <v>8.0</v>
      </c>
      <c r="E34" s="1">
        <v>26.0</v>
      </c>
      <c r="F34" s="1">
        <v>26.0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156</v>
      </c>
      <c r="B35" s="1" t="s">
        <v>157</v>
      </c>
      <c r="C35" s="1" t="s">
        <v>158</v>
      </c>
      <c r="D35" s="1" t="s">
        <v>159</v>
      </c>
      <c r="E35" s="1" t="s">
        <v>160</v>
      </c>
      <c r="F35" s="1" t="s">
        <v>161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162</v>
      </c>
      <c r="B36" s="1" t="s">
        <v>157</v>
      </c>
      <c r="C36" s="1" t="s">
        <v>158</v>
      </c>
      <c r="D36" s="1" t="s">
        <v>159</v>
      </c>
      <c r="E36" s="1" t="s">
        <v>160</v>
      </c>
      <c r="F36" s="1" t="s">
        <v>161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163</v>
      </c>
      <c r="B38" s="1">
        <v>-4.0</v>
      </c>
      <c r="C38" s="1">
        <v>-2.0</v>
      </c>
      <c r="D38" s="1">
        <v>-13.0</v>
      </c>
      <c r="E38" s="1">
        <v>-12.0</v>
      </c>
      <c r="F38" s="1">
        <v>-11.0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164</v>
      </c>
      <c r="B39" s="1">
        <v>-4.0</v>
      </c>
      <c r="C39" s="1">
        <v>-2.0</v>
      </c>
      <c r="D39" s="1">
        <v>-13.0</v>
      </c>
      <c r="E39" s="1">
        <v>-12.0</v>
      </c>
      <c r="F39" s="1">
        <v>-12.0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165</v>
      </c>
      <c r="B40" s="1">
        <v>-5.0</v>
      </c>
      <c r="C40" s="1">
        <v>-2.0</v>
      </c>
      <c r="D40" s="1">
        <v>-13.0</v>
      </c>
      <c r="E40" s="1">
        <v>-15.0</v>
      </c>
      <c r="F40" s="1">
        <v>-14.0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166</v>
      </c>
      <c r="B41" s="1">
        <v>-4.0</v>
      </c>
      <c r="C41" s="1">
        <v>-2.0</v>
      </c>
      <c r="D41" s="1">
        <v>-12.0</v>
      </c>
      <c r="E41" s="1">
        <v>-11.0</v>
      </c>
      <c r="F41" s="1">
        <v>-11.0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167</v>
      </c>
      <c r="B42" s="1" t="s">
        <v>168</v>
      </c>
      <c r="C42" s="1" t="s">
        <v>169</v>
      </c>
      <c r="D42" s="1" t="s">
        <v>170</v>
      </c>
      <c r="E42" s="1" t="s">
        <v>171</v>
      </c>
      <c r="F42" s="1" t="s">
        <v>172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173</v>
      </c>
      <c r="B43" s="1">
        <v>64.0</v>
      </c>
      <c r="C43" s="1">
        <v>48.0</v>
      </c>
      <c r="D43" s="1">
        <v>34.0</v>
      </c>
      <c r="E43" s="1">
        <v>89.0</v>
      </c>
      <c r="F43" s="1">
        <v>65.0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174</v>
      </c>
      <c r="B44" s="1">
        <v>0.0</v>
      </c>
      <c r="C44" s="1">
        <v>1.0</v>
      </c>
      <c r="D44" s="1">
        <v>0.0</v>
      </c>
      <c r="E44" s="1">
        <v>0.0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175</v>
      </c>
      <c r="B45" s="1">
        <v>-3.0</v>
      </c>
      <c r="C45" s="1">
        <v>-3.0</v>
      </c>
      <c r="D45" s="1">
        <v>-10.0</v>
      </c>
      <c r="E45" s="1">
        <v>-7.0</v>
      </c>
      <c r="F45" s="1">
        <v>-9.0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176</v>
      </c>
      <c r="B46" s="1">
        <v>8.0</v>
      </c>
      <c r="C46" s="1">
        <v>7.0</v>
      </c>
      <c r="D46" s="1">
        <v>5.0</v>
      </c>
      <c r="E46" s="1">
        <v>5.0</v>
      </c>
      <c r="F46" s="1">
        <v>4.0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177</v>
      </c>
      <c r="B47" s="1">
        <v>5.0</v>
      </c>
      <c r="C47" s="1">
        <v>3.0</v>
      </c>
      <c r="D47" s="1">
        <v>4.0</v>
      </c>
      <c r="E47" s="1">
        <v>64.0</v>
      </c>
      <c r="F47" s="1">
        <v>43.0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178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179</v>
      </c>
      <c r="B49" s="1">
        <v>4.0</v>
      </c>
      <c r="C49" s="1">
        <v>2.0</v>
      </c>
      <c r="D49" s="1">
        <v>3.0</v>
      </c>
      <c r="E49" s="1">
        <v>2.0</v>
      </c>
      <c r="F49" s="1">
        <v>2.0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180</v>
      </c>
      <c r="B50" s="1">
        <v>4.0</v>
      </c>
      <c r="C50" s="1">
        <v>2.0</v>
      </c>
      <c r="D50" s="1">
        <v>4.0</v>
      </c>
      <c r="E50" s="1">
        <v>9.0</v>
      </c>
      <c r="F50" s="1">
        <v>5.0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181</v>
      </c>
      <c r="B51" s="1">
        <v>8.0</v>
      </c>
      <c r="C51" s="1">
        <v>5.0</v>
      </c>
      <c r="D51" s="1">
        <v>8.0</v>
      </c>
      <c r="E51" s="1">
        <v>11.0</v>
      </c>
      <c r="F51" s="1">
        <v>8.0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182</v>
      </c>
      <c r="B52" s="1">
        <v>6.0</v>
      </c>
      <c r="C52" s="1">
        <v>5.0</v>
      </c>
      <c r="D52" s="1">
        <v>16.0</v>
      </c>
      <c r="E52" s="1">
        <v>18.0</v>
      </c>
      <c r="F52" s="1">
        <v>18.0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183</v>
      </c>
      <c r="B53" s="1">
        <v>0.0</v>
      </c>
      <c r="C53" s="1">
        <v>0.0</v>
      </c>
      <c r="D53" s="1">
        <v>61.0</v>
      </c>
      <c r="E53" s="1">
        <v>72.0</v>
      </c>
      <c r="F53" s="1">
        <v>76.0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184</v>
      </c>
      <c r="B54" s="1">
        <v>9.0</v>
      </c>
      <c r="C54" s="1">
        <v>8.0</v>
      </c>
      <c r="D54" s="1">
        <v>47.0</v>
      </c>
      <c r="E54" s="1">
        <v>51.0</v>
      </c>
      <c r="F54" s="1">
        <v>67.0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185</v>
      </c>
      <c r="B55" s="1">
        <v>0.0</v>
      </c>
      <c r="C55" s="1">
        <v>2.0</v>
      </c>
      <c r="D55" s="1">
        <v>53.0</v>
      </c>
      <c r="E55" s="1">
        <v>23.0</v>
      </c>
      <c r="F55" s="1">
        <v>5.0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186</v>
      </c>
      <c r="B56" s="1">
        <v>0.0</v>
      </c>
      <c r="C56" s="1">
        <v>6.0</v>
      </c>
      <c r="D56" s="1">
        <v>-5.0</v>
      </c>
      <c r="E56" s="1">
        <v>27.0</v>
      </c>
      <c r="F56" s="1">
        <v>-4.0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187</v>
      </c>
      <c r="B57" s="1">
        <v>64.0</v>
      </c>
      <c r="C57" s="1">
        <v>56.0</v>
      </c>
      <c r="D57" s="1">
        <v>80.0</v>
      </c>
      <c r="E57" s="1">
        <v>56.0</v>
      </c>
      <c r="F57" s="1">
        <v>35.0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188</v>
      </c>
      <c r="B58" s="1">
        <v>0.0</v>
      </c>
      <c r="C58" s="1">
        <v>0.0</v>
      </c>
      <c r="D58" s="1">
        <v>0.0</v>
      </c>
      <c r="E58" s="1">
        <v>-2.0</v>
      </c>
      <c r="F58" s="1">
        <v>-53.0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189</v>
      </c>
      <c r="B59" s="1">
        <v>64.0</v>
      </c>
      <c r="C59" s="1">
        <v>56.0</v>
      </c>
      <c r="D59" s="1">
        <v>80.0</v>
      </c>
      <c r="E59" s="1">
        <v>-1.0</v>
      </c>
      <c r="F59" s="1">
        <v>-17.0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191</v>
      </c>
      <c r="B3" s="1">
        <v>0.0</v>
      </c>
      <c r="C3" s="1" t="s">
        <v>192</v>
      </c>
      <c r="D3" s="1" t="s">
        <v>193</v>
      </c>
      <c r="E3" s="1" t="s">
        <v>194</v>
      </c>
      <c r="F3" s="1" t="s">
        <v>195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196</v>
      </c>
      <c r="B4" s="1">
        <v>0.0</v>
      </c>
      <c r="C4" s="1" t="s">
        <v>197</v>
      </c>
      <c r="D4" s="1" t="s">
        <v>198</v>
      </c>
      <c r="E4" s="1" t="s">
        <v>199</v>
      </c>
      <c r="F4" s="1" t="s">
        <v>200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201</v>
      </c>
      <c r="B5" s="1">
        <v>0.0</v>
      </c>
      <c r="C5" s="1" t="s">
        <v>202</v>
      </c>
      <c r="D5" s="1" t="s">
        <v>203</v>
      </c>
      <c r="E5" s="1" t="s">
        <v>204</v>
      </c>
      <c r="F5" s="1" t="s">
        <v>205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206</v>
      </c>
      <c r="B6" s="1">
        <v>0.0</v>
      </c>
      <c r="C6" s="1" t="s">
        <v>207</v>
      </c>
      <c r="D6" s="1" t="s">
        <v>208</v>
      </c>
      <c r="E6" s="1" t="s">
        <v>209</v>
      </c>
      <c r="F6" s="1" t="s">
        <v>210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212</v>
      </c>
      <c r="B8" s="1" t="s">
        <v>213</v>
      </c>
      <c r="C8" s="1" t="s">
        <v>214</v>
      </c>
      <c r="D8" s="1" t="s">
        <v>215</v>
      </c>
      <c r="E8" s="1" t="s">
        <v>216</v>
      </c>
      <c r="F8" s="1" t="s">
        <v>217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218</v>
      </c>
      <c r="B9" s="1" t="s">
        <v>219</v>
      </c>
      <c r="C9" s="1" t="s">
        <v>220</v>
      </c>
      <c r="D9" s="1" t="s">
        <v>221</v>
      </c>
      <c r="E9" s="1" t="s">
        <v>222</v>
      </c>
      <c r="F9" s="1" t="s">
        <v>223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224</v>
      </c>
      <c r="B10" s="1" t="s">
        <v>225</v>
      </c>
      <c r="C10" s="1" t="s">
        <v>226</v>
      </c>
      <c r="D10" s="1" t="s">
        <v>227</v>
      </c>
      <c r="E10" s="1" t="s">
        <v>228</v>
      </c>
      <c r="F10" s="1" t="s">
        <v>229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230</v>
      </c>
      <c r="B11" s="1" t="s">
        <v>231</v>
      </c>
      <c r="C11" s="1" t="s">
        <v>232</v>
      </c>
      <c r="D11" s="1" t="s">
        <v>233</v>
      </c>
      <c r="E11" s="1" t="s">
        <v>234</v>
      </c>
      <c r="F11" s="1" t="s">
        <v>235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236</v>
      </c>
      <c r="B12" s="1" t="s">
        <v>237</v>
      </c>
      <c r="C12" s="1" t="s">
        <v>238</v>
      </c>
      <c r="D12" s="1" t="s">
        <v>239</v>
      </c>
      <c r="E12" s="1" t="s">
        <v>240</v>
      </c>
      <c r="F12" s="1" t="s">
        <v>241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242</v>
      </c>
      <c r="B13" s="1" t="s">
        <v>243</v>
      </c>
      <c r="C13" s="1" t="s">
        <v>244</v>
      </c>
      <c r="D13" s="1" t="s">
        <v>245</v>
      </c>
      <c r="E13" s="1" t="s">
        <v>246</v>
      </c>
      <c r="F13" s="1" t="s">
        <v>247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248</v>
      </c>
      <c r="B14" s="1" t="s">
        <v>249</v>
      </c>
      <c r="C14" s="1" t="s">
        <v>250</v>
      </c>
      <c r="D14" s="1" t="s">
        <v>251</v>
      </c>
      <c r="E14" s="1" t="s">
        <v>252</v>
      </c>
      <c r="F14" s="1" t="s">
        <v>253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254</v>
      </c>
      <c r="B15" s="1" t="s">
        <v>249</v>
      </c>
      <c r="C15" s="1" t="s">
        <v>250</v>
      </c>
      <c r="D15" s="1" t="s">
        <v>251</v>
      </c>
      <c r="E15" s="1" t="s">
        <v>252</v>
      </c>
      <c r="F15" s="1" t="s">
        <v>253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255</v>
      </c>
      <c r="B16" s="1" t="s">
        <v>256</v>
      </c>
      <c r="C16" s="1" t="s">
        <v>257</v>
      </c>
      <c r="D16" s="1" t="s">
        <v>258</v>
      </c>
      <c r="E16" s="1" t="s">
        <v>259</v>
      </c>
      <c r="F16" s="1" t="s">
        <v>260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261</v>
      </c>
      <c r="B17" s="1">
        <v>0.0</v>
      </c>
      <c r="C17" s="1" t="s">
        <v>262</v>
      </c>
      <c r="D17" s="1" t="s">
        <v>263</v>
      </c>
      <c r="E17" s="1" t="s">
        <v>264</v>
      </c>
      <c r="F17" s="1" t="s">
        <v>265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266</v>
      </c>
      <c r="B18" s="1">
        <v>0.0</v>
      </c>
      <c r="C18" s="1" t="s">
        <v>267</v>
      </c>
      <c r="D18" s="1" t="s">
        <v>268</v>
      </c>
      <c r="E18" s="1" t="s">
        <v>269</v>
      </c>
      <c r="F18" s="1" t="s">
        <v>270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271</v>
      </c>
      <c r="B20" s="1">
        <v>0.0</v>
      </c>
      <c r="C20" s="1" t="s">
        <v>272</v>
      </c>
      <c r="D20" s="1" t="s">
        <v>273</v>
      </c>
      <c r="E20" s="1" t="s">
        <v>274</v>
      </c>
      <c r="F20" s="1" t="s">
        <v>275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276</v>
      </c>
      <c r="B21" s="1">
        <v>0.0</v>
      </c>
      <c r="C21" s="1" t="s">
        <v>277</v>
      </c>
      <c r="D21" s="1" t="s">
        <v>278</v>
      </c>
      <c r="E21" s="1" t="s">
        <v>279</v>
      </c>
      <c r="F21" s="1" t="s">
        <v>280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281</v>
      </c>
      <c r="B22" s="1">
        <v>0.0</v>
      </c>
      <c r="C22" s="1" t="s">
        <v>282</v>
      </c>
      <c r="D22" s="1" t="s">
        <v>283</v>
      </c>
      <c r="E22" s="1" t="s">
        <v>284</v>
      </c>
      <c r="F22" s="1" t="s">
        <v>285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287</v>
      </c>
      <c r="B24" s="1" t="s">
        <v>288</v>
      </c>
      <c r="C24" s="1" t="s">
        <v>289</v>
      </c>
      <c r="D24" s="1" t="s">
        <v>290</v>
      </c>
      <c r="E24" s="1" t="s">
        <v>291</v>
      </c>
      <c r="F24" s="1" t="s">
        <v>292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293</v>
      </c>
      <c r="B25" s="1" t="s">
        <v>294</v>
      </c>
      <c r="C25" s="1" t="s">
        <v>295</v>
      </c>
      <c r="D25" s="1" t="s">
        <v>296</v>
      </c>
      <c r="E25" s="1" t="s">
        <v>292</v>
      </c>
      <c r="F25" s="1" t="s">
        <v>297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298</v>
      </c>
      <c r="B26" s="1" t="s">
        <v>299</v>
      </c>
      <c r="C26" s="1" t="s">
        <v>300</v>
      </c>
      <c r="D26" s="1" t="s">
        <v>301</v>
      </c>
      <c r="E26" s="1" t="s">
        <v>302</v>
      </c>
      <c r="F26" s="1" t="s">
        <v>303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304</v>
      </c>
      <c r="B27" s="1">
        <v>0.0</v>
      </c>
      <c r="C27" s="1" t="s">
        <v>305</v>
      </c>
      <c r="D27" s="1" t="s">
        <v>306</v>
      </c>
      <c r="E27" s="1" t="s">
        <v>307</v>
      </c>
      <c r="F27" s="1" t="s">
        <v>308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309</v>
      </c>
      <c r="B28" s="1">
        <v>0.0</v>
      </c>
      <c r="C28" s="1" t="s">
        <v>310</v>
      </c>
      <c r="D28" s="1" t="s">
        <v>311</v>
      </c>
      <c r="E28" s="1" t="s">
        <v>312</v>
      </c>
      <c r="F28" s="1" t="s">
        <v>313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315</v>
      </c>
      <c r="B30" s="1" t="s">
        <v>316</v>
      </c>
      <c r="C30" s="1" t="s">
        <v>317</v>
      </c>
      <c r="D30" s="1" t="s">
        <v>318</v>
      </c>
      <c r="E30" s="1" t="s">
        <v>319</v>
      </c>
      <c r="F30" s="1" t="s">
        <v>320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321</v>
      </c>
      <c r="B31" s="1" t="s">
        <v>322</v>
      </c>
      <c r="C31" s="1" t="s">
        <v>323</v>
      </c>
      <c r="D31" s="1" t="s">
        <v>324</v>
      </c>
      <c r="E31" s="1" t="s">
        <v>325</v>
      </c>
      <c r="F31" s="1" t="s">
        <v>326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327</v>
      </c>
      <c r="B32" s="1" t="s">
        <v>328</v>
      </c>
      <c r="C32" s="1" t="s">
        <v>329</v>
      </c>
      <c r="D32" s="1" t="s">
        <v>330</v>
      </c>
      <c r="E32" s="1" t="s">
        <v>331</v>
      </c>
      <c r="F32" s="1" t="s">
        <v>332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333</v>
      </c>
      <c r="B33" s="1" t="s">
        <v>270</v>
      </c>
      <c r="C33" s="1" t="s">
        <v>334</v>
      </c>
      <c r="D33" s="1" t="s">
        <v>171</v>
      </c>
      <c r="E33" s="1" t="s">
        <v>335</v>
      </c>
      <c r="F33" s="1" t="s">
        <v>336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337</v>
      </c>
      <c r="B34" s="1" t="s">
        <v>338</v>
      </c>
      <c r="C34" s="1" t="s">
        <v>339</v>
      </c>
      <c r="D34" s="1" t="s">
        <v>340</v>
      </c>
      <c r="E34" s="1" t="s">
        <v>341</v>
      </c>
      <c r="F34" s="1" t="s">
        <v>342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343</v>
      </c>
      <c r="B35" s="1" t="s">
        <v>344</v>
      </c>
      <c r="C35" s="1" t="s">
        <v>345</v>
      </c>
      <c r="D35" s="1" t="s">
        <v>346</v>
      </c>
      <c r="E35" s="1" t="s">
        <v>347</v>
      </c>
      <c r="F35" s="1" t="s">
        <v>348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349</v>
      </c>
      <c r="B36" s="1" t="s">
        <v>350</v>
      </c>
      <c r="C36" s="1" t="s">
        <v>351</v>
      </c>
      <c r="D36" s="1" t="s">
        <v>325</v>
      </c>
      <c r="E36" s="1" t="s">
        <v>352</v>
      </c>
      <c r="F36" s="1" t="s">
        <v>353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354</v>
      </c>
      <c r="B37" s="1" t="s">
        <v>355</v>
      </c>
      <c r="C37" s="1" t="s">
        <v>356</v>
      </c>
      <c r="D37" s="1" t="s">
        <v>357</v>
      </c>
      <c r="E37" s="1" t="s">
        <v>358</v>
      </c>
      <c r="F37" s="1" t="s">
        <v>359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360</v>
      </c>
      <c r="B38" s="1" t="s">
        <v>361</v>
      </c>
      <c r="C38" s="1" t="s">
        <v>362</v>
      </c>
      <c r="D38" s="1" t="s">
        <v>363</v>
      </c>
      <c r="E38" s="1" t="s">
        <v>364</v>
      </c>
      <c r="F38" s="1" t="s">
        <v>365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366</v>
      </c>
      <c r="B39" s="1" t="s">
        <v>367</v>
      </c>
      <c r="C39" s="1" t="s">
        <v>368</v>
      </c>
      <c r="D39" s="1" t="s">
        <v>361</v>
      </c>
      <c r="E39" s="1" t="s">
        <v>296</v>
      </c>
      <c r="F39" s="1" t="s">
        <v>291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369</v>
      </c>
      <c r="B40" s="1" t="s">
        <v>370</v>
      </c>
      <c r="C40" s="1" t="s">
        <v>371</v>
      </c>
      <c r="D40" s="1" t="s">
        <v>372</v>
      </c>
      <c r="E40" s="1" t="s">
        <v>364</v>
      </c>
      <c r="F40" s="1" t="s">
        <v>365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373</v>
      </c>
      <c r="B41" s="1" t="s">
        <v>374</v>
      </c>
      <c r="C41" s="1" t="s">
        <v>375</v>
      </c>
      <c r="D41" s="1" t="s">
        <v>370</v>
      </c>
      <c r="E41" s="1" t="s">
        <v>376</v>
      </c>
      <c r="F41" s="1" t="s">
        <v>291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378</v>
      </c>
      <c r="B43" s="1">
        <v>0.0</v>
      </c>
      <c r="C43" s="1" t="s">
        <v>379</v>
      </c>
      <c r="D43" s="1" t="s">
        <v>380</v>
      </c>
      <c r="E43" s="1" t="s">
        <v>381</v>
      </c>
      <c r="F43" s="1" t="s">
        <v>382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383</v>
      </c>
      <c r="B44" s="1">
        <v>0.0</v>
      </c>
      <c r="C44" s="1" t="s">
        <v>384</v>
      </c>
      <c r="D44" s="1" t="s">
        <v>385</v>
      </c>
      <c r="E44" s="1" t="s">
        <v>386</v>
      </c>
      <c r="F44" s="1" t="s">
        <v>387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388</v>
      </c>
      <c r="B45" s="1">
        <v>0.0</v>
      </c>
      <c r="C45" s="1" t="s">
        <v>389</v>
      </c>
      <c r="D45" s="1" t="s">
        <v>390</v>
      </c>
      <c r="E45" s="1" t="s">
        <v>391</v>
      </c>
      <c r="F45" s="1" t="s">
        <v>392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393</v>
      </c>
      <c r="B46" s="1">
        <v>0.0</v>
      </c>
      <c r="C46" s="1" t="s">
        <v>394</v>
      </c>
      <c r="D46" s="1" t="s">
        <v>395</v>
      </c>
      <c r="E46" s="1" t="s">
        <v>396</v>
      </c>
      <c r="F46" s="1" t="s">
        <v>397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398</v>
      </c>
      <c r="B47" s="1">
        <v>0.0</v>
      </c>
      <c r="C47" s="1" t="s">
        <v>399</v>
      </c>
      <c r="D47" s="1" t="s">
        <v>400</v>
      </c>
      <c r="E47" s="1" t="s">
        <v>401</v>
      </c>
      <c r="F47" s="1" t="s">
        <v>402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403</v>
      </c>
      <c r="B48" s="1">
        <v>0.0</v>
      </c>
      <c r="C48" s="1" t="s">
        <v>404</v>
      </c>
      <c r="D48" s="1" t="s">
        <v>405</v>
      </c>
      <c r="E48" s="1" t="s">
        <v>406</v>
      </c>
      <c r="F48" s="1" t="s">
        <v>407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408</v>
      </c>
      <c r="B49" s="1">
        <v>0.0</v>
      </c>
      <c r="C49" s="1" t="s">
        <v>409</v>
      </c>
      <c r="D49" s="1" t="s">
        <v>410</v>
      </c>
      <c r="E49" s="1" t="s">
        <v>411</v>
      </c>
      <c r="F49" s="1" t="s">
        <v>412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413</v>
      </c>
      <c r="B50" s="1">
        <v>0.0</v>
      </c>
      <c r="C50" s="1" t="s">
        <v>414</v>
      </c>
      <c r="D50" s="1" t="s">
        <v>415</v>
      </c>
      <c r="E50" s="1" t="s">
        <v>416</v>
      </c>
      <c r="F50" s="1" t="s">
        <v>417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418</v>
      </c>
      <c r="B51" s="1">
        <v>0.0</v>
      </c>
      <c r="C51" s="1" t="s">
        <v>419</v>
      </c>
      <c r="D51" s="1" t="s">
        <v>420</v>
      </c>
      <c r="E51" s="1" t="s">
        <v>421</v>
      </c>
      <c r="F51" s="1" t="s">
        <v>422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423</v>
      </c>
      <c r="B52" s="1">
        <v>0.0</v>
      </c>
      <c r="C52" s="1" t="s">
        <v>424</v>
      </c>
      <c r="D52" s="1" t="s">
        <v>425</v>
      </c>
      <c r="E52" s="1" t="s">
        <v>426</v>
      </c>
      <c r="F52" s="1" t="s">
        <v>427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428</v>
      </c>
      <c r="B53" s="1">
        <v>0.0</v>
      </c>
      <c r="C53" s="1" t="s">
        <v>429</v>
      </c>
      <c r="D53" s="1" t="s">
        <v>430</v>
      </c>
      <c r="E53" s="1" t="s">
        <v>431</v>
      </c>
      <c r="F53" s="1" t="s">
        <v>432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433</v>
      </c>
      <c r="B54" s="1">
        <v>0.0</v>
      </c>
      <c r="C54" s="1" t="s">
        <v>434</v>
      </c>
      <c r="D54" s="1" t="s">
        <v>435</v>
      </c>
      <c r="E54" s="1" t="s">
        <v>436</v>
      </c>
      <c r="F54" s="1" t="s">
        <v>437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438</v>
      </c>
      <c r="B55" s="1">
        <v>0.0</v>
      </c>
      <c r="C55" s="1" t="s">
        <v>439</v>
      </c>
      <c r="D55" s="1" t="s">
        <v>440</v>
      </c>
      <c r="E55" s="1" t="s">
        <v>441</v>
      </c>
      <c r="F55" s="1" t="s">
        <v>442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443</v>
      </c>
      <c r="B56" s="1">
        <v>0.0</v>
      </c>
      <c r="C56" s="1" t="s">
        <v>444</v>
      </c>
      <c r="D56" s="1" t="s">
        <v>445</v>
      </c>
      <c r="E56" s="1" t="s">
        <v>446</v>
      </c>
      <c r="F56" s="1" t="s">
        <v>447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448</v>
      </c>
      <c r="B57" s="1">
        <v>0.0</v>
      </c>
      <c r="C57" s="1" t="s">
        <v>449</v>
      </c>
      <c r="D57" s="1">
        <v>0.0</v>
      </c>
      <c r="E57" s="1" t="s">
        <v>450</v>
      </c>
      <c r="F57" s="1">
        <v>0.0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451</v>
      </c>
      <c r="B58" s="1">
        <v>0.0</v>
      </c>
      <c r="C58" s="1" t="s">
        <v>452</v>
      </c>
      <c r="D58" s="1" t="s">
        <v>453</v>
      </c>
      <c r="E58" s="1">
        <v>0.0</v>
      </c>
      <c r="F58" s="1" t="s">
        <v>454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455</v>
      </c>
      <c r="B59" s="1">
        <v>0.0</v>
      </c>
      <c r="C59" s="1">
        <v>0.0</v>
      </c>
      <c r="D59" s="1" t="s">
        <v>456</v>
      </c>
      <c r="E59" s="1" t="s">
        <v>457</v>
      </c>
      <c r="F59" s="1" t="s">
        <v>458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459</v>
      </c>
      <c r="B60" s="1">
        <v>0.0</v>
      </c>
      <c r="C60" s="1">
        <v>0.0</v>
      </c>
      <c r="D60" s="1" t="s">
        <v>460</v>
      </c>
      <c r="E60" s="1" t="s">
        <v>461</v>
      </c>
      <c r="F60" s="1" t="s">
        <v>462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463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464</v>
      </c>
      <c r="B62" s="1">
        <v>0.0</v>
      </c>
      <c r="C62" s="1">
        <v>0.0</v>
      </c>
      <c r="D62" s="1" t="s">
        <v>465</v>
      </c>
      <c r="E62" s="1" t="s">
        <v>466</v>
      </c>
      <c r="F62" s="1" t="s">
        <v>467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468</v>
      </c>
      <c r="B63" s="1">
        <v>0.0</v>
      </c>
      <c r="C63" s="1">
        <v>0.0</v>
      </c>
      <c r="D63" s="1" t="s">
        <v>469</v>
      </c>
      <c r="E63" s="1" t="s">
        <v>470</v>
      </c>
      <c r="F63" s="1" t="s">
        <v>471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472</v>
      </c>
      <c r="B64" s="1">
        <v>0.0</v>
      </c>
      <c r="C64" s="1">
        <v>0.0</v>
      </c>
      <c r="D64" s="1" t="s">
        <v>473</v>
      </c>
      <c r="E64" s="1" t="s">
        <v>474</v>
      </c>
      <c r="F64" s="1" t="s">
        <v>475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476</v>
      </c>
      <c r="B65" s="1">
        <v>0.0</v>
      </c>
      <c r="C65" s="1">
        <v>0.0</v>
      </c>
      <c r="D65" s="1" t="s">
        <v>477</v>
      </c>
      <c r="E65" s="1" t="s">
        <v>478</v>
      </c>
      <c r="F65" s="1" t="s">
        <v>479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480</v>
      </c>
      <c r="B66" s="1">
        <v>0.0</v>
      </c>
      <c r="C66" s="1">
        <v>0.0</v>
      </c>
      <c r="D66" s="1" t="s">
        <v>481</v>
      </c>
      <c r="E66" s="1" t="s">
        <v>482</v>
      </c>
      <c r="F66" s="1" t="s">
        <v>483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484</v>
      </c>
      <c r="B67" s="1">
        <v>0.0</v>
      </c>
      <c r="C67" s="1">
        <v>0.0</v>
      </c>
      <c r="D67" s="1" t="s">
        <v>485</v>
      </c>
      <c r="E67" s="1" t="s">
        <v>486</v>
      </c>
      <c r="F67" s="1" t="s">
        <v>487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488</v>
      </c>
      <c r="B68" s="1">
        <v>0.0</v>
      </c>
      <c r="C68" s="1">
        <v>0.0</v>
      </c>
      <c r="D68" s="1" t="s">
        <v>489</v>
      </c>
      <c r="E68" s="1" t="s">
        <v>490</v>
      </c>
      <c r="F68" s="1" t="s">
        <v>491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492</v>
      </c>
      <c r="B69" s="1">
        <v>0.0</v>
      </c>
      <c r="C69" s="1">
        <v>0.0</v>
      </c>
      <c r="D69" s="1" t="s">
        <v>493</v>
      </c>
      <c r="E69" s="1" t="s">
        <v>494</v>
      </c>
      <c r="F69" s="1" t="s">
        <v>346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495</v>
      </c>
      <c r="B70" s="1">
        <v>0.0</v>
      </c>
      <c r="C70" s="1">
        <v>0.0</v>
      </c>
      <c r="D70" s="1" t="s">
        <v>496</v>
      </c>
      <c r="E70" s="1" t="s">
        <v>497</v>
      </c>
      <c r="F70" s="1" t="s">
        <v>498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499</v>
      </c>
      <c r="B71" s="1">
        <v>0.0</v>
      </c>
      <c r="C71" s="1">
        <v>0.0</v>
      </c>
      <c r="D71" s="1" t="s">
        <v>500</v>
      </c>
      <c r="E71" s="1" t="s">
        <v>501</v>
      </c>
      <c r="F71" s="1" t="s">
        <v>502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503</v>
      </c>
      <c r="B72" s="1">
        <v>0.0</v>
      </c>
      <c r="C72" s="1">
        <v>0.0</v>
      </c>
      <c r="D72" s="1" t="s">
        <v>504</v>
      </c>
      <c r="E72" s="1" t="s">
        <v>505</v>
      </c>
      <c r="F72" s="1" t="s">
        <v>506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507</v>
      </c>
      <c r="B73" s="1">
        <v>0.0</v>
      </c>
      <c r="C73" s="1">
        <v>0.0</v>
      </c>
      <c r="D73" s="1" t="s">
        <v>508</v>
      </c>
      <c r="E73" s="1" t="s">
        <v>509</v>
      </c>
      <c r="F73" s="1" t="s">
        <v>510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511</v>
      </c>
      <c r="B74" s="1">
        <v>0.0</v>
      </c>
      <c r="C74" s="1">
        <v>0.0</v>
      </c>
      <c r="D74" s="1" t="s">
        <v>512</v>
      </c>
      <c r="E74" s="1" t="s">
        <v>513</v>
      </c>
      <c r="F74" s="1" t="s">
        <v>514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515</v>
      </c>
      <c r="B75" s="1">
        <v>0.0</v>
      </c>
      <c r="C75" s="1">
        <v>0.0</v>
      </c>
      <c r="D75" s="1" t="s">
        <v>516</v>
      </c>
      <c r="E75" s="1" t="s">
        <v>517</v>
      </c>
      <c r="F75" s="1" t="s">
        <v>518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519</v>
      </c>
      <c r="B76" s="1">
        <v>0.0</v>
      </c>
      <c r="C76" s="1">
        <v>0.0</v>
      </c>
      <c r="D76" s="1" t="s">
        <v>520</v>
      </c>
      <c r="E76" s="1" t="s">
        <v>521</v>
      </c>
      <c r="F76" s="1" t="s">
        <v>522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523</v>
      </c>
      <c r="B77" s="1">
        <v>0.0</v>
      </c>
      <c r="C77" s="1">
        <v>0.0</v>
      </c>
      <c r="D77" s="1" t="s">
        <v>524</v>
      </c>
      <c r="E77" s="1" t="s">
        <v>525</v>
      </c>
      <c r="F77" s="1" t="s">
        <v>526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527</v>
      </c>
      <c r="B78" s="1">
        <v>0.0</v>
      </c>
      <c r="C78" s="1">
        <v>0.0</v>
      </c>
      <c r="D78" s="1">
        <v>0.0</v>
      </c>
      <c r="E78" s="1" t="s">
        <v>528</v>
      </c>
      <c r="F78" s="1" t="s">
        <v>529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530</v>
      </c>
      <c r="B79" s="1">
        <v>0.0</v>
      </c>
      <c r="C79" s="1">
        <v>0.0</v>
      </c>
      <c r="D79" s="1">
        <v>0.0</v>
      </c>
      <c r="E79" s="1" t="s">
        <v>531</v>
      </c>
      <c r="F79" s="1" t="s">
        <v>532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533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534</v>
      </c>
      <c r="B81" s="1">
        <v>0.0</v>
      </c>
      <c r="C81" s="1">
        <v>0.0</v>
      </c>
      <c r="D81" s="1">
        <v>0.0</v>
      </c>
      <c r="E81" s="1" t="s">
        <v>535</v>
      </c>
      <c r="F81" s="1" t="s">
        <v>536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537</v>
      </c>
      <c r="B82" s="1">
        <v>0.0</v>
      </c>
      <c r="C82" s="1">
        <v>0.0</v>
      </c>
      <c r="D82" s="1">
        <v>0.0</v>
      </c>
      <c r="E82" s="1" t="s">
        <v>538</v>
      </c>
      <c r="F82" s="1" t="s">
        <v>539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540</v>
      </c>
      <c r="B83" s="1">
        <v>0.0</v>
      </c>
      <c r="C83" s="1">
        <v>0.0</v>
      </c>
      <c r="D83" s="1">
        <v>0.0</v>
      </c>
      <c r="E83" s="1" t="s">
        <v>541</v>
      </c>
      <c r="F83" s="1" t="s">
        <v>542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543</v>
      </c>
      <c r="B84" s="1">
        <v>0.0</v>
      </c>
      <c r="C84" s="1">
        <v>0.0</v>
      </c>
      <c r="D84" s="1">
        <v>0.0</v>
      </c>
      <c r="E84" s="1" t="s">
        <v>544</v>
      </c>
      <c r="F84" s="1" t="s">
        <v>545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546</v>
      </c>
      <c r="B85" s="1">
        <v>0.0</v>
      </c>
      <c r="C85" s="1">
        <v>0.0</v>
      </c>
      <c r="D85" s="1">
        <v>0.0</v>
      </c>
      <c r="E85" s="1" t="s">
        <v>547</v>
      </c>
      <c r="F85" s="1" t="s">
        <v>548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549</v>
      </c>
      <c r="B86" s="1">
        <v>0.0</v>
      </c>
      <c r="C86" s="1">
        <v>0.0</v>
      </c>
      <c r="D86" s="1">
        <v>0.0</v>
      </c>
      <c r="E86" s="1" t="s">
        <v>550</v>
      </c>
      <c r="F86" s="1" t="s">
        <v>551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552</v>
      </c>
      <c r="B87" s="1">
        <v>0.0</v>
      </c>
      <c r="C87" s="1">
        <v>0.0</v>
      </c>
      <c r="D87" s="1">
        <v>0.0</v>
      </c>
      <c r="E87" s="1" t="s">
        <v>553</v>
      </c>
      <c r="F87" s="1" t="s">
        <v>554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555</v>
      </c>
      <c r="B88" s="1">
        <v>0.0</v>
      </c>
      <c r="C88" s="1">
        <v>0.0</v>
      </c>
      <c r="D88" s="1">
        <v>0.0</v>
      </c>
      <c r="E88" s="1" t="s">
        <v>556</v>
      </c>
      <c r="F88" s="1" t="s">
        <v>557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558</v>
      </c>
      <c r="B89" s="1">
        <v>0.0</v>
      </c>
      <c r="C89" s="1">
        <v>0.0</v>
      </c>
      <c r="D89" s="1">
        <v>0.0</v>
      </c>
      <c r="E89" s="1" t="s">
        <v>458</v>
      </c>
      <c r="F89" s="1" t="s">
        <v>559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560</v>
      </c>
      <c r="B90" s="1">
        <v>0.0</v>
      </c>
      <c r="C90" s="1">
        <v>0.0</v>
      </c>
      <c r="D90" s="1">
        <v>0.0</v>
      </c>
      <c r="E90" s="1" t="s">
        <v>561</v>
      </c>
      <c r="F90" s="1" t="s">
        <v>562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563</v>
      </c>
      <c r="B91" s="1">
        <v>0.0</v>
      </c>
      <c r="C91" s="1">
        <v>0.0</v>
      </c>
      <c r="D91" s="1">
        <v>0.0</v>
      </c>
      <c r="E91" s="1" t="s">
        <v>564</v>
      </c>
      <c r="F91" s="1" t="s">
        <v>565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566</v>
      </c>
      <c r="B92" s="1">
        <v>0.0</v>
      </c>
      <c r="C92" s="1">
        <v>0.0</v>
      </c>
      <c r="D92" s="1">
        <v>0.0</v>
      </c>
      <c r="E92" s="1" t="s">
        <v>567</v>
      </c>
      <c r="F92" s="1" t="s">
        <v>568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569</v>
      </c>
      <c r="B93" s="1">
        <v>0.0</v>
      </c>
      <c r="C93" s="1">
        <v>0.0</v>
      </c>
      <c r="D93" s="1">
        <v>0.0</v>
      </c>
      <c r="E93" s="1" t="s">
        <v>300</v>
      </c>
      <c r="F93" s="1" t="s">
        <v>570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571</v>
      </c>
      <c r="B94" s="1">
        <v>0.0</v>
      </c>
      <c r="C94" s="1">
        <v>0.0</v>
      </c>
      <c r="D94" s="1">
        <v>0.0</v>
      </c>
      <c r="E94" s="1" t="s">
        <v>572</v>
      </c>
      <c r="F94" s="1" t="s">
        <v>573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574</v>
      </c>
      <c r="B95" s="1">
        <v>0.0</v>
      </c>
      <c r="C95" s="1">
        <v>0.0</v>
      </c>
      <c r="D95" s="1">
        <v>0.0</v>
      </c>
      <c r="E95" s="1" t="s">
        <v>575</v>
      </c>
      <c r="F95" s="1" t="s">
        <v>576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577</v>
      </c>
      <c r="B96" s="1">
        <v>0.0</v>
      </c>
      <c r="C96" s="1">
        <v>0.0</v>
      </c>
      <c r="D96" s="1">
        <v>0.0</v>
      </c>
      <c r="E96" s="1" t="s">
        <v>578</v>
      </c>
      <c r="F96" s="1" t="s">
        <v>579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580</v>
      </c>
      <c r="B97" s="1">
        <v>0.0</v>
      </c>
      <c r="C97" s="1">
        <v>0.0</v>
      </c>
      <c r="D97" s="1">
        <v>0.0</v>
      </c>
      <c r="E97" s="1">
        <v>0.0</v>
      </c>
      <c r="F97" s="1">
        <v>30.0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581</v>
      </c>
      <c r="B98" s="1">
        <v>0.0</v>
      </c>
      <c r="C98" s="1">
        <v>0.0</v>
      </c>
      <c r="D98" s="1">
        <v>0.0</v>
      </c>
      <c r="E98" s="1">
        <v>0.0</v>
      </c>
      <c r="F98" s="1" t="s">
        <v>582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583</v>
      </c>
      <c r="C1" s="1" t="s">
        <v>584</v>
      </c>
      <c r="D1" s="1" t="s">
        <v>585</v>
      </c>
      <c r="E1" s="1" t="s">
        <v>586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587</v>
      </c>
      <c r="B2" s="1" t="s">
        <v>588</v>
      </c>
      <c r="C2" s="1" t="s">
        <v>588</v>
      </c>
      <c r="D2" s="1" t="s">
        <v>589</v>
      </c>
      <c r="E2" s="1" t="s">
        <v>590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591</v>
      </c>
      <c r="B3" s="1" t="s">
        <v>588</v>
      </c>
      <c r="C3" s="1" t="s">
        <v>588</v>
      </c>
      <c r="D3" s="1" t="s">
        <v>588</v>
      </c>
      <c r="E3" s="1" t="s">
        <v>592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593</v>
      </c>
      <c r="B4" s="1" t="s">
        <v>588</v>
      </c>
      <c r="C4" s="1" t="s">
        <v>588</v>
      </c>
      <c r="D4" s="1" t="s">
        <v>594</v>
      </c>
      <c r="E4" s="1" t="s">
        <v>595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591</v>
      </c>
      <c r="B5" s="1" t="s">
        <v>588</v>
      </c>
      <c r="C5" s="1" t="s">
        <v>588</v>
      </c>
      <c r="D5" s="1" t="s">
        <v>588</v>
      </c>
      <c r="E5" s="1" t="s">
        <v>596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597</v>
      </c>
      <c r="B6" s="1" t="s">
        <v>598</v>
      </c>
      <c r="C6" s="1" t="s">
        <v>599</v>
      </c>
      <c r="D6" s="1" t="s">
        <v>600</v>
      </c>
      <c r="E6" s="1" t="s">
        <v>601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602</v>
      </c>
      <c r="B7" s="1" t="s">
        <v>599</v>
      </c>
      <c r="C7" s="1" t="s">
        <v>603</v>
      </c>
      <c r="D7" s="1" t="s">
        <v>604</v>
      </c>
      <c r="E7" s="1" t="s">
        <v>605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606</v>
      </c>
      <c r="B8" s="1" t="s">
        <v>607</v>
      </c>
      <c r="C8" s="1" t="s">
        <v>608</v>
      </c>
      <c r="D8" s="1" t="s">
        <v>607</v>
      </c>
      <c r="E8" s="1" t="s">
        <v>607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609</v>
      </c>
      <c r="B9" s="1" t="s">
        <v>588</v>
      </c>
      <c r="C9" s="1" t="s">
        <v>588</v>
      </c>
      <c r="D9" s="1" t="s">
        <v>610</v>
      </c>
      <c r="E9" s="1" t="s">
        <v>611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612</v>
      </c>
      <c r="B10" s="1" t="s">
        <v>588</v>
      </c>
      <c r="C10" s="1" t="s">
        <v>588</v>
      </c>
      <c r="D10" s="1" t="s">
        <v>613</v>
      </c>
      <c r="E10" s="1" t="s">
        <v>614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615</v>
      </c>
      <c r="B11" s="1" t="s">
        <v>588</v>
      </c>
      <c r="C11" s="1" t="s">
        <v>588</v>
      </c>
      <c r="D11" s="1" t="s">
        <v>616</v>
      </c>
      <c r="E11" s="1" t="s">
        <v>617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618</v>
      </c>
      <c r="B12" s="1" t="s">
        <v>588</v>
      </c>
      <c r="C12" s="1" t="s">
        <v>588</v>
      </c>
      <c r="D12" s="1" t="s">
        <v>619</v>
      </c>
      <c r="E12" s="1" t="s">
        <v>620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621</v>
      </c>
      <c r="B13" s="1" t="s">
        <v>588</v>
      </c>
      <c r="C13" s="1" t="s">
        <v>588</v>
      </c>
      <c r="D13" s="1" t="s">
        <v>622</v>
      </c>
      <c r="E13" s="1" t="s">
        <v>623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624</v>
      </c>
      <c r="B14" s="1" t="s">
        <v>588</v>
      </c>
      <c r="C14" s="1" t="s">
        <v>588</v>
      </c>
      <c r="D14" s="1" t="s">
        <v>625</v>
      </c>
      <c r="E14" s="1" t="s">
        <v>625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626</v>
      </c>
      <c r="B15" s="1" t="s">
        <v>588</v>
      </c>
      <c r="C15" s="1" t="s">
        <v>588</v>
      </c>
      <c r="D15" s="1" t="s">
        <v>588</v>
      </c>
      <c r="E15" s="1" t="s">
        <v>588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627</v>
      </c>
      <c r="B16" s="1" t="s">
        <v>588</v>
      </c>
      <c r="C16" s="1" t="s">
        <v>588</v>
      </c>
      <c r="D16" s="1" t="s">
        <v>588</v>
      </c>
      <c r="E16" s="1" t="s">
        <v>588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628</v>
      </c>
      <c r="B17" s="1" t="s">
        <v>147</v>
      </c>
      <c r="C17" s="1" t="s">
        <v>148</v>
      </c>
      <c r="D17" s="1" t="s">
        <v>149</v>
      </c>
      <c r="E17" s="1" t="s">
        <v>150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629</v>
      </c>
      <c r="B18" s="1" t="s">
        <v>588</v>
      </c>
      <c r="C18" s="1" t="s">
        <v>588</v>
      </c>
      <c r="D18" s="1" t="s">
        <v>588</v>
      </c>
      <c r="E18" s="1" t="s">
        <v>588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630</v>
      </c>
      <c r="B19" s="1" t="s">
        <v>631</v>
      </c>
      <c r="C19" s="1" t="s">
        <v>632</v>
      </c>
      <c r="D19" s="1" t="s">
        <v>633</v>
      </c>
      <c r="E19" s="1" t="s">
        <v>634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635</v>
      </c>
      <c r="B20" s="1" t="s">
        <v>636</v>
      </c>
      <c r="C20" s="1" t="s">
        <v>637</v>
      </c>
      <c r="D20" s="1" t="s">
        <v>638</v>
      </c>
      <c r="E20" s="1" t="s">
        <v>639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640</v>
      </c>
      <c r="B21" s="1" t="s">
        <v>641</v>
      </c>
      <c r="C21" s="1" t="s">
        <v>642</v>
      </c>
      <c r="D21" s="1" t="s">
        <v>643</v>
      </c>
      <c r="E21" s="1" t="s">
        <v>644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645</v>
      </c>
      <c r="B22" s="1" t="s">
        <v>646</v>
      </c>
      <c r="C22" s="1" t="s">
        <v>647</v>
      </c>
      <c r="D22" s="1" t="s">
        <v>648</v>
      </c>
      <c r="E22" s="1" t="s">
        <v>649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650</v>
      </c>
      <c r="B23" s="1" t="s">
        <v>651</v>
      </c>
      <c r="C23" s="1" t="s">
        <v>652</v>
      </c>
      <c r="D23" s="1" t="s">
        <v>653</v>
      </c>
      <c r="E23" s="1" t="s">
        <v>654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655</v>
      </c>
      <c r="B24" s="1" t="s">
        <v>656</v>
      </c>
      <c r="C24" s="1" t="s">
        <v>657</v>
      </c>
      <c r="D24" s="1" t="s">
        <v>658</v>
      </c>
      <c r="E24" s="1" t="s">
        <v>659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660</v>
      </c>
      <c r="B25" s="1" t="s">
        <v>588</v>
      </c>
      <c r="C25" s="1" t="s">
        <v>588</v>
      </c>
      <c r="D25" s="1" t="s">
        <v>661</v>
      </c>
      <c r="E25" s="1" t="s">
        <v>662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663</v>
      </c>
      <c r="B26" s="1" t="s">
        <v>664</v>
      </c>
      <c r="C26" s="1" t="s">
        <v>665</v>
      </c>
      <c r="D26" s="1" t="s">
        <v>666</v>
      </c>
      <c r="E26" s="1" t="s">
        <v>667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668</v>
      </c>
      <c r="B2" s="1" t="s">
        <v>669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670</v>
      </c>
      <c r="B3" s="1" t="s">
        <v>671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672</v>
      </c>
      <c r="B4" s="1" t="s">
        <v>673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674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675</v>
      </c>
      <c r="B6" s="4" t="s">
        <v>676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677</v>
      </c>
      <c r="B7" s="1" t="s">
        <v>678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679</v>
      </c>
      <c r="B8" s="1" t="s">
        <v>680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681</v>
      </c>
      <c r="B9" s="1" t="s">
        <v>678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682</v>
      </c>
      <c r="B10" s="1" t="s">
        <v>683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684</v>
      </c>
      <c r="B11" s="1" t="s">
        <v>685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686</v>
      </c>
      <c r="B12" s="1" t="s">
        <v>683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687</v>
      </c>
      <c r="B13" s="1" t="s">
        <v>688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689</v>
      </c>
      <c r="B14" s="1">
        <v>146.0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690</v>
      </c>
      <c r="B15" s="1" t="s">
        <v>691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692</v>
      </c>
      <c r="B16" s="1">
        <v>86400.0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693</v>
      </c>
      <c r="B17" s="1">
        <v>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694</v>
      </c>
      <c r="B18" s="1">
        <v>0.8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695</v>
      </c>
      <c r="B19" s="1">
        <v>0.84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696</v>
      </c>
      <c r="B20" s="1">
        <v>0.8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697</v>
      </c>
      <c r="B21" s="1">
        <v>0.84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698</v>
      </c>
      <c r="B22" s="1">
        <v>0.8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699</v>
      </c>
      <c r="B23" s="1">
        <v>0.84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700</v>
      </c>
      <c r="B24" s="1">
        <v>0.8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701</v>
      </c>
      <c r="B25" s="1">
        <v>0.84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702</v>
      </c>
      <c r="B26" s="1">
        <v>1.524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703</v>
      </c>
      <c r="B27" s="1">
        <v>18546.0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704</v>
      </c>
      <c r="B28" s="1">
        <v>18546.0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705</v>
      </c>
      <c r="B29" s="1">
        <v>90995.0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706</v>
      </c>
      <c r="B30" s="1">
        <v>39550.0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707</v>
      </c>
      <c r="B31" s="1">
        <v>39550.0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708</v>
      </c>
      <c r="B32" s="1">
        <v>5.349176E7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709</v>
      </c>
      <c r="B33" s="1">
        <v>0.641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710</v>
      </c>
      <c r="B34" s="1">
        <v>2.27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711</v>
      </c>
      <c r="B35" s="1">
        <v>1.2926823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712</v>
      </c>
      <c r="B36" s="1">
        <v>0.77174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713</v>
      </c>
      <c r="B37" s="1">
        <v>0.96997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714</v>
      </c>
      <c r="B38" s="1" t="s">
        <v>715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716</v>
      </c>
      <c r="B39" s="1">
        <v>1.6212668E7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717</v>
      </c>
      <c r="B40" s="1">
        <v>-0.38215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718</v>
      </c>
      <c r="B41" s="1">
        <v>6921752.0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719</v>
      </c>
      <c r="B42" s="1">
        <v>6.68647E7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720</v>
      </c>
      <c r="B43" s="1">
        <v>11767.0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721</v>
      </c>
      <c r="B44" s="1">
        <v>44154.0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722</v>
      </c>
      <c r="B45" s="1">
        <v>1.7303328E9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723</v>
      </c>
      <c r="B46" s="1">
        <v>1.7328384E9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724</v>
      </c>
      <c r="B47" s="1">
        <v>2.0E-4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725</v>
      </c>
      <c r="B48" s="1">
        <v>0.74101996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726</v>
      </c>
      <c r="B49" s="1">
        <v>0.028619999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727</v>
      </c>
      <c r="B50" s="1">
        <v>0.78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728</v>
      </c>
      <c r="B51" s="1">
        <v>2.0E-4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729</v>
      </c>
      <c r="B52" s="1">
        <v>6.68647E7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730</v>
      </c>
      <c r="B53" s="1">
        <v>-0.435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731</v>
      </c>
      <c r="B54" s="1">
        <v>1.7039808E9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732</v>
      </c>
      <c r="B55" s="1">
        <v>1.7356032E9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733</v>
      </c>
      <c r="B56" s="1">
        <v>1.7039808E9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734</v>
      </c>
      <c r="B57" s="1">
        <v>-1.5813351E7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735</v>
      </c>
      <c r="B58" s="1">
        <v>-0.71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736</v>
      </c>
      <c r="B59" s="1">
        <v>0.392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737</v>
      </c>
      <c r="B60" s="1">
        <v>-1.383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738</v>
      </c>
      <c r="B61" s="1">
        <v>-0.19215685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739</v>
      </c>
      <c r="B62" s="1">
        <v>0.25443196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740</v>
      </c>
      <c r="B63" s="1" t="s">
        <v>741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742</v>
      </c>
      <c r="B64" s="1" t="s">
        <v>743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744</v>
      </c>
      <c r="B65" s="1" t="s">
        <v>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745</v>
      </c>
      <c r="B66" s="1" t="s">
        <v>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746</v>
      </c>
      <c r="B67" s="1" t="s">
        <v>747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748</v>
      </c>
      <c r="B68" s="1" t="s">
        <v>747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749</v>
      </c>
      <c r="B69" s="1">
        <v>1.5980166E9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750</v>
      </c>
      <c r="B70" s="1" t="s">
        <v>751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752</v>
      </c>
      <c r="B71" s="1" t="s">
        <v>753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754</v>
      </c>
      <c r="B72" s="1" t="s">
        <v>755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756</v>
      </c>
      <c r="B73" s="1" t="s">
        <v>757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758</v>
      </c>
      <c r="B74" s="1">
        <v>-1.8E7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759</v>
      </c>
      <c r="B75" s="1">
        <v>0.8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760</v>
      </c>
      <c r="B76" s="1" t="s">
        <v>761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762</v>
      </c>
      <c r="B77" s="1">
        <v>6239080.0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763</v>
      </c>
      <c r="B78" s="1">
        <v>0.21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764</v>
      </c>
      <c r="B79" s="1">
        <v>-1.1719309E7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765</v>
      </c>
      <c r="B80" s="1">
        <v>170897.0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766</v>
      </c>
      <c r="B81" s="1">
        <v>0.432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767</v>
      </c>
      <c r="B82" s="1">
        <v>0.468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768</v>
      </c>
      <c r="B83" s="1">
        <v>4.138044E7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769</v>
      </c>
      <c r="B84" s="1">
        <v>1.566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770</v>
      </c>
      <c r="B85" s="1">
        <v>-0.35696998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771</v>
      </c>
      <c r="B86" s="1">
        <v>-3407338.0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772</v>
      </c>
      <c r="B87" s="1">
        <v>-3809303.0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773</v>
      </c>
      <c r="B88" s="1">
        <v>-0.181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774</v>
      </c>
      <c r="B89" s="1">
        <v>0.24871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775</v>
      </c>
      <c r="B90" s="1">
        <v>-0.28320998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776</v>
      </c>
      <c r="B91" s="1">
        <v>-0.19383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777</v>
      </c>
      <c r="B92" s="1" t="s">
        <v>715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778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6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50</v>
      </c>
      <c r="B3" s="1">
        <v>0.0</v>
      </c>
      <c r="C3" s="1">
        <v>1.0</v>
      </c>
      <c r="D3" s="1">
        <v>-8.0</v>
      </c>
      <c r="E3" s="1">
        <v>-10.0</v>
      </c>
      <c r="F3" s="1">
        <v>-3.0</v>
      </c>
      <c r="G3" s="1">
        <f>IF(F3*FORECAST(G2,B3:F3,B2:F2)&gt;0,FORECAST(G2,B3:F3,B2:F2),F3)*$X$1</f>
        <v>-9.1</v>
      </c>
      <c r="H3" s="1">
        <f>IF(G3*FORECAST(H2,B3:G3,B2:G2)&gt;0,FORECAST(H2,B3:G3,B2:G2),G3)*$X$1</f>
        <v>-10.8</v>
      </c>
      <c r="I3" s="1">
        <f>IF(H3*FORECAST(I2,B3:H3,B2:H2)&gt;0,FORECAST(I2,B3:H3,B2:H2),H3)*$X$1</f>
        <v>-12.5</v>
      </c>
      <c r="J3" s="1">
        <f>IF(I3*FORECAST(J2,B3:I3,B2:I2)&gt;0,FORECAST(J2,B3:I3,B2:I2),I3)*$X$1</f>
        <v>-14.2</v>
      </c>
      <c r="K3" s="1">
        <f>IF(J3*FORECAST(K2,B3:J3,B2:J2)&gt;0,FORECAST(K2,B3:J3,B2:J2),J3)*$X$1</f>
        <v>-15.9</v>
      </c>
      <c r="L3" s="1">
        <f>IF(K3*FORECAST(L2,B3:K3,B2:K2)&gt;0,FORECAST(L2,B3:K3,B2:K2),K3)*$X$1</f>
        <v>-17.6</v>
      </c>
      <c r="M3" s="1">
        <f>IF(L3*FORECAST(M2,B3:L3,B2:L2)&gt;0,FORECAST(M2,B3:L3,B2:L2),L3)*$X$1</f>
        <v>-19.3</v>
      </c>
      <c r="N3" s="5">
        <f>IF(M3*FORECAST(N2,B3:M3,B2:M2)&gt;0,FORECAST(N2,B3:M3,B2:M2),M3)*$X$1</f>
        <v>-21</v>
      </c>
      <c r="O3" s="5">
        <f>IF(N3*FORECAST(O2,B3:N3,B2:N2)&gt;0,FORECAST(O2,B3:N3,B2:N2),N3)*$X$1</f>
        <v>-22.7</v>
      </c>
      <c r="P3" s="5">
        <f>IF(O3*FORECAST(P2,B3:O3,B2:O2)&gt;0,FORECAST(P2,B3:O3,B2:O2),O3)*$X$1</f>
        <v>-24.4</v>
      </c>
      <c r="Q3" s="5">
        <f>IF(P3*FORECAST(Q2,B3:P3,B2:P2)&gt;0,FORECAST(Q2,B3:P3,B2:P2),P3)*$X$1</f>
        <v>-26.1</v>
      </c>
      <c r="R3" s="5">
        <f>IF(Q3*FORECAST(R2,B3:Q3,B2:Q2)&gt;0,FORECAST(R2,B3:Q3,B2:Q2),Q3)*$X$1</f>
        <v>-27.8</v>
      </c>
      <c r="S3" s="2"/>
      <c r="T3" s="2"/>
      <c r="U3" s="2"/>
      <c r="V3" s="2"/>
      <c r="W3" s="2"/>
      <c r="X3" s="2"/>
      <c r="Y3" s="2"/>
      <c r="Z3" s="2"/>
    </row>
    <row r="4">
      <c r="A4" s="3" t="s">
        <v>109</v>
      </c>
      <c r="B4" s="1">
        <v>4.0</v>
      </c>
      <c r="C4" s="1">
        <v>7.0</v>
      </c>
      <c r="D4" s="1">
        <v>18.0</v>
      </c>
      <c r="E4" s="1">
        <v>-2.0</v>
      </c>
      <c r="F4" s="1">
        <v>-6.0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779</v>
      </c>
      <c r="B5" s="1">
        <v>8.0</v>
      </c>
      <c r="C5" s="1">
        <v>8.0</v>
      </c>
      <c r="D5" s="1">
        <v>8.0</v>
      </c>
      <c r="E5" s="1">
        <v>26.0</v>
      </c>
      <c r="F5" s="1">
        <v>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780</v>
      </c>
      <c r="L7" s="1">
        <f>IF(R3*FORECAST(R2,B3:R3,B2:R2)&gt;0,FORECAST(R2,B3:R3,B2:R2),Q3)*$X$1 * (1+0.02)/(0.0781-0.02)</f>
        <v>-488.0550775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781</v>
      </c>
      <c r="L8" s="6">
        <f t="array" ref="L8">NPV(0.0781,H3:R3)</f>
        <v>-129.9541305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782</v>
      </c>
      <c r="L9" s="6">
        <f t="array" ref="L9">NPV(0.0781,H16:R16)</f>
        <v>-213.4122423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783</v>
      </c>
      <c r="L10" s="6">
        <f>L8 + L9</f>
        <v>-343.3663728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784</v>
      </c>
      <c r="L12" s="6">
        <f>L10 - L11</f>
        <v>-337.3663728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785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-12.97562972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(1+0.02)/(0.0781-0.02)</f>
        <v>-488.0550775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-6.0</v>
      </c>
      <c r="C3" s="1">
        <v>-5.0</v>
      </c>
      <c r="D3" s="1">
        <v>-18.0</v>
      </c>
      <c r="E3" s="1">
        <v>-61.0</v>
      </c>
      <c r="F3" s="1">
        <v>-15.0</v>
      </c>
      <c r="G3" s="1">
        <f>IF(F3*FORECAST(G2,B3:F3,B2:F2)&gt;0,FORECAST(G2,B3:F3,B2:F2),F3)*$X$1</f>
        <v>-43.2</v>
      </c>
      <c r="H3" s="1">
        <f>IF(G3*FORECAST(H2,B3:G3,B2:G2)&gt;0,FORECAST(H2,B3:G3,B2:G2),G3)*$X$1</f>
        <v>-50.6</v>
      </c>
      <c r="I3" s="1">
        <f>IF(H3*FORECAST(I2,B3:H3,B2:H2)&gt;0,FORECAST(I2,B3:H3,B2:H2),H3)*$X$1</f>
        <v>-58</v>
      </c>
      <c r="J3" s="1">
        <f>IF(I3*FORECAST(J2,B3:I3,B2:I2)&gt;0,FORECAST(J2,B3:I3,B2:I2),I3)*$X$1</f>
        <v>-65.4</v>
      </c>
      <c r="K3" s="1">
        <f>IF(J3*FORECAST(K2,B3:J3,B2:J2)&gt;0,FORECAST(K2,B3:J3,B2:J2),J3)*$X$1</f>
        <v>-72.8</v>
      </c>
      <c r="L3" s="1">
        <f>IF(K3*FORECAST(L2,B3:K3,B2:K2)&gt;0,FORECAST(L2,B3:K3,B2:K2),K3)*$X$1</f>
        <v>-80.2</v>
      </c>
      <c r="M3" s="1">
        <f>IF(L3*FORECAST(M2,B3:L3,B2:L2)&gt;0,FORECAST(M2,B3:L3,B2:L2),L3)*$X$1</f>
        <v>-87.6</v>
      </c>
      <c r="N3" s="5">
        <f>IF(M3*FORECAST(N2,B3:M3,B2:M2)&gt;0,FORECAST(N2,B3:M3,B2:M2),M3)*$X$1</f>
        <v>-95</v>
      </c>
      <c r="O3" s="5">
        <f>IF(N3*FORECAST(O2,B3:N3,B2:N2)&gt;0,FORECAST(O2,B3:N3,B2:N2),N3)*$X$1</f>
        <v>-102.4</v>
      </c>
      <c r="P3" s="5">
        <f>IF(O3*FORECAST(P2,B3:O3,B2:O2)&gt;0,FORECAST(P2,B3:O3,B2:O2),O3)*$X$1</f>
        <v>-109.8</v>
      </c>
      <c r="Q3" s="5">
        <f>IF(P3*FORECAST(Q2,B3:P3,B2:P2)&gt;0,FORECAST(Q2,B3:P3,B2:P2),P3)*$X$1</f>
        <v>-117.2</v>
      </c>
      <c r="R3" s="5">
        <f>IF(Q3*FORECAST(R2,B3:Q3,B2:Q2)&gt;0,FORECAST(R2,B3:Q3,B2:Q2),Q3)*$X$1</f>
        <v>-124.6</v>
      </c>
      <c r="S3" s="2"/>
      <c r="T3" s="2"/>
      <c r="U3" s="2"/>
      <c r="V3" s="2"/>
      <c r="W3" s="2"/>
      <c r="X3" s="2"/>
      <c r="Y3" s="2"/>
      <c r="Z3" s="2"/>
    </row>
    <row r="4">
      <c r="A4" s="3" t="s">
        <v>109</v>
      </c>
      <c r="B4" s="1">
        <v>4.0</v>
      </c>
      <c r="C4" s="1">
        <v>7.0</v>
      </c>
      <c r="D4" s="1">
        <v>18.0</v>
      </c>
      <c r="E4" s="1">
        <v>-2.0</v>
      </c>
      <c r="F4" s="1">
        <v>-6.0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779</v>
      </c>
      <c r="B5" s="1">
        <v>8.0</v>
      </c>
      <c r="C5" s="1">
        <v>8.0</v>
      </c>
      <c r="D5" s="1">
        <v>8.0</v>
      </c>
      <c r="E5" s="1">
        <v>26.0</v>
      </c>
      <c r="F5" s="1">
        <v>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780</v>
      </c>
      <c r="L7" s="1">
        <f>IF(R3*FORECAST(R2,B3:R3,B2:R2)&gt;0,FORECAST(R2,B3:R3,B2:R2),Q3)*$X$1 * (1+0.02)/(0.0781-0.02)</f>
        <v>-2187.46988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781</v>
      </c>
      <c r="L8" s="6">
        <f t="array" ref="L8">NPV(0.0781,H3:R3)</f>
        <v>-591.5367793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782</v>
      </c>
      <c r="L9" s="6">
        <f t="array" ref="L9">NPV(0.0781,H16:R16)</f>
        <v>-956.5167405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783</v>
      </c>
      <c r="L10" s="6">
        <f>L8 + L9</f>
        <v>-1548.05352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784</v>
      </c>
      <c r="L12" s="6">
        <f>L10 - L11</f>
        <v>-1542.05352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785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-59.30975076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(1+0.02)/(0.0781-0.02)</f>
        <v>-2187.46988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