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<sst xmlns="http://schemas.openxmlformats.org/spreadsheetml/2006/main" count="653" uniqueCount="475">
  <si>
    <t>ticker</t>
  </si>
  <si>
    <t>ANEB</t>
  </si>
  <si>
    <t>nombre</t>
  </si>
  <si>
    <t>ANEBULO PHARMACEUTICALS I</t>
  </si>
  <si>
    <t>empresa</t>
  </si>
  <si>
    <t>Biotechnology &amp; Medical Research</t>
  </si>
  <si>
    <t>Open</t>
  </si>
  <si>
    <t>Target Price</t>
  </si>
  <si>
    <t>Upside</t>
  </si>
  <si>
    <t>-839.14%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</si>
  <si>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</si>
  <si>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</si>
  <si>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</si>
  <si>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</si>
  <si>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</si>
  <si>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</si>
  <si>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</si>
  <si>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June</t>
  </si>
  <si>
    <t>Net Income</t>
  </si>
  <si>
    <t>Amortization of Deferred Charges, Total - (CF)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</si>
  <si>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</si>
  <si>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</si>
  <si>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</si>
  <si>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</si>
  <si>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</si>
  <si>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</si>
  <si>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Short Term Debt Issued, Total</t>
  </si>
  <si>
    <t>Total Debt Issued</t>
  </si>
  <si>
    <t>Short 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</si>
  <si>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</si>
  <si>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</si>
  <si>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</si>
  <si>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</si>
  <si>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</si>
  <si>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</si>
  <si>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</si>
  <si>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</si>
  <si>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</si>
  <si>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</si>
  <si>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</si>
  <si>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</si>
  <si>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</si>
  <si>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</si>
  <si>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</si>
  <si>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</si>
  <si>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Total Receivables</t>
  </si>
  <si>
    <t>Prepaid Expenses</t>
  </si>
  <si>
    <t>Total Current Assets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</si>
  <si>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</si>
  <si>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</si>
  <si>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</si>
  <si>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</si>
  <si>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</si>
  <si>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</si>
  <si>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Other Current Liabilities</t>
  </si>
  <si>
    <t>Total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</si>
  <si>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</si>
  <si>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</si>
  <si>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</si>
  <si>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</si>
  <si>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</si>
  <si>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</si>
  <si>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</si>
  <si>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</si>
  <si>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</si>
  <si>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</si>
  <si>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</si>
  <si>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</si>
  <si>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-0.01</t>
  </si>
  <si>
    <t>0.92</t>
  </si>
  <si>
    <t>0.65</t>
  </si>
  <si>
    <t>0.41</t>
  </si>
  <si>
    <t>0.15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</si>
  <si>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</si>
  <si>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</si>
  <si>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</si>
  <si>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</si>
  <si>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</si>
  <si>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</si>
  <si>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</si>
  <si>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Full Time Employees</t>
  </si>
  <si>
    <t>Part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</si>
  <si>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</si>
  <si>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</si>
  <si>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</si>
  <si>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</si>
  <si>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</si>
  <si>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</si>
  <si>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</si>
  <si>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</si>
  <si>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</si>
  <si>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</si>
  <si>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</si>
  <si>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</si>
  <si>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</si>
  <si>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</si>
  <si>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</si>
  <si>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</si>
  <si>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</si>
  <si>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</si>
  <si>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-0.09</t>
  </si>
  <si>
    <t>-2.83</t>
  </si>
  <si>
    <t>-0.29</t>
  </si>
  <si>
    <t>-0.47</t>
  </si>
  <si>
    <t>-0.32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</si>
  <si>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</si>
  <si>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</si>
  <si>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</si>
  <si>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</si>
  <si>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</si>
  <si>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</si>
  <si>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-0.05</t>
  </si>
  <si>
    <t>-1.39</t>
  </si>
  <si>
    <t>-0.18</t>
  </si>
  <si>
    <t>-0.2</t>
  </si>
  <si>
    <t>Normalized Diluted EPS</t>
  </si>
  <si>
    <t>EBITA</t>
  </si>
  <si>
    <t>EBIT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</si>
  <si>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</si>
  <si>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</si>
  <si>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</si>
  <si>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</si>
  <si>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</si>
  <si>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</si>
  <si>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</si>
  <si>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</si>
  <si>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</si>
  <si>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</si>
  <si>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-18.3</t>
  </si>
  <si>
    <t>-22.93</t>
  </si>
  <si>
    <t>-54.05</t>
  </si>
  <si>
    <t>-65.97</t>
  </si>
  <si>
    <t>Return on Total Capital</t>
  </si>
  <si>
    <t>-18.5</t>
  </si>
  <si>
    <t>-23.41</t>
  </si>
  <si>
    <t>-57.38</t>
  </si>
  <si>
    <t>-72.06</t>
  </si>
  <si>
    <t>Return On Equity %</t>
  </si>
  <si>
    <t>-249.85</t>
  </si>
  <si>
    <t>-37.42</t>
  </si>
  <si>
    <t>-91.42</t>
  </si>
  <si>
    <t>-113.8</t>
  </si>
  <si>
    <t>Return on Common Equity</t>
  </si>
  <si>
    <t>-362.14</t>
  </si>
  <si>
    <t>Short Term Liquidity</t>
  </si>
  <si>
    <t>Current Ratio</t>
  </si>
  <si>
    <t>13.53</t>
  </si>
  <si>
    <t>89.61</t>
  </si>
  <si>
    <t>30.4</t>
  </si>
  <si>
    <t>10.92</t>
  </si>
  <si>
    <t>13.46</t>
  </si>
  <si>
    <t>Quick Ratio</t>
  </si>
  <si>
    <t>82.71</t>
  </si>
  <si>
    <t>28.39</t>
  </si>
  <si>
    <t>10.52</t>
  </si>
  <si>
    <t>11.87</t>
  </si>
  <si>
    <t>Operating Cash Flow to Current Liabilities</t>
  </si>
  <si>
    <t>-4.04</t>
  </si>
  <si>
    <t>-20.16</t>
  </si>
  <si>
    <t>-10.61</t>
  </si>
  <si>
    <t>-9.06</t>
  </si>
  <si>
    <t>-31.05</t>
  </si>
  <si>
    <t>Long Term Solvency</t>
  </si>
  <si>
    <t>Total Debt/Equity</t>
  </si>
  <si>
    <t>7.18</t>
  </si>
  <si>
    <t>Total Debt / Total Capital</t>
  </si>
  <si>
    <t>6.7</t>
  </si>
  <si>
    <t>Total Liabilities / Total Assets</t>
  </si>
  <si>
    <t>7.39</t>
  </si>
  <si>
    <t>1.12</t>
  </si>
  <si>
    <t>3.29</t>
  </si>
  <si>
    <t>9.16</t>
  </si>
  <si>
    <t>6.4</t>
  </si>
  <si>
    <t>EBIT / Interest Expense</t>
  </si>
  <si>
    <t>-134.8</t>
  </si>
  <si>
    <t>-307.11</t>
  </si>
  <si>
    <t>-54.94</t>
  </si>
  <si>
    <t>Growth Over Prior Year</t>
  </si>
  <si>
    <t>EBITA, 1 Yr. Growth %</t>
  </si>
  <si>
    <t>247.44</t>
  </si>
  <si>
    <t>89.03</t>
  </si>
  <si>
    <t>72.5</t>
  </si>
  <si>
    <t>-29.49</t>
  </si>
  <si>
    <t>EBIT, 1 Yr. Growth %</t>
  </si>
  <si>
    <t>Earnings From Cont. Operations, 1 Yr. Growth %</t>
  </si>
  <si>
    <t>-77.44</t>
  </si>
  <si>
    <t>71.89</t>
  </si>
  <si>
    <t>-30.09</t>
  </si>
  <si>
    <t>Net Income, 1 Yr. Growth %</t>
  </si>
  <si>
    <t>Normalized Net Income, 1 Yr. Growth %</t>
  </si>
  <si>
    <t>Diluted EPS Before Extra, 1 Yr. Growth %</t>
  </si>
  <si>
    <t>-89.65</t>
  </si>
  <si>
    <t>60.03</t>
  </si>
  <si>
    <t>-32.12</t>
  </si>
  <si>
    <t>Total Assets, 1 Yr. Growth %</t>
  </si>
  <si>
    <t>-28.05</t>
  </si>
  <si>
    <t>-25.09</t>
  </si>
  <si>
    <t>-65.1</t>
  </si>
  <si>
    <t>Tangible Book Value, 1 Yr. Growth %</t>
  </si>
  <si>
    <t>-29.63</t>
  </si>
  <si>
    <t>-29.64</t>
  </si>
  <si>
    <t>-64.04</t>
  </si>
  <si>
    <t>Common Equity, 1 Yr. Growth %</t>
  </si>
  <si>
    <t>Cash From Operations, 1 Yr. Growth %</t>
  </si>
  <si>
    <t>438.47</t>
  </si>
  <si>
    <t>11.62</t>
  </si>
  <si>
    <t>78.09</t>
  </si>
  <si>
    <t>-16.44</t>
  </si>
  <si>
    <t>Levered Free Cash Flow, 1 Yr. Growth %</t>
  </si>
  <si>
    <t>-17.95</t>
  </si>
  <si>
    <t>84.5</t>
  </si>
  <si>
    <t>-2.61</t>
  </si>
  <si>
    <t>Unlevered Free Cash Flow, 1 Yr. Growth %</t>
  </si>
  <si>
    <t>-17.78</t>
  </si>
  <si>
    <t>-1.55</t>
  </si>
  <si>
    <t>Compound Annual Growth Rate Over Two Years</t>
  </si>
  <si>
    <t>EBITA, 2 Yr. CAGR %</t>
  </si>
  <si>
    <t>156.28</t>
  </si>
  <si>
    <t>80.58</t>
  </si>
  <si>
    <t>10.29</t>
  </si>
  <si>
    <t>EBIT, 2 Yr. CAGR %</t>
  </si>
  <si>
    <t>Earnings From Cont. Operations, 2 Yr. CAGR %</t>
  </si>
  <si>
    <t>155.23</t>
  </si>
  <si>
    <t>-37.73</t>
  </si>
  <si>
    <t>9.62</t>
  </si>
  <si>
    <t>Net Income, 2 Yr. CAGR %</t>
  </si>
  <si>
    <t>Normalized Net Income, 2 Yr. CAGR %</t>
  </si>
  <si>
    <t>Diluted EPS Before Extra, 2 Yr. CAGR %</t>
  </si>
  <si>
    <t>82.99</t>
  </si>
  <si>
    <t>-59.31</t>
  </si>
  <si>
    <t>4.23</t>
  </si>
  <si>
    <t>Total Assets, 2 Yr. CAGR %</t>
  </si>
  <si>
    <t>126.81</t>
  </si>
  <si>
    <t>-26.59</t>
  </si>
  <si>
    <t>-48.87</t>
  </si>
  <si>
    <t>Tangible Book Value, 2 Yr. CAGR %</t>
  </si>
  <si>
    <t>838.3</t>
  </si>
  <si>
    <t>-49.7</t>
  </si>
  <si>
    <t>Common Equity, 2 Yr. CAGR %</t>
  </si>
  <si>
    <t>Cash From Operations, 2 Yr. CAGR %</t>
  </si>
  <si>
    <t>145.16</t>
  </si>
  <si>
    <t>40.99</t>
  </si>
  <si>
    <t>21.99</t>
  </si>
  <si>
    <t>Levered Free Cash Flow, 2 Yr. CAGR %</t>
  </si>
  <si>
    <t>23.04</t>
  </si>
  <si>
    <t>34.04</t>
  </si>
  <si>
    <t>Unlevered Free Cash Flow, 2 Yr. CAGR %</t>
  </si>
  <si>
    <t>23.17</t>
  </si>
  <si>
    <t>34.78</t>
  </si>
  <si>
    <t>Compound Annual Growth Rate Over Three Years</t>
  </si>
  <si>
    <t>EBITA, 3 Yr. CAGR %</t>
  </si>
  <si>
    <t>124.6</t>
  </si>
  <si>
    <t>31.99</t>
  </si>
  <si>
    <t>EBIT, 3 Yr. CAGR %</t>
  </si>
  <si>
    <t>Earnings From Cont. Operations, 3 Yr. CAGR %</t>
  </si>
  <si>
    <t>123.72</t>
  </si>
  <si>
    <t>-35.28</t>
  </si>
  <si>
    <t>Net Income, 3 Yr. CAGR %</t>
  </si>
  <si>
    <t>Normalized Net Income, 3 Yr. CAGR %</t>
  </si>
  <si>
    <t>Diluted EPS Before Extra, 3 Yr. CAGR %</t>
  </si>
  <si>
    <t>74.99</t>
  </si>
  <si>
    <t>-51.74</t>
  </si>
  <si>
    <t>Total Assets, 3 Yr. CAGR %</t>
  </si>
  <si>
    <t>56.78</t>
  </si>
  <si>
    <t>-42.7</t>
  </si>
  <si>
    <t>Tangible Book Value, 3 Yr. CAGR %</t>
  </si>
  <si>
    <t>295.68</t>
  </si>
  <si>
    <t>-43.74</t>
  </si>
  <si>
    <t>Common Equity, 3 Yr. CAGR %</t>
  </si>
  <si>
    <t>Cash From Operations, 3 Yr. CAGR %</t>
  </si>
  <si>
    <t>120.38</t>
  </si>
  <si>
    <t>18.43</t>
  </si>
  <si>
    <t>Levered Free Cash Flow, 3 Yr. CAGR %</t>
  </si>
  <si>
    <t>13.81</t>
  </si>
  <si>
    <t>Unlevered Free Cash Flow, 3 Yr. CAGR %</t>
  </si>
  <si>
    <t>14.31</t>
  </si>
  <si>
    <t>2021</t>
  </si>
  <si>
    <t>2022</t>
  </si>
  <si>
    <t>2023</t>
  </si>
  <si>
    <t>2024</t>
  </si>
  <si>
    <t>2025</t>
  </si>
  <si>
    <t>Capitalization
                                    1</t>
  </si>
  <si>
    <t>159.2</t>
  </si>
  <si>
    <t>121.4</t>
  </si>
  <si>
    <t>60.24</t>
  </si>
  <si>
    <t>70.8</t>
  </si>
  <si>
    <t>42.27</t>
  </si>
  <si>
    <t>Change</t>
  </si>
  <si>
    <t>-</t>
  </si>
  <si>
    <t>-23.75%</t>
  </si>
  <si>
    <t>-50.38%</t>
  </si>
  <si>
    <t>17.53%</t>
  </si>
  <si>
    <t>-40.29%</t>
  </si>
  <si>
    <t>Enterprise Value (EV)</t>
  </si>
  <si>
    <t>P/E ratio</t>
  </si>
  <si>
    <t>-2.41x</t>
  </si>
  <si>
    <t>-17.9x</t>
  </si>
  <si>
    <t>-5x</t>
  </si>
  <si>
    <t>-8.53x</t>
  </si>
  <si>
    <t>-4.94x</t>
  </si>
  <si>
    <t>PBR</t>
  </si>
  <si>
    <t>PEG</t>
  </si>
  <si>
    <t>0.2x</t>
  </si>
  <si>
    <t>-0.1x</t>
  </si>
  <si>
    <t>0.3x</t>
  </si>
  <si>
    <t>-1.58x</t>
  </si>
  <si>
    <t>Capitalization / Revenue</t>
  </si>
  <si>
    <t>EV / Revenue</t>
  </si>
  <si>
    <t>EV / EBITDA</t>
  </si>
  <si>
    <t>EV / EBIT</t>
  </si>
  <si>
    <t>-0x</t>
  </si>
  <si>
    <t>-4.77x</t>
  </si>
  <si>
    <t>EV / FCF</t>
  </si>
  <si>
    <t>-22.3x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</si>
  <si>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</si>
  <si>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</si>
  <si>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</si>
  <si>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</si>
  <si>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</si>
  <si>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-0.33</t>
  </si>
  <si>
    <t>Distribution rate</t>
  </si>
  <si>
    <t>Net sales
                                    1</t>
  </si>
  <si>
    <t>EBITDA</t>
  </si>
  <si>
    <t>EBIT
                                    1</t>
  </si>
  <si>
    <t>-3.614</t>
  </si>
  <si>
    <t>-6.831</t>
  </si>
  <si>
    <t>-11.78</t>
  </si>
  <si>
    <t>-8.862</t>
  </si>
  <si>
    <t>Net income
                                    1</t>
  </si>
  <si>
    <t>-38.46</t>
  </si>
  <si>
    <t>-6.826</t>
  </si>
  <si>
    <t>-11.73</t>
  </si>
  <si>
    <t>-8.202</t>
  </si>
  <si>
    <t>-8.591</t>
  </si>
  <si>
    <t>Reference price
                                    2</t>
  </si>
  <si>
    <t>6.820</t>
  </si>
  <si>
    <t>5.200</t>
  </si>
  <si>
    <t>2.350</t>
  </si>
  <si>
    <t>2.730</t>
  </si>
  <si>
    <t>1.630</t>
  </si>
  <si>
    <t>Nbr of stocks (in thousands)</t>
  </si>
  <si>
    <t>23,345</t>
  </si>
  <si>
    <t>25,633</t>
  </si>
  <si>
    <t>25,933</t>
  </si>
  <si>
    <t>Announcement Date</t>
  </si>
  <si>
    <t>9/22/21</t>
  </si>
  <si>
    <t>9/9/22</t>
  </si>
  <si>
    <t>9/20/23</t>
  </si>
  <si>
    <t>9/25/24</t>
  </si>
  <si>
    <t>address1</t>
  </si>
  <si>
    <t>1017 Ranch Road 620 South</t>
  </si>
  <si>
    <t>address2</t>
  </si>
  <si>
    <t>Suite 107</t>
  </si>
  <si>
    <t>city</t>
  </si>
  <si>
    <t>Lakeway</t>
  </si>
  <si>
    <t>state</t>
  </si>
  <si>
    <t>TX</t>
  </si>
  <si>
    <t>zip</t>
  </si>
  <si>
    <t>78734</t>
  </si>
  <si>
    <t>country</t>
  </si>
  <si>
    <t>phone</t>
  </si>
  <si>
    <t>512 598 0931</t>
  </si>
  <si>
    <t>website</t>
  </si>
  <si>
    <t>https://www.anebulo.com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</si>
  <si>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</si>
  <si>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</si>
  <si>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</si>
  <si>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</si>
  <si>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</si>
  <si>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</si>
  <si>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</si>
  <si>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</si>
  <si>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</si>
  <si>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</si>
  <si>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</si>
  <si>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Anebulo Pharmaceuticals, Inc., a clinical-stage biotechnology company, engages in developing treatments for unintentional cannabis poisoning, acute cannabinoid intoxication, and acute cannabis-induced conditions in the United States. Its lead product candidate is the selonabant, a small molecule antagonist of cannabinoid binding receptor type-1, which is in a phase II clinical trial to address the unmet medical need for a specific antidote for cannabis toxicity. The company was incorporated in 2020 and is based in Lakeway, Texas.</t>
  </si>
  <si>
    <t>fullTimeEmployees</t>
  </si>
  <si>
    <t>companyOfficers</t>
  </si>
  <si>
    <t>[{'maxAge': 1, 'name': 'Dr. Joseph F. Lawler M.D., Ph.D.', 'age': 51, 'title': 'Founder &amp; Chairman', 'yearBorn': 1972, 'fiscalYear': 2024, 'totalPay': 11000, 'exercisedValue': 0, 'unexercisedValue': 0}, {'maxAge': 1, 'name': 'Mr. Richard Anthony Cunningham', 'age': 52, 'title': 'CEO &amp; Director', 'yearBorn': 1971, 'fiscalYear': 2024, 'totalPay': 452058, 'exercisedValue': 0, 'unexercisedValue': 0}, {'maxAge': 1, 'name': 'Mr. Daniel V. George', 'age': 53, 'title': 'Principal Accounting Officer, Acting CFO &amp; Secretary', 'yearBorn': 1970, 'fiscalYear': 2024, 'totalPay': 194246, 'exercisedValue': 0, 'unexercisedValue': 0}, {'maxAge': 1, 'name': 'Dr. Kenneth C. Cundy Ph.D.', 'age': 64, 'title': 'Chief Scientific Officer', 'yearBorn': 1959, 'fiscalYear': 2024, 'totalPay': 492756,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</si>
  <si>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</si>
  <si>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</si>
  <si>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</si>
  <si>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</si>
  <si>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</si>
  <si>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</si>
  <si>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</si>
  <si>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</si>
  <si>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</si>
  <si>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</si>
  <si>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</si>
  <si>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</si>
  <si>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</si>
  <si>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</si>
  <si>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</si>
  <si>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</si>
  <si>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</si>
  <si>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</si>
  <si>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</si>
  <si>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</si>
  <si>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</si>
  <si>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</si>
  <si>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</si>
  <si>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</si>
  <si>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</si>
  <si>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</si>
  <si>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</si>
  <si>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</si>
  <si>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</si>
  <si>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</si>
  <si>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</si>
  <si>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</si>
  <si>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</si>
  <si>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</si>
  <si>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</si>
  <si>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</si>
  <si>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</si>
  <si>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</si>
  <si>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</si>
  <si>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</si>
  <si>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</si>
  <si>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</si>
  <si>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</si>
  <si>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</si>
  <si>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</si>
  <si>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</si>
  <si>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</si>
  <si>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</si>
  <si>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</si>
  <si>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</si>
  <si>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</si>
  <si>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</si>
  <si>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</si>
  <si>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</si>
  <si>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</si>
  <si>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</si>
  <si>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</si>
  <si>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</si>
  <si>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</si>
  <si>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Anebulo Pharmaceuticals,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</si>
  <si>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</si>
  <si>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</si>
  <si>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</si>
  <si>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</si>
  <si>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</si>
  <si>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</si>
  <si>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</si>
  <si>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fc68cd91-6097-3786-8f7e-3d915060bcb8</t>
  </si>
  <si>
    <t>messageBoardId</t>
  </si>
  <si>
    <t>finmb_673614867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</si>
  <si>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</si>
  <si>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</si>
  <si>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</si>
  <si>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</si>
  <si>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</si>
  <si>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</si>
  <si>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</si>
  <si>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</si>
  <si>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</si>
  <si>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</si>
  <si>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</si>
  <si>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quickRatio</t>
  </si>
  <si>
    <t>currentRatio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</si>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</sst>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nebul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1.55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-11.45667794682658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5.9983664E7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0.147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-2.246154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1">
        <v>2024.0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-1.0</v>
      </c>
      <c r="C2" s="1">
        <v>-30.0</v>
      </c>
      <c r="D2" s="1">
        <v>-6.0</v>
      </c>
      <c r="E2" s="1">
        <v>-11.0</v>
      </c>
      <c r="F2" s="1">
        <v>-8.0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0.0</v>
      </c>
      <c r="E3" s="1">
        <v>0.0</v>
      </c>
      <c r="F3" s="1">
        <v>15.0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20.0</v>
      </c>
      <c r="D4" s="1">
        <v>48.0</v>
      </c>
      <c r="E4" s="1">
        <v>88.0</v>
      </c>
      <c r="F4" s="1">
        <v>75.0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26.0</v>
      </c>
      <c r="D5" s="1">
        <v>0.0</v>
      </c>
      <c r="E5" s="1">
        <v>0.0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11.0</v>
      </c>
      <c r="D7" s="1">
        <v>27.0</v>
      </c>
      <c r="E7" s="1">
        <v>15.0</v>
      </c>
      <c r="F7" s="1">
        <v>-37.0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13.0</v>
      </c>
      <c r="C8" s="1">
        <v>-1.0</v>
      </c>
      <c r="D8" s="1">
        <v>63.0</v>
      </c>
      <c r="E8" s="1">
        <v>1.0</v>
      </c>
      <c r="F8" s="1">
        <v>-42.0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-90.0</v>
      </c>
      <c r="C9" s="1">
        <v>-4.0</v>
      </c>
      <c r="D9" s="1">
        <v>-5.0</v>
      </c>
      <c r="E9" s="1">
        <v>-9.0</v>
      </c>
      <c r="F9" s="1">
        <v>-8.0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20.0</v>
      </c>
      <c r="C10" s="1">
        <v>0.0</v>
      </c>
      <c r="D10" s="1">
        <v>0.0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1.0</v>
      </c>
      <c r="C11" s="1">
        <v>0.0</v>
      </c>
      <c r="D11" s="1">
        <v>0.0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-20.0</v>
      </c>
      <c r="D12" s="1">
        <v>0.0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-20.0</v>
      </c>
      <c r="D13" s="1">
        <v>0.0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20.0</v>
      </c>
      <c r="D14" s="1">
        <v>0.0</v>
      </c>
      <c r="E14" s="1">
        <v>6.0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18.0</v>
      </c>
      <c r="C15" s="1">
        <v>0.0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-14.0</v>
      </c>
      <c r="C16" s="1">
        <v>1.0</v>
      </c>
      <c r="D16" s="1">
        <v>0.0</v>
      </c>
      <c r="E16" s="1">
        <v>-31.0</v>
      </c>
      <c r="F16" s="1">
        <v>-6.0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19.0</v>
      </c>
      <c r="C17" s="1">
        <v>21.0</v>
      </c>
      <c r="D17" s="1">
        <v>0.0</v>
      </c>
      <c r="E17" s="1">
        <v>6.0</v>
      </c>
      <c r="F17" s="1">
        <v>-6.0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18.0</v>
      </c>
      <c r="C18" s="1">
        <v>16.0</v>
      </c>
      <c r="D18" s="1">
        <v>-5.0</v>
      </c>
      <c r="E18" s="1">
        <v>-3.0</v>
      </c>
      <c r="F18" s="1">
        <v>-8.0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1.0</v>
      </c>
      <c r="D20" s="1">
        <v>0.0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-3.0</v>
      </c>
      <c r="D21" s="1">
        <v>-2.0</v>
      </c>
      <c r="E21" s="1">
        <v>-5.0</v>
      </c>
      <c r="F21" s="1">
        <v>-5.0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-3.0</v>
      </c>
      <c r="D22" s="1">
        <v>-2.0</v>
      </c>
      <c r="E22" s="1">
        <v>-5.0</v>
      </c>
      <c r="F22" s="1">
        <v>-5.0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1.0</v>
      </c>
      <c r="D23" s="1">
        <v>-90.0</v>
      </c>
      <c r="E23" s="1">
        <v>-1.0</v>
      </c>
      <c r="F23" s="1">
        <v>79.0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1.0</v>
      </c>
      <c r="C24" s="1">
        <v>-20.0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1">
        <v>2024.0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42</v>
      </c>
      <c r="B3" s="1">
        <v>3.0</v>
      </c>
      <c r="C3" s="1">
        <v>19.0</v>
      </c>
      <c r="D3" s="1">
        <v>14.0</v>
      </c>
      <c r="E3" s="1">
        <v>11.0</v>
      </c>
      <c r="F3" s="1">
        <v>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43</v>
      </c>
      <c r="B4" s="1">
        <v>3.0</v>
      </c>
      <c r="C4" s="1">
        <v>19.0</v>
      </c>
      <c r="D4" s="1">
        <v>14.0</v>
      </c>
      <c r="E4" s="1">
        <v>11.0</v>
      </c>
      <c r="F4" s="1">
        <v>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44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45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46</v>
      </c>
      <c r="B7" s="1">
        <v>0.0</v>
      </c>
      <c r="C7" s="1">
        <v>1.0</v>
      </c>
      <c r="D7" s="1">
        <v>1.0</v>
      </c>
      <c r="E7" s="1">
        <v>42.0</v>
      </c>
      <c r="F7" s="1">
        <v>41.0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47</v>
      </c>
      <c r="B8" s="1">
        <v>3.0</v>
      </c>
      <c r="C8" s="1">
        <v>21.0</v>
      </c>
      <c r="D8" s="1">
        <v>15.0</v>
      </c>
      <c r="E8" s="1">
        <v>11.0</v>
      </c>
      <c r="F8" s="1">
        <v>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48</v>
      </c>
      <c r="B9" s="1">
        <v>0.0</v>
      </c>
      <c r="C9" s="1">
        <v>0.0</v>
      </c>
      <c r="D9" s="1">
        <v>0.0</v>
      </c>
      <c r="E9" s="1">
        <v>0.0</v>
      </c>
      <c r="F9" s="1">
        <v>56.0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49</v>
      </c>
      <c r="B10" s="1">
        <v>3.0</v>
      </c>
      <c r="C10" s="1">
        <v>21.0</v>
      </c>
      <c r="D10" s="1">
        <v>15.0</v>
      </c>
      <c r="E10" s="1">
        <v>11.0</v>
      </c>
      <c r="F10" s="1">
        <v>4.0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50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51</v>
      </c>
      <c r="B12" s="1">
        <v>0.0</v>
      </c>
      <c r="C12" s="1">
        <v>11.0</v>
      </c>
      <c r="D12" s="1">
        <v>38.0</v>
      </c>
      <c r="E12" s="1">
        <v>53.0</v>
      </c>
      <c r="F12" s="1">
        <v>15.0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52</v>
      </c>
      <c r="B13" s="1">
        <v>2.0</v>
      </c>
      <c r="C13" s="1">
        <v>13.0</v>
      </c>
      <c r="D13" s="1">
        <v>10.0</v>
      </c>
      <c r="E13" s="1">
        <v>53.0</v>
      </c>
      <c r="F13" s="1">
        <v>10.0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53</v>
      </c>
      <c r="B14" s="1">
        <v>20.0</v>
      </c>
      <c r="C14" s="1">
        <v>0.0</v>
      </c>
      <c r="D14" s="1">
        <v>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54</v>
      </c>
      <c r="B15" s="1">
        <v>0.0</v>
      </c>
      <c r="C15" s="1">
        <v>0.0</v>
      </c>
      <c r="D15" s="1">
        <v>2.0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55</v>
      </c>
      <c r="B16" s="1">
        <v>22.0</v>
      </c>
      <c r="C16" s="1">
        <v>24.0</v>
      </c>
      <c r="D16" s="1">
        <v>51.0</v>
      </c>
      <c r="E16" s="1">
        <v>1.0</v>
      </c>
      <c r="F16" s="1">
        <v>26.0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56</v>
      </c>
      <c r="B17" s="1">
        <v>22.0</v>
      </c>
      <c r="C17" s="1">
        <v>24.0</v>
      </c>
      <c r="D17" s="1">
        <v>51.0</v>
      </c>
      <c r="E17" s="1">
        <v>1.0</v>
      </c>
      <c r="F17" s="1">
        <v>26.0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57</v>
      </c>
      <c r="B18" s="1">
        <v>2.0</v>
      </c>
      <c r="C18" s="1">
        <v>0.0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58</v>
      </c>
      <c r="B19" s="1">
        <v>2.0</v>
      </c>
      <c r="C19" s="1">
        <v>0.0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59</v>
      </c>
      <c r="B20" s="1">
        <v>0.0</v>
      </c>
      <c r="C20" s="1">
        <v>2.0</v>
      </c>
      <c r="D20" s="1">
        <v>2.0</v>
      </c>
      <c r="E20" s="1">
        <v>2.0</v>
      </c>
      <c r="F20" s="1">
        <v>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60</v>
      </c>
      <c r="B21" s="1">
        <v>0.0</v>
      </c>
      <c r="C21" s="1">
        <v>60.0</v>
      </c>
      <c r="D21" s="1">
        <v>60.0</v>
      </c>
      <c r="E21" s="1">
        <v>67.0</v>
      </c>
      <c r="F21" s="1">
        <v>69.0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61</v>
      </c>
      <c r="B22" s="1">
        <v>-17.0</v>
      </c>
      <c r="C22" s="1">
        <v>-38.0</v>
      </c>
      <c r="D22" s="1">
        <v>-45.0</v>
      </c>
      <c r="E22" s="1">
        <v>-57.0</v>
      </c>
      <c r="F22" s="1">
        <v>-65.0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62</v>
      </c>
      <c r="B23" s="1">
        <v>-17.0</v>
      </c>
      <c r="C23" s="1">
        <v>21.0</v>
      </c>
      <c r="D23" s="1">
        <v>15.0</v>
      </c>
      <c r="E23" s="1">
        <v>10.0</v>
      </c>
      <c r="F23" s="1">
        <v>3.0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63</v>
      </c>
      <c r="B24" s="1">
        <v>2.0</v>
      </c>
      <c r="C24" s="1">
        <v>21.0</v>
      </c>
      <c r="D24" s="1">
        <v>15.0</v>
      </c>
      <c r="E24" s="1">
        <v>10.0</v>
      </c>
      <c r="F24" s="1">
        <v>3.0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64</v>
      </c>
      <c r="B25" s="1">
        <v>3.0</v>
      </c>
      <c r="C25" s="1">
        <v>21.0</v>
      </c>
      <c r="D25" s="1">
        <v>15.0</v>
      </c>
      <c r="E25" s="1">
        <v>11.0</v>
      </c>
      <c r="F25" s="1">
        <v>4.0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35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65</v>
      </c>
      <c r="B27" s="1">
        <v>12.0</v>
      </c>
      <c r="C27" s="1">
        <v>23.0</v>
      </c>
      <c r="D27" s="1">
        <v>23.0</v>
      </c>
      <c r="E27" s="1">
        <v>25.0</v>
      </c>
      <c r="F27" s="1">
        <v>25.0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66</v>
      </c>
      <c r="B28" s="1">
        <v>12.0</v>
      </c>
      <c r="C28" s="1">
        <v>23.0</v>
      </c>
      <c r="D28" s="1">
        <v>23.0</v>
      </c>
      <c r="E28" s="1">
        <v>25.0</v>
      </c>
      <c r="F28" s="1">
        <v>25.0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67</v>
      </c>
      <c r="B29" s="1" t="s">
        <v>68</v>
      </c>
      <c r="C29" s="1" t="s">
        <v>69</v>
      </c>
      <c r="D29" s="1" t="s">
        <v>70</v>
      </c>
      <c r="E29" s="1" t="s">
        <v>71</v>
      </c>
      <c r="F29" s="1" t="s">
        <v>72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73</v>
      </c>
      <c r="B30" s="1">
        <v>-17.0</v>
      </c>
      <c r="C30" s="1">
        <v>21.0</v>
      </c>
      <c r="D30" s="1">
        <v>15.0</v>
      </c>
      <c r="E30" s="1">
        <v>10.0</v>
      </c>
      <c r="F30" s="1">
        <v>3.0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74</v>
      </c>
      <c r="B31" s="1" t="s">
        <v>68</v>
      </c>
      <c r="C31" s="1" t="s">
        <v>69</v>
      </c>
      <c r="D31" s="1" t="s">
        <v>70</v>
      </c>
      <c r="E31" s="1" t="s">
        <v>71</v>
      </c>
      <c r="F31" s="1" t="s">
        <v>72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75</v>
      </c>
      <c r="B32" s="1">
        <v>20.0</v>
      </c>
      <c r="C32" s="1" t="s">
        <v>76</v>
      </c>
      <c r="D32" s="1" t="s">
        <v>76</v>
      </c>
      <c r="E32" s="1" t="s">
        <v>76</v>
      </c>
      <c r="F32" s="1" t="s">
        <v>76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77</v>
      </c>
      <c r="B33" s="1">
        <v>-2.0</v>
      </c>
      <c r="C33" s="1">
        <v>-19.0</v>
      </c>
      <c r="D33" s="1">
        <v>-14.0</v>
      </c>
      <c r="E33" s="1">
        <v>-11.0</v>
      </c>
      <c r="F33" s="1">
        <v>-3.0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78</v>
      </c>
      <c r="B34" s="1">
        <v>0.0</v>
      </c>
      <c r="C34" s="1">
        <v>10.0</v>
      </c>
      <c r="D34" s="1">
        <v>11.0</v>
      </c>
      <c r="E34" s="1">
        <v>12.0</v>
      </c>
      <c r="F34" s="1">
        <v>3.0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79</v>
      </c>
      <c r="B35" s="1">
        <v>3.0</v>
      </c>
      <c r="C35" s="1">
        <v>3.0</v>
      </c>
      <c r="D35" s="1">
        <v>3.0</v>
      </c>
      <c r="E35" s="1">
        <v>3.0</v>
      </c>
      <c r="F35" s="1">
        <v>3.0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80</v>
      </c>
      <c r="B36" s="1">
        <v>0.0</v>
      </c>
      <c r="C36" s="1">
        <v>2.0</v>
      </c>
      <c r="D36" s="1">
        <v>4.0</v>
      </c>
      <c r="E36" s="1">
        <v>2.0</v>
      </c>
      <c r="F36" s="1">
        <v>2.0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81</v>
      </c>
      <c r="B37" s="1">
        <v>0.0</v>
      </c>
      <c r="C37" s="1">
        <v>1.0</v>
      </c>
      <c r="D37" s="1">
        <v>0.0</v>
      </c>
      <c r="E37" s="1">
        <v>0.0</v>
      </c>
      <c r="F37" s="1">
        <v>1.0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1">
        <v>2024.0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82</v>
      </c>
      <c r="B2" s="1">
        <v>14.0</v>
      </c>
      <c r="C2" s="1">
        <v>1.0</v>
      </c>
      <c r="D2" s="1">
        <v>3.0</v>
      </c>
      <c r="E2" s="1">
        <v>6.0</v>
      </c>
      <c r="F2" s="1">
        <v>4.0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83</v>
      </c>
      <c r="B3" s="1">
        <v>90.0</v>
      </c>
      <c r="C3" s="1">
        <v>2.0</v>
      </c>
      <c r="D3" s="1">
        <v>2.0</v>
      </c>
      <c r="E3" s="1">
        <v>5.0</v>
      </c>
      <c r="F3" s="1">
        <v>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84</v>
      </c>
      <c r="B4" s="1">
        <v>1.0</v>
      </c>
      <c r="C4" s="1">
        <v>3.0</v>
      </c>
      <c r="D4" s="1">
        <v>6.0</v>
      </c>
      <c r="E4" s="1">
        <v>11.0</v>
      </c>
      <c r="F4" s="1">
        <v>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85</v>
      </c>
      <c r="B5" s="1">
        <v>-1.0</v>
      </c>
      <c r="C5" s="1">
        <v>-3.0</v>
      </c>
      <c r="D5" s="1">
        <v>-6.0</v>
      </c>
      <c r="E5" s="1">
        <v>-11.0</v>
      </c>
      <c r="F5" s="1">
        <v>-8.0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86</v>
      </c>
      <c r="B6" s="1">
        <v>0.0</v>
      </c>
      <c r="C6" s="1">
        <v>-1.0</v>
      </c>
      <c r="D6" s="1">
        <v>0.0</v>
      </c>
      <c r="E6" s="1">
        <v>0.0</v>
      </c>
      <c r="F6" s="1">
        <v>-15.0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87</v>
      </c>
      <c r="B7" s="1">
        <v>0.0</v>
      </c>
      <c r="C7" s="1">
        <v>0.0</v>
      </c>
      <c r="D7" s="1">
        <v>0.0</v>
      </c>
      <c r="E7" s="1">
        <v>9.0</v>
      </c>
      <c r="F7" s="1">
        <v>24.0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88</v>
      </c>
      <c r="B8" s="1">
        <v>0.0</v>
      </c>
      <c r="C8" s="1">
        <v>-1.0</v>
      </c>
      <c r="D8" s="1">
        <v>0.0</v>
      </c>
      <c r="E8" s="1">
        <v>9.0</v>
      </c>
      <c r="F8" s="1">
        <v>9.0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89</v>
      </c>
      <c r="B9" s="1">
        <v>0.0</v>
      </c>
      <c r="C9" s="1">
        <v>-26.0</v>
      </c>
      <c r="D9" s="1">
        <v>0.0</v>
      </c>
      <c r="E9" s="1">
        <v>-4.0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90</v>
      </c>
      <c r="B10" s="1">
        <v>-1.0</v>
      </c>
      <c r="C10" s="1">
        <v>-30.0</v>
      </c>
      <c r="D10" s="1">
        <v>-6.0</v>
      </c>
      <c r="E10" s="1">
        <v>-11.0</v>
      </c>
      <c r="F10" s="1">
        <v>-8.0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91</v>
      </c>
      <c r="B11" s="1">
        <v>-1.0</v>
      </c>
      <c r="C11" s="1">
        <v>-30.0</v>
      </c>
      <c r="D11" s="1">
        <v>-6.0</v>
      </c>
      <c r="E11" s="1">
        <v>-11.0</v>
      </c>
      <c r="F11" s="1">
        <v>-8.0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92</v>
      </c>
      <c r="B12" s="1">
        <v>-1.0</v>
      </c>
      <c r="C12" s="1">
        <v>-30.0</v>
      </c>
      <c r="D12" s="1">
        <v>-6.0</v>
      </c>
      <c r="E12" s="1">
        <v>-11.0</v>
      </c>
      <c r="F12" s="1">
        <v>-8.0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93</v>
      </c>
      <c r="B13" s="1">
        <v>-1.0</v>
      </c>
      <c r="C13" s="1">
        <v>-30.0</v>
      </c>
      <c r="D13" s="1">
        <v>-6.0</v>
      </c>
      <c r="E13" s="1">
        <v>-11.0</v>
      </c>
      <c r="F13" s="1">
        <v>-8.0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94</v>
      </c>
      <c r="B14" s="1">
        <v>-1.0</v>
      </c>
      <c r="C14" s="1">
        <v>-30.0</v>
      </c>
      <c r="D14" s="1">
        <v>-6.0</v>
      </c>
      <c r="E14" s="1">
        <v>-11.0</v>
      </c>
      <c r="F14" s="1">
        <v>-8.0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95</v>
      </c>
      <c r="B15" s="1">
        <v>0.0</v>
      </c>
      <c r="C15" s="1">
        <v>8.0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96</v>
      </c>
      <c r="B16" s="1">
        <v>-1.0</v>
      </c>
      <c r="C16" s="1">
        <v>-38.0</v>
      </c>
      <c r="D16" s="1">
        <v>-6.0</v>
      </c>
      <c r="E16" s="1">
        <v>-11.0</v>
      </c>
      <c r="F16" s="1">
        <v>-8.0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97</v>
      </c>
      <c r="B17" s="1">
        <v>-1.0</v>
      </c>
      <c r="C17" s="1">
        <v>-38.0</v>
      </c>
      <c r="D17" s="1">
        <v>-6.0</v>
      </c>
      <c r="E17" s="1">
        <v>-11.0</v>
      </c>
      <c r="F17" s="1">
        <v>-8.0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98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99</v>
      </c>
      <c r="B19" s="1" t="s">
        <v>100</v>
      </c>
      <c r="C19" s="1" t="s">
        <v>101</v>
      </c>
      <c r="D19" s="1" t="s">
        <v>102</v>
      </c>
      <c r="E19" s="1" t="s">
        <v>103</v>
      </c>
      <c r="F19" s="1" t="s">
        <v>104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105</v>
      </c>
      <c r="B20" s="1" t="s">
        <v>100</v>
      </c>
      <c r="C20" s="1" t="s">
        <v>101</v>
      </c>
      <c r="D20" s="1" t="s">
        <v>102</v>
      </c>
      <c r="E20" s="1" t="s">
        <v>103</v>
      </c>
      <c r="F20" s="1" t="s">
        <v>104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106</v>
      </c>
      <c r="B21" s="1">
        <v>12.0</v>
      </c>
      <c r="C21" s="1">
        <v>13.0</v>
      </c>
      <c r="D21" s="1">
        <v>23.0</v>
      </c>
      <c r="E21" s="1">
        <v>25.0</v>
      </c>
      <c r="F21" s="1">
        <v>25.0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107</v>
      </c>
      <c r="B22" s="1" t="s">
        <v>100</v>
      </c>
      <c r="C22" s="1" t="s">
        <v>101</v>
      </c>
      <c r="D22" s="1" t="s">
        <v>102</v>
      </c>
      <c r="E22" s="1" t="s">
        <v>103</v>
      </c>
      <c r="F22" s="1" t="s">
        <v>104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108</v>
      </c>
      <c r="B23" s="1" t="s">
        <v>100</v>
      </c>
      <c r="C23" s="1" t="s">
        <v>101</v>
      </c>
      <c r="D23" s="1" t="s">
        <v>102</v>
      </c>
      <c r="E23" s="1" t="s">
        <v>103</v>
      </c>
      <c r="F23" s="1" t="s">
        <v>104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109</v>
      </c>
      <c r="B24" s="1">
        <v>12.0</v>
      </c>
      <c r="C24" s="1">
        <v>13.0</v>
      </c>
      <c r="D24" s="1">
        <v>23.0</v>
      </c>
      <c r="E24" s="1">
        <v>25.0</v>
      </c>
      <c r="F24" s="1">
        <v>25.0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110</v>
      </c>
      <c r="B25" s="1" t="s">
        <v>111</v>
      </c>
      <c r="C25" s="1" t="s">
        <v>112</v>
      </c>
      <c r="D25" s="1" t="s">
        <v>113</v>
      </c>
      <c r="E25" s="1" t="s">
        <v>102</v>
      </c>
      <c r="F25" s="1" t="s">
        <v>114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115</v>
      </c>
      <c r="B26" s="1" t="s">
        <v>111</v>
      </c>
      <c r="C26" s="1" t="s">
        <v>112</v>
      </c>
      <c r="D26" s="1" t="s">
        <v>113</v>
      </c>
      <c r="E26" s="1" t="s">
        <v>102</v>
      </c>
      <c r="F26" s="1" t="s">
        <v>114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35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116</v>
      </c>
      <c r="B28" s="1">
        <v>-1.0</v>
      </c>
      <c r="C28" s="1">
        <v>-3.0</v>
      </c>
      <c r="D28" s="1">
        <v>-6.0</v>
      </c>
      <c r="E28" s="1">
        <v>-11.0</v>
      </c>
      <c r="F28" s="1">
        <v>-8.0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117</v>
      </c>
      <c r="B29" s="1">
        <v>-1.0</v>
      </c>
      <c r="C29" s="1">
        <v>-3.0</v>
      </c>
      <c r="D29" s="1">
        <v>-6.0</v>
      </c>
      <c r="E29" s="1">
        <v>-11.0</v>
      </c>
      <c r="F29" s="1">
        <v>-8.0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118</v>
      </c>
      <c r="B30" s="1">
        <v>-65.0</v>
      </c>
      <c r="C30" s="1">
        <v>-18.0</v>
      </c>
      <c r="D30" s="1">
        <v>-4.0</v>
      </c>
      <c r="E30" s="1">
        <v>-7.0</v>
      </c>
      <c r="F30" s="1">
        <v>-5.0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119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120</v>
      </c>
      <c r="B32" s="1">
        <v>14.0</v>
      </c>
      <c r="C32" s="1">
        <v>1.0</v>
      </c>
      <c r="D32" s="1">
        <v>3.0</v>
      </c>
      <c r="E32" s="1">
        <v>6.0</v>
      </c>
      <c r="F32" s="1">
        <v>4.0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121</v>
      </c>
      <c r="B33" s="1">
        <v>90.0</v>
      </c>
      <c r="C33" s="1">
        <v>2.0</v>
      </c>
      <c r="D33" s="1">
        <v>2.0</v>
      </c>
      <c r="E33" s="1">
        <v>5.0</v>
      </c>
      <c r="F33" s="1">
        <v>3.0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122</v>
      </c>
      <c r="B34" s="1">
        <v>0.0</v>
      </c>
      <c r="C34" s="1">
        <v>1.0</v>
      </c>
      <c r="D34" s="1">
        <v>1.0</v>
      </c>
      <c r="E34" s="1">
        <v>1.0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123</v>
      </c>
      <c r="B35" s="1">
        <v>0.0</v>
      </c>
      <c r="C35" s="1">
        <v>1.0</v>
      </c>
      <c r="D35" s="1">
        <v>2.0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124</v>
      </c>
      <c r="B36" s="1">
        <v>0.0</v>
      </c>
      <c r="C36" s="1">
        <v>18.0</v>
      </c>
      <c r="D36" s="1">
        <v>45.0</v>
      </c>
      <c r="E36" s="1">
        <v>88.0</v>
      </c>
      <c r="F36" s="1">
        <v>75.0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125</v>
      </c>
      <c r="B37" s="1">
        <v>0.0</v>
      </c>
      <c r="C37" s="1">
        <v>20.0</v>
      </c>
      <c r="D37" s="1">
        <v>48.0</v>
      </c>
      <c r="E37" s="1">
        <v>88.0</v>
      </c>
      <c r="F37" s="1">
        <v>75.0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1">
        <v>2024.0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127</v>
      </c>
      <c r="B3" s="1">
        <v>0.0</v>
      </c>
      <c r="C3" s="1" t="s">
        <v>128</v>
      </c>
      <c r="D3" s="1" t="s">
        <v>129</v>
      </c>
      <c r="E3" s="1" t="s">
        <v>130</v>
      </c>
      <c r="F3" s="1" t="s">
        <v>131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132</v>
      </c>
      <c r="B4" s="1">
        <v>0.0</v>
      </c>
      <c r="C4" s="1" t="s">
        <v>133</v>
      </c>
      <c r="D4" s="1" t="s">
        <v>134</v>
      </c>
      <c r="E4" s="1" t="s">
        <v>135</v>
      </c>
      <c r="F4" s="1" t="s">
        <v>136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137</v>
      </c>
      <c r="B5" s="1">
        <v>0.0</v>
      </c>
      <c r="C5" s="1" t="s">
        <v>138</v>
      </c>
      <c r="D5" s="1" t="s">
        <v>139</v>
      </c>
      <c r="E5" s="1" t="s">
        <v>140</v>
      </c>
      <c r="F5" s="1" t="s">
        <v>141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142</v>
      </c>
      <c r="B6" s="1">
        <v>0.0</v>
      </c>
      <c r="C6" s="1" t="s">
        <v>143</v>
      </c>
      <c r="D6" s="1" t="s">
        <v>139</v>
      </c>
      <c r="E6" s="1" t="s">
        <v>140</v>
      </c>
      <c r="F6" s="1" t="s">
        <v>141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145</v>
      </c>
      <c r="B8" s="1" t="s">
        <v>146</v>
      </c>
      <c r="C8" s="1" t="s">
        <v>147</v>
      </c>
      <c r="D8" s="1" t="s">
        <v>148</v>
      </c>
      <c r="E8" s="1" t="s">
        <v>149</v>
      </c>
      <c r="F8" s="1" t="s">
        <v>150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151</v>
      </c>
      <c r="B9" s="1" t="s">
        <v>146</v>
      </c>
      <c r="C9" s="1" t="s">
        <v>152</v>
      </c>
      <c r="D9" s="1" t="s">
        <v>153</v>
      </c>
      <c r="E9" s="1" t="s">
        <v>154</v>
      </c>
      <c r="F9" s="1" t="s">
        <v>155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156</v>
      </c>
      <c r="B10" s="1" t="s">
        <v>157</v>
      </c>
      <c r="C10" s="1" t="s">
        <v>158</v>
      </c>
      <c r="D10" s="1" t="s">
        <v>159</v>
      </c>
      <c r="E10" s="1" t="s">
        <v>160</v>
      </c>
      <c r="F10" s="1" t="s">
        <v>161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162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163</v>
      </c>
      <c r="B12" s="1" t="s">
        <v>164</v>
      </c>
      <c r="C12" s="1">
        <v>0.0</v>
      </c>
      <c r="D12" s="1">
        <v>0.0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165</v>
      </c>
      <c r="B13" s="1" t="s">
        <v>166</v>
      </c>
      <c r="C13" s="1">
        <v>0.0</v>
      </c>
      <c r="D13" s="1">
        <v>0.0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167</v>
      </c>
      <c r="B14" s="1" t="s">
        <v>168</v>
      </c>
      <c r="C14" s="1" t="s">
        <v>169</v>
      </c>
      <c r="D14" s="1" t="s">
        <v>170</v>
      </c>
      <c r="E14" s="1" t="s">
        <v>171</v>
      </c>
      <c r="F14" s="1" t="s">
        <v>172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173</v>
      </c>
      <c r="B15" s="1" t="s">
        <v>174</v>
      </c>
      <c r="C15" s="1" t="s">
        <v>175</v>
      </c>
      <c r="D15" s="1">
        <v>0.0</v>
      </c>
      <c r="E15" s="1">
        <v>0.0</v>
      </c>
      <c r="F15" s="1" t="s">
        <v>176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177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178</v>
      </c>
      <c r="B17" s="1">
        <v>0.0</v>
      </c>
      <c r="C17" s="1" t="s">
        <v>179</v>
      </c>
      <c r="D17" s="1" t="s">
        <v>180</v>
      </c>
      <c r="E17" s="1" t="s">
        <v>181</v>
      </c>
      <c r="F17" s="1" t="s">
        <v>182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183</v>
      </c>
      <c r="B18" s="1">
        <v>0.0</v>
      </c>
      <c r="C18" s="1" t="s">
        <v>179</v>
      </c>
      <c r="D18" s="1" t="s">
        <v>180</v>
      </c>
      <c r="E18" s="1" t="s">
        <v>181</v>
      </c>
      <c r="F18" s="1" t="s">
        <v>182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184</v>
      </c>
      <c r="B19" s="1">
        <v>0.0</v>
      </c>
      <c r="C19" s="1">
        <v>0.0</v>
      </c>
      <c r="D19" s="1" t="s">
        <v>185</v>
      </c>
      <c r="E19" s="1" t="s">
        <v>186</v>
      </c>
      <c r="F19" s="1" t="s">
        <v>187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188</v>
      </c>
      <c r="B20" s="1">
        <v>0.0</v>
      </c>
      <c r="C20" s="1">
        <v>0.0</v>
      </c>
      <c r="D20" s="1" t="s">
        <v>185</v>
      </c>
      <c r="E20" s="1" t="s">
        <v>186</v>
      </c>
      <c r="F20" s="1" t="s">
        <v>187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189</v>
      </c>
      <c r="B21" s="1">
        <v>0.0</v>
      </c>
      <c r="C21" s="1">
        <v>0.0</v>
      </c>
      <c r="D21" s="1" t="s">
        <v>185</v>
      </c>
      <c r="E21" s="1" t="s">
        <v>186</v>
      </c>
      <c r="F21" s="1" t="s">
        <v>187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190</v>
      </c>
      <c r="B22" s="1">
        <v>0.0</v>
      </c>
      <c r="C22" s="1">
        <v>0.0</v>
      </c>
      <c r="D22" s="1" t="s">
        <v>191</v>
      </c>
      <c r="E22" s="1" t="s">
        <v>192</v>
      </c>
      <c r="F22" s="1" t="s">
        <v>193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194</v>
      </c>
      <c r="B23" s="1">
        <v>0.0</v>
      </c>
      <c r="C23" s="1">
        <v>615.0</v>
      </c>
      <c r="D23" s="1" t="s">
        <v>195</v>
      </c>
      <c r="E23" s="1" t="s">
        <v>196</v>
      </c>
      <c r="F23" s="1" t="s">
        <v>197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198</v>
      </c>
      <c r="B24" s="1">
        <v>0.0</v>
      </c>
      <c r="C24" s="1">
        <v>-1.0</v>
      </c>
      <c r="D24" s="1" t="s">
        <v>199</v>
      </c>
      <c r="E24" s="1" t="s">
        <v>200</v>
      </c>
      <c r="F24" s="1" t="s">
        <v>201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202</v>
      </c>
      <c r="B25" s="1">
        <v>0.0</v>
      </c>
      <c r="C25" s="1">
        <v>-1.0</v>
      </c>
      <c r="D25" s="1" t="s">
        <v>199</v>
      </c>
      <c r="E25" s="1" t="s">
        <v>200</v>
      </c>
      <c r="F25" s="1" t="s">
        <v>201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203</v>
      </c>
      <c r="B26" s="1">
        <v>0.0</v>
      </c>
      <c r="C26" s="1" t="s">
        <v>204</v>
      </c>
      <c r="D26" s="1" t="s">
        <v>205</v>
      </c>
      <c r="E26" s="1" t="s">
        <v>206</v>
      </c>
      <c r="F26" s="1" t="s">
        <v>207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208</v>
      </c>
      <c r="B27" s="1">
        <v>0.0</v>
      </c>
      <c r="C27" s="1">
        <v>0.0</v>
      </c>
      <c r="D27" s="1" t="s">
        <v>209</v>
      </c>
      <c r="E27" s="1" t="s">
        <v>210</v>
      </c>
      <c r="F27" s="1" t="s">
        <v>211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212</v>
      </c>
      <c r="B28" s="1">
        <v>0.0</v>
      </c>
      <c r="C28" s="1">
        <v>0.0</v>
      </c>
      <c r="D28" s="1" t="s">
        <v>213</v>
      </c>
      <c r="E28" s="1" t="s">
        <v>210</v>
      </c>
      <c r="F28" s="1" t="s">
        <v>214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215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216</v>
      </c>
      <c r="B30" s="1">
        <v>0.0</v>
      </c>
      <c r="C30" s="1">
        <v>0.0</v>
      </c>
      <c r="D30" s="1" t="s">
        <v>217</v>
      </c>
      <c r="E30" s="1" t="s">
        <v>218</v>
      </c>
      <c r="F30" s="1" t="s">
        <v>219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220</v>
      </c>
      <c r="B31" s="1">
        <v>0.0</v>
      </c>
      <c r="C31" s="1">
        <v>0.0</v>
      </c>
      <c r="D31" s="1" t="s">
        <v>217</v>
      </c>
      <c r="E31" s="1" t="s">
        <v>218</v>
      </c>
      <c r="F31" s="1" t="s">
        <v>219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221</v>
      </c>
      <c r="B32" s="1">
        <v>0.0</v>
      </c>
      <c r="C32" s="1">
        <v>0.0</v>
      </c>
      <c r="D32" s="1" t="s">
        <v>222</v>
      </c>
      <c r="E32" s="1" t="s">
        <v>223</v>
      </c>
      <c r="F32" s="1" t="s">
        <v>224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225</v>
      </c>
      <c r="B33" s="1">
        <v>0.0</v>
      </c>
      <c r="C33" s="1">
        <v>0.0</v>
      </c>
      <c r="D33" s="1" t="s">
        <v>222</v>
      </c>
      <c r="E33" s="1" t="s">
        <v>223</v>
      </c>
      <c r="F33" s="1" t="s">
        <v>224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226</v>
      </c>
      <c r="B34" s="1">
        <v>0.0</v>
      </c>
      <c r="C34" s="1">
        <v>0.0</v>
      </c>
      <c r="D34" s="1" t="s">
        <v>222</v>
      </c>
      <c r="E34" s="1" t="s">
        <v>223</v>
      </c>
      <c r="F34" s="1" t="s">
        <v>224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227</v>
      </c>
      <c r="B35" s="1">
        <v>0.0</v>
      </c>
      <c r="C35" s="1">
        <v>0.0</v>
      </c>
      <c r="D35" s="1" t="s">
        <v>228</v>
      </c>
      <c r="E35" s="1" t="s">
        <v>229</v>
      </c>
      <c r="F35" s="1" t="s">
        <v>230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231</v>
      </c>
      <c r="B36" s="1">
        <v>0.0</v>
      </c>
      <c r="C36" s="1">
        <v>0.0</v>
      </c>
      <c r="D36" s="1" t="s">
        <v>232</v>
      </c>
      <c r="E36" s="1" t="s">
        <v>233</v>
      </c>
      <c r="F36" s="1" t="s">
        <v>234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235</v>
      </c>
      <c r="B37" s="1">
        <v>0.0</v>
      </c>
      <c r="C37" s="1">
        <v>0.0</v>
      </c>
      <c r="D37" s="1" t="s">
        <v>236</v>
      </c>
      <c r="E37" s="1" t="s">
        <v>200</v>
      </c>
      <c r="F37" s="1" t="s">
        <v>237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238</v>
      </c>
      <c r="B38" s="1">
        <v>0.0</v>
      </c>
      <c r="C38" s="1">
        <v>0.0</v>
      </c>
      <c r="D38" s="1" t="s">
        <v>236</v>
      </c>
      <c r="E38" s="1" t="s">
        <v>200</v>
      </c>
      <c r="F38" s="1" t="s">
        <v>237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239</v>
      </c>
      <c r="B39" s="1">
        <v>0.0</v>
      </c>
      <c r="C39" s="1">
        <v>0.0</v>
      </c>
      <c r="D39" s="1" t="s">
        <v>240</v>
      </c>
      <c r="E39" s="1" t="s">
        <v>241</v>
      </c>
      <c r="F39" s="1" t="s">
        <v>242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243</v>
      </c>
      <c r="B40" s="1">
        <v>0.0</v>
      </c>
      <c r="C40" s="1">
        <v>0.0</v>
      </c>
      <c r="D40" s="1">
        <v>0.0</v>
      </c>
      <c r="E40" s="1" t="s">
        <v>244</v>
      </c>
      <c r="F40" s="1" t="s">
        <v>245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246</v>
      </c>
      <c r="B41" s="1">
        <v>0.0</v>
      </c>
      <c r="C41" s="1">
        <v>0.0</v>
      </c>
      <c r="D41" s="1">
        <v>0.0</v>
      </c>
      <c r="E41" s="1" t="s">
        <v>247</v>
      </c>
      <c r="F41" s="1" t="s">
        <v>248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249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250</v>
      </c>
      <c r="B43" s="1">
        <v>0.0</v>
      </c>
      <c r="C43" s="1">
        <v>0.0</v>
      </c>
      <c r="D43" s="1">
        <v>0.0</v>
      </c>
      <c r="E43" s="1" t="s">
        <v>251</v>
      </c>
      <c r="F43" s="1" t="s">
        <v>252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253</v>
      </c>
      <c r="B44" s="1">
        <v>0.0</v>
      </c>
      <c r="C44" s="1">
        <v>0.0</v>
      </c>
      <c r="D44" s="1">
        <v>0.0</v>
      </c>
      <c r="E44" s="1" t="s">
        <v>251</v>
      </c>
      <c r="F44" s="1" t="s">
        <v>252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254</v>
      </c>
      <c r="B45" s="1">
        <v>0.0</v>
      </c>
      <c r="C45" s="1">
        <v>0.0</v>
      </c>
      <c r="D45" s="1">
        <v>0.0</v>
      </c>
      <c r="E45" s="1" t="s">
        <v>255</v>
      </c>
      <c r="F45" s="1" t="s">
        <v>256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257</v>
      </c>
      <c r="B46" s="1">
        <v>0.0</v>
      </c>
      <c r="C46" s="1">
        <v>0.0</v>
      </c>
      <c r="D46" s="1">
        <v>0.0</v>
      </c>
      <c r="E46" s="1" t="s">
        <v>255</v>
      </c>
      <c r="F46" s="1" t="s">
        <v>256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258</v>
      </c>
      <c r="B47" s="1">
        <v>0.0</v>
      </c>
      <c r="C47" s="1">
        <v>0.0</v>
      </c>
      <c r="D47" s="1">
        <v>0.0</v>
      </c>
      <c r="E47" s="1" t="s">
        <v>255</v>
      </c>
      <c r="F47" s="1" t="s">
        <v>256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259</v>
      </c>
      <c r="B48" s="1">
        <v>0.0</v>
      </c>
      <c r="C48" s="1">
        <v>0.0</v>
      </c>
      <c r="D48" s="1">
        <v>0.0</v>
      </c>
      <c r="E48" s="1" t="s">
        <v>260</v>
      </c>
      <c r="F48" s="1" t="s">
        <v>261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262</v>
      </c>
      <c r="B49" s="1">
        <v>0.0</v>
      </c>
      <c r="C49" s="1">
        <v>0.0</v>
      </c>
      <c r="D49" s="1">
        <v>0.0</v>
      </c>
      <c r="E49" s="1" t="s">
        <v>263</v>
      </c>
      <c r="F49" s="1" t="s">
        <v>264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265</v>
      </c>
      <c r="B50" s="1">
        <v>0.0</v>
      </c>
      <c r="C50" s="1">
        <v>0.0</v>
      </c>
      <c r="D50" s="1">
        <v>0.0</v>
      </c>
      <c r="E50" s="1" t="s">
        <v>266</v>
      </c>
      <c r="F50" s="1" t="s">
        <v>267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268</v>
      </c>
      <c r="B51" s="1">
        <v>0.0</v>
      </c>
      <c r="C51" s="1">
        <v>0.0</v>
      </c>
      <c r="D51" s="1">
        <v>0.0</v>
      </c>
      <c r="E51" s="1" t="s">
        <v>266</v>
      </c>
      <c r="F51" s="1" t="s">
        <v>267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269</v>
      </c>
      <c r="B52" s="1">
        <v>0.0</v>
      </c>
      <c r="C52" s="1">
        <v>0.0</v>
      </c>
      <c r="D52" s="1">
        <v>0.0</v>
      </c>
      <c r="E52" s="1" t="s">
        <v>270</v>
      </c>
      <c r="F52" s="1" t="s">
        <v>271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272</v>
      </c>
      <c r="B53" s="1">
        <v>0.0</v>
      </c>
      <c r="C53" s="1">
        <v>0.0</v>
      </c>
      <c r="D53" s="1">
        <v>0.0</v>
      </c>
      <c r="E53" s="1">
        <v>0.0</v>
      </c>
      <c r="F53" s="1" t="s">
        <v>273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274</v>
      </c>
      <c r="B54" s="1">
        <v>0.0</v>
      </c>
      <c r="C54" s="1">
        <v>0.0</v>
      </c>
      <c r="D54" s="1">
        <v>0.0</v>
      </c>
      <c r="E54" s="1">
        <v>0.0</v>
      </c>
      <c r="F54" s="1" t="s">
        <v>275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276</v>
      </c>
      <c r="C1" s="1" t="s">
        <v>277</v>
      </c>
      <c r="D1" s="1" t="s">
        <v>278</v>
      </c>
      <c r="E1" s="1" t="s">
        <v>279</v>
      </c>
      <c r="F1" s="1" t="s">
        <v>280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281</v>
      </c>
      <c r="B2" s="1" t="s">
        <v>282</v>
      </c>
      <c r="C2" s="1" t="s">
        <v>283</v>
      </c>
      <c r="D2" s="1" t="s">
        <v>284</v>
      </c>
      <c r="E2" s="1" t="s">
        <v>285</v>
      </c>
      <c r="F2" s="1" t="s">
        <v>286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287</v>
      </c>
      <c r="B3" s="1" t="s">
        <v>288</v>
      </c>
      <c r="C3" s="1" t="s">
        <v>289</v>
      </c>
      <c r="D3" s="1" t="s">
        <v>290</v>
      </c>
      <c r="E3" s="1" t="s">
        <v>291</v>
      </c>
      <c r="F3" s="1" t="s">
        <v>292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293</v>
      </c>
      <c r="B4" s="1" t="s">
        <v>282</v>
      </c>
      <c r="C4" s="1" t="s">
        <v>283</v>
      </c>
      <c r="D4" s="1" t="s">
        <v>284</v>
      </c>
      <c r="E4" s="1" t="s">
        <v>285</v>
      </c>
      <c r="F4" s="1" t="s">
        <v>286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287</v>
      </c>
      <c r="B5" s="1" t="s">
        <v>288</v>
      </c>
      <c r="C5" s="1" t="s">
        <v>289</v>
      </c>
      <c r="D5" s="1" t="s">
        <v>290</v>
      </c>
      <c r="E5" s="1" t="s">
        <v>291</v>
      </c>
      <c r="F5" s="1" t="s">
        <v>292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294</v>
      </c>
      <c r="B6" s="1" t="s">
        <v>295</v>
      </c>
      <c r="C6" s="1" t="s">
        <v>296</v>
      </c>
      <c r="D6" s="1" t="s">
        <v>297</v>
      </c>
      <c r="E6" s="1" t="s">
        <v>298</v>
      </c>
      <c r="F6" s="1" t="s">
        <v>299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300</v>
      </c>
      <c r="B7" s="1" t="s">
        <v>288</v>
      </c>
      <c r="C7" s="1" t="s">
        <v>288</v>
      </c>
      <c r="D7" s="1" t="s">
        <v>288</v>
      </c>
      <c r="E7" s="1" t="s">
        <v>288</v>
      </c>
      <c r="F7" s="1" t="s">
        <v>288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301</v>
      </c>
      <c r="B8" s="1" t="s">
        <v>288</v>
      </c>
      <c r="C8" s="1" t="s">
        <v>302</v>
      </c>
      <c r="D8" s="1" t="s">
        <v>303</v>
      </c>
      <c r="E8" s="1" t="s">
        <v>304</v>
      </c>
      <c r="F8" s="1" t="s">
        <v>305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306</v>
      </c>
      <c r="B9" s="1" t="s">
        <v>288</v>
      </c>
      <c r="C9" s="1" t="s">
        <v>288</v>
      </c>
      <c r="D9" s="1" t="s">
        <v>288</v>
      </c>
      <c r="E9" s="1" t="s">
        <v>288</v>
      </c>
      <c r="F9" s="1" t="s">
        <v>288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307</v>
      </c>
      <c r="B10" s="1" t="s">
        <v>288</v>
      </c>
      <c r="C10" s="1" t="s">
        <v>288</v>
      </c>
      <c r="D10" s="1" t="s">
        <v>288</v>
      </c>
      <c r="E10" s="1" t="s">
        <v>288</v>
      </c>
      <c r="F10" s="1" t="s">
        <v>288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308</v>
      </c>
      <c r="B11" s="1" t="s">
        <v>288</v>
      </c>
      <c r="C11" s="1" t="s">
        <v>288</v>
      </c>
      <c r="D11" s="1" t="s">
        <v>288</v>
      </c>
      <c r="E11" s="1" t="s">
        <v>288</v>
      </c>
      <c r="F11" s="1" t="s">
        <v>288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309</v>
      </c>
      <c r="B12" s="1" t="s">
        <v>310</v>
      </c>
      <c r="C12" s="1" t="s">
        <v>310</v>
      </c>
      <c r="D12" s="1" t="s">
        <v>310</v>
      </c>
      <c r="E12" s="1" t="s">
        <v>288</v>
      </c>
      <c r="F12" s="1" t="s">
        <v>311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312</v>
      </c>
      <c r="B13" s="1" t="s">
        <v>288</v>
      </c>
      <c r="C13" s="1" t="s">
        <v>313</v>
      </c>
      <c r="D13" s="1" t="s">
        <v>288</v>
      </c>
      <c r="E13" s="1" t="s">
        <v>288</v>
      </c>
      <c r="F13" s="1" t="s">
        <v>288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314</v>
      </c>
      <c r="B14" s="1" t="s">
        <v>288</v>
      </c>
      <c r="C14" s="1" t="s">
        <v>315</v>
      </c>
      <c r="D14" s="1" t="s">
        <v>288</v>
      </c>
      <c r="E14" s="1" t="s">
        <v>288</v>
      </c>
      <c r="F14" s="1" t="s">
        <v>288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316</v>
      </c>
      <c r="B15" s="1" t="s">
        <v>288</v>
      </c>
      <c r="C15" s="1" t="s">
        <v>288</v>
      </c>
      <c r="D15" s="1" t="s">
        <v>288</v>
      </c>
      <c r="E15" s="1" t="s">
        <v>288</v>
      </c>
      <c r="F15" s="1" t="s">
        <v>288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317</v>
      </c>
      <c r="B16" s="1" t="s">
        <v>288</v>
      </c>
      <c r="C16" s="1" t="s">
        <v>288</v>
      </c>
      <c r="D16" s="1" t="s">
        <v>288</v>
      </c>
      <c r="E16" s="1" t="s">
        <v>288</v>
      </c>
      <c r="F16" s="1" t="s">
        <v>288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318</v>
      </c>
      <c r="B17" s="1" t="s">
        <v>101</v>
      </c>
      <c r="C17" s="1" t="s">
        <v>102</v>
      </c>
      <c r="D17" s="1" t="s">
        <v>103</v>
      </c>
      <c r="E17" s="1" t="s">
        <v>104</v>
      </c>
      <c r="F17" s="1" t="s">
        <v>319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320</v>
      </c>
      <c r="B18" s="1" t="s">
        <v>288</v>
      </c>
      <c r="C18" s="1" t="s">
        <v>288</v>
      </c>
      <c r="D18" s="1" t="s">
        <v>288</v>
      </c>
      <c r="E18" s="1" t="s">
        <v>288</v>
      </c>
      <c r="F18" s="1" t="s">
        <v>288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321</v>
      </c>
      <c r="B19" s="1" t="s">
        <v>288</v>
      </c>
      <c r="C19" s="1" t="s">
        <v>288</v>
      </c>
      <c r="D19" s="1" t="s">
        <v>288</v>
      </c>
      <c r="E19" s="1" t="s">
        <v>288</v>
      </c>
      <c r="F19" s="1" t="s">
        <v>288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322</v>
      </c>
      <c r="B20" s="1" t="s">
        <v>288</v>
      </c>
      <c r="C20" s="1" t="s">
        <v>288</v>
      </c>
      <c r="D20" s="1" t="s">
        <v>288</v>
      </c>
      <c r="E20" s="1" t="s">
        <v>288</v>
      </c>
      <c r="F20" s="1" t="s">
        <v>288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323</v>
      </c>
      <c r="B21" s="1" t="s">
        <v>324</v>
      </c>
      <c r="C21" s="1" t="s">
        <v>325</v>
      </c>
      <c r="D21" s="1" t="s">
        <v>326</v>
      </c>
      <c r="E21" s="1" t="s">
        <v>288</v>
      </c>
      <c r="F21" s="1" t="s">
        <v>327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328</v>
      </c>
      <c r="B22" s="1" t="s">
        <v>329</v>
      </c>
      <c r="C22" s="1" t="s">
        <v>330</v>
      </c>
      <c r="D22" s="1" t="s">
        <v>331</v>
      </c>
      <c r="E22" s="1" t="s">
        <v>332</v>
      </c>
      <c r="F22" s="1" t="s">
        <v>333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1" t="s">
        <v>288</v>
      </c>
      <c r="C23" s="1" t="s">
        <v>288</v>
      </c>
      <c r="D23" s="1" t="s">
        <v>288</v>
      </c>
      <c r="E23" s="1" t="s">
        <v>288</v>
      </c>
      <c r="F23" s="1" t="s">
        <v>288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334</v>
      </c>
      <c r="B24" s="1" t="s">
        <v>335</v>
      </c>
      <c r="C24" s="1" t="s">
        <v>336</v>
      </c>
      <c r="D24" s="1" t="s">
        <v>337</v>
      </c>
      <c r="E24" s="1" t="s">
        <v>338</v>
      </c>
      <c r="F24" s="1" t="s">
        <v>339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340</v>
      </c>
      <c r="B25" s="1" t="s">
        <v>341</v>
      </c>
      <c r="C25" s="1" t="s">
        <v>341</v>
      </c>
      <c r="D25" s="1" t="s">
        <v>342</v>
      </c>
      <c r="E25" s="1" t="s">
        <v>343</v>
      </c>
      <c r="F25" s="1" t="s">
        <v>343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344</v>
      </c>
      <c r="B26" s="1" t="s">
        <v>345</v>
      </c>
      <c r="C26" s="1" t="s">
        <v>346</v>
      </c>
      <c r="D26" s="1" t="s">
        <v>347</v>
      </c>
      <c r="E26" s="1" t="s">
        <v>348</v>
      </c>
      <c r="F26" s="1" t="s">
        <v>288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349</v>
      </c>
      <c r="B2" s="1" t="s">
        <v>350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351</v>
      </c>
      <c r="B3" s="1" t="s">
        <v>352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353</v>
      </c>
      <c r="B4" s="1" t="s">
        <v>354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355</v>
      </c>
      <c r="B5" s="1" t="s">
        <v>356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357</v>
      </c>
      <c r="B6" s="1" t="s">
        <v>358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359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360</v>
      </c>
      <c r="B8" s="1" t="s">
        <v>361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362</v>
      </c>
      <c r="B9" s="4" t="s">
        <v>363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364</v>
      </c>
      <c r="B10" s="1" t="s">
        <v>365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366</v>
      </c>
      <c r="B11" s="1" t="s">
        <v>367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368</v>
      </c>
      <c r="B12" s="1" t="s">
        <v>365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369</v>
      </c>
      <c r="B13" s="1" t="s">
        <v>370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371</v>
      </c>
      <c r="B14" s="1" t="s">
        <v>372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373</v>
      </c>
      <c r="B15" s="1" t="s">
        <v>370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374</v>
      </c>
      <c r="B16" s="1" t="s">
        <v>375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376</v>
      </c>
      <c r="B17" s="1">
        <v>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377</v>
      </c>
      <c r="B18" s="1" t="s">
        <v>378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379</v>
      </c>
      <c r="B19" s="1">
        <v>1.7356032E9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380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381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382</v>
      </c>
      <c r="B22" s="1">
        <v>1.63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383</v>
      </c>
      <c r="B23" s="1">
        <v>1.55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384</v>
      </c>
      <c r="B24" s="1">
        <v>1.46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385</v>
      </c>
      <c r="B25" s="1">
        <v>1.6484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386</v>
      </c>
      <c r="B26" s="1">
        <v>1.63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387</v>
      </c>
      <c r="B27" s="1">
        <v>1.55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388</v>
      </c>
      <c r="B28" s="1">
        <v>1.46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389</v>
      </c>
      <c r="B29" s="1">
        <v>1.6484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390</v>
      </c>
      <c r="B30" s="1">
        <v>-1.01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391</v>
      </c>
      <c r="B31" s="1">
        <v>-2.246154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392</v>
      </c>
      <c r="B32" s="1">
        <v>19851.0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393</v>
      </c>
      <c r="B33" s="1">
        <v>19851.0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394</v>
      </c>
      <c r="B34" s="1">
        <v>26981.0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395</v>
      </c>
      <c r="B35" s="1">
        <v>56840.0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396</v>
      </c>
      <c r="B36" s="1">
        <v>56840.0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397</v>
      </c>
      <c r="B37" s="1">
        <v>1.4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398</v>
      </c>
      <c r="B38" s="1">
        <v>1.66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399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400</v>
      </c>
      <c r="B40" s="1">
        <v>100.0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401</v>
      </c>
      <c r="B41" s="1">
        <v>5.9983664E7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402</v>
      </c>
      <c r="B42" s="1">
        <v>0.8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403</v>
      </c>
      <c r="B43" s="1">
        <v>3.3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404</v>
      </c>
      <c r="B44" s="1">
        <v>1.54936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405</v>
      </c>
      <c r="B45" s="1">
        <v>2.10291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406</v>
      </c>
      <c r="B46" s="1" t="s">
        <v>407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408</v>
      </c>
      <c r="B47" s="1">
        <v>3.6324288E7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409</v>
      </c>
      <c r="B48" s="1">
        <v>3912285.0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410</v>
      </c>
      <c r="B49" s="1">
        <v>4.10847E7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411</v>
      </c>
      <c r="B50" s="1">
        <v>10758.0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412</v>
      </c>
      <c r="B51" s="1">
        <v>14527.0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413</v>
      </c>
      <c r="B52" s="1">
        <v>1.7276544E9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414</v>
      </c>
      <c r="B53" s="1">
        <v>1.7303328E9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415</v>
      </c>
      <c r="B54" s="1">
        <v>4.0E-4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416</v>
      </c>
      <c r="B55" s="1">
        <v>0.64221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417</v>
      </c>
      <c r="B56" s="1">
        <v>0.28316998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418</v>
      </c>
      <c r="B57" s="1">
        <v>1.94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419</v>
      </c>
      <c r="B58" s="1">
        <v>0.0028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420</v>
      </c>
      <c r="B59" s="1">
        <v>4.10847E7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421</v>
      </c>
      <c r="B60" s="1">
        <v>0.147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422</v>
      </c>
      <c r="B61" s="1">
        <v>9.931973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423</v>
      </c>
      <c r="B62" s="1">
        <v>1.7197056E9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424</v>
      </c>
      <c r="B63" s="1">
        <v>1.7512416E9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425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426</v>
      </c>
      <c r="B65" s="1">
        <v>-8201703.0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427</v>
      </c>
      <c r="B66" s="1">
        <v>-0.3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428</v>
      </c>
      <c r="B67" s="1">
        <v>-0.65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429</v>
      </c>
      <c r="B68" s="1">
        <v>-0.32365143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430</v>
      </c>
      <c r="B69" s="1">
        <v>0.23713636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431</v>
      </c>
      <c r="B70" s="1" t="s">
        <v>432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433</v>
      </c>
      <c r="B71" s="1" t="s">
        <v>434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435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436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437</v>
      </c>
      <c r="B74" s="1" t="s">
        <v>438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439</v>
      </c>
      <c r="B75" s="1" t="s">
        <v>438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440</v>
      </c>
      <c r="B76" s="1">
        <v>1.6203942E9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441</v>
      </c>
      <c r="B77" s="1" t="s">
        <v>442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443</v>
      </c>
      <c r="B78" s="1" t="s">
        <v>444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445</v>
      </c>
      <c r="B79" s="1" t="s">
        <v>446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447</v>
      </c>
      <c r="B80" s="1" t="s">
        <v>448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449</v>
      </c>
      <c r="B81" s="1">
        <v>-1.8E7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450</v>
      </c>
      <c r="B82" s="1">
        <v>1.46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451</v>
      </c>
      <c r="B83" s="1">
        <v>8.0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452</v>
      </c>
      <c r="B84" s="1">
        <v>8.0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453</v>
      </c>
      <c r="B85" s="1">
        <v>8.0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454</v>
      </c>
      <c r="B86" s="1">
        <v>8.0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455</v>
      </c>
      <c r="B87" s="1" t="s">
        <v>456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457</v>
      </c>
      <c r="B88" s="1">
        <v>1.0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458</v>
      </c>
      <c r="B89" s="1">
        <v>3094200.0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459</v>
      </c>
      <c r="B90" s="1">
        <v>0.119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460</v>
      </c>
      <c r="B91" s="1">
        <v>11.874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461</v>
      </c>
      <c r="B92" s="1">
        <v>13.462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462</v>
      </c>
      <c r="B93" s="1">
        <v>-0.65971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463</v>
      </c>
      <c r="B94" s="1">
        <v>-1.13803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464</v>
      </c>
      <c r="B95" s="1">
        <v>-5176637.0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465</v>
      </c>
      <c r="B96" s="1">
        <v>-8090849.0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466</v>
      </c>
      <c r="B97" s="1" t="s">
        <v>407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467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38</v>
      </c>
      <c r="B3" s="1">
        <v>0.0</v>
      </c>
      <c r="C3" s="1">
        <v>-3.0</v>
      </c>
      <c r="D3" s="1">
        <v>-2.0</v>
      </c>
      <c r="E3" s="1">
        <v>-5.0</v>
      </c>
      <c r="F3" s="1">
        <v>-5.0</v>
      </c>
      <c r="G3" s="1">
        <f>IF(F3*FORECAST(G2,B3:F3,B2:F2)&gt;0,FORECAST(G2,B3:F3,B2:F2),F3)*$X$1</f>
        <v>-6.6</v>
      </c>
      <c r="H3" s="1">
        <f>IF(G3*FORECAST(H2,B3:G3,B2:G2)&gt;0,FORECAST(H2,B3:G3,B2:G2),G3)*$X$1</f>
        <v>-7.8</v>
      </c>
      <c r="I3" s="1">
        <f>IF(H3*FORECAST(I2,B3:H3,B2:H2)&gt;0,FORECAST(I2,B3:H3,B2:H2),H3)*$X$1</f>
        <v>-9</v>
      </c>
      <c r="J3" s="1">
        <f>IF(I3*FORECAST(J2,B3:I3,B2:I2)&gt;0,FORECAST(J2,B3:I3,B2:I2),I3)*$X$1</f>
        <v>-10.2</v>
      </c>
      <c r="K3" s="1">
        <f>IF(J3*FORECAST(K2,B3:J3,B2:J2)&gt;0,FORECAST(K2,B3:J3,B2:J2),J3)*$X$1</f>
        <v>-11.4</v>
      </c>
      <c r="L3" s="1">
        <f>IF(K3*FORECAST(L2,B3:K3,B2:K2)&gt;0,FORECAST(L2,B3:K3,B2:K2),K3)*$X$1</f>
        <v>-12.6</v>
      </c>
      <c r="M3" s="1">
        <f>IF(L3*FORECAST(M2,B3:L3,B2:L2)&gt;0,FORECAST(M2,B3:L3,B2:L2),L3)*$X$1</f>
        <v>-13.8</v>
      </c>
      <c r="N3" s="5">
        <f>IF(M3*FORECAST(N2,B3:M3,B2:M2)&gt;0,FORECAST(N2,B3:M3,B2:M2),M3)*$X$1</f>
        <v>-15</v>
      </c>
      <c r="O3" s="5">
        <f>IF(N3*FORECAST(O2,B3:N3,B2:N2)&gt;0,FORECAST(O2,B3:N3,B2:N2),N3)*$X$1</f>
        <v>-16.2</v>
      </c>
      <c r="P3" s="5">
        <f>IF(O3*FORECAST(P2,B3:O3,B2:O2)&gt;0,FORECAST(P2,B3:O3,B2:O2),O3)*$X$1</f>
        <v>-17.4</v>
      </c>
      <c r="Q3" s="5">
        <f>IF(P3*FORECAST(Q2,B3:P3,B2:P2)&gt;0,FORECAST(Q2,B3:P3,B2:P2),P3)*$X$1</f>
        <v>-18.6</v>
      </c>
      <c r="R3" s="5">
        <f>IF(Q3*FORECAST(R2,B3:Q3,B2:Q2)&gt;0,FORECAST(R2,B3:Q3,B2:Q2),Q3)*$X$1</f>
        <v>-19.8</v>
      </c>
      <c r="S3" s="2"/>
      <c r="T3" s="2"/>
      <c r="U3" s="2"/>
      <c r="V3" s="2"/>
      <c r="W3" s="2"/>
      <c r="X3" s="2"/>
      <c r="Y3" s="2"/>
      <c r="Z3" s="2"/>
    </row>
    <row r="4">
      <c r="A4" s="3" t="s">
        <v>75</v>
      </c>
      <c r="B4" s="1">
        <v>-2.0</v>
      </c>
      <c r="C4" s="1">
        <v>-19.0</v>
      </c>
      <c r="D4" s="1">
        <v>-14.0</v>
      </c>
      <c r="E4" s="1">
        <v>-11.0</v>
      </c>
      <c r="F4" s="1">
        <v>-3.0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468</v>
      </c>
      <c r="B5" s="1">
        <v>12.0</v>
      </c>
      <c r="C5" s="1">
        <v>13.0</v>
      </c>
      <c r="D5" s="1">
        <v>23.0</v>
      </c>
      <c r="E5" s="1">
        <v>25.0</v>
      </c>
      <c r="F5" s="1">
        <v>25.0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469</v>
      </c>
      <c r="L7" s="1">
        <f>IF(R3*FORECAST(R2,B3:R3,B2:R2)&gt;0,FORECAST(R2,B3:R3,B2:R2),Q3)*$X$1 * (1+0.02)/(0.0805-0.02)</f>
        <v>-333.8181818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470</v>
      </c>
      <c r="L8" s="6">
        <f t="array" ref="L8">NPV(0.0805,H3:R3)</f>
        <v>-91.74180144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471</v>
      </c>
      <c r="L9" s="6">
        <f t="array" ref="L9">NPV(0.0805,H16:R16)</f>
        <v>-142.4418167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472</v>
      </c>
      <c r="L10" s="6">
        <f>L8 + L9</f>
        <v>-234.1836181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77</v>
      </c>
      <c r="L11" s="1">
        <v>-3.0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473</v>
      </c>
      <c r="L12" s="6">
        <f>L10 - L11</f>
        <v>-231.1836181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474</v>
      </c>
      <c r="L13" s="1">
        <v>25.0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-9.247344725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(1+0.02)/(0.0805-0.02)</f>
        <v>-333.8181818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-1.0</v>
      </c>
      <c r="C3" s="1">
        <v>-30.0</v>
      </c>
      <c r="D3" s="1">
        <v>-6.0</v>
      </c>
      <c r="E3" s="1">
        <v>-11.0</v>
      </c>
      <c r="F3" s="1">
        <v>-8.0</v>
      </c>
      <c r="G3" s="1">
        <f>IF(F3*FORECAST(G2,B3:F3,B2:F2)&gt;0,FORECAST(G2,B3:F3,B2:F2),F3)*$X$1</f>
        <v>-9.7</v>
      </c>
      <c r="H3" s="1">
        <f>IF(G3*FORECAST(H2,B3:G3,B2:G2)&gt;0,FORECAST(H2,B3:G3,B2:G2),G3)*$X$1</f>
        <v>-9.2</v>
      </c>
      <c r="I3" s="1">
        <f>IF(H3*FORECAST(I2,B3:H3,B2:H2)&gt;0,FORECAST(I2,B3:H3,B2:H2),H3)*$X$1</f>
        <v>-8.7</v>
      </c>
      <c r="J3" s="1">
        <f>IF(I3*FORECAST(J2,B3:I3,B2:I2)&gt;0,FORECAST(J2,B3:I3,B2:I2),I3)*$X$1</f>
        <v>-8.2</v>
      </c>
      <c r="K3" s="1">
        <f>IF(J3*FORECAST(K2,B3:J3,B2:J2)&gt;0,FORECAST(K2,B3:J3,B2:J2),J3)*$X$1</f>
        <v>-7.7</v>
      </c>
      <c r="L3" s="1">
        <f>IF(K3*FORECAST(L2,B3:K3,B2:K2)&gt;0,FORECAST(L2,B3:K3,B2:K2),K3)*$X$1</f>
        <v>-7.2</v>
      </c>
      <c r="M3" s="1">
        <f>IF(L3*FORECAST(M2,B3:L3,B2:L2)&gt;0,FORECAST(M2,B3:L3,B2:L2),L3)*$X$1</f>
        <v>-6.7</v>
      </c>
      <c r="N3" s="5">
        <f>IF(M3*FORECAST(N2,B3:M3,B2:M2)&gt;0,FORECAST(N2,B3:M3,B2:M2),M3)*$X$1</f>
        <v>-6.2</v>
      </c>
      <c r="O3" s="5">
        <f>IF(N3*FORECAST(O2,B3:N3,B2:N2)&gt;0,FORECAST(O2,B3:N3,B2:N2),N3)*$X$1</f>
        <v>-5.7</v>
      </c>
      <c r="P3" s="5">
        <f>IF(O3*FORECAST(P2,B3:O3,B2:O2)&gt;0,FORECAST(P2,B3:O3,B2:O2),O3)*$X$1</f>
        <v>-5.2</v>
      </c>
      <c r="Q3" s="5">
        <f>IF(P3*FORECAST(Q2,B3:P3,B2:P2)&gt;0,FORECAST(Q2,B3:P3,B2:P2),P3)*$X$1</f>
        <v>-4.7</v>
      </c>
      <c r="R3" s="5">
        <f>IF(Q3*FORECAST(R2,B3:Q3,B2:Q2)&gt;0,FORECAST(R2,B3:Q3,B2:Q2),Q3)*$X$1</f>
        <v>-4.2</v>
      </c>
      <c r="S3" s="2"/>
      <c r="T3" s="2"/>
      <c r="U3" s="2"/>
      <c r="V3" s="2"/>
      <c r="W3" s="2"/>
      <c r="X3" s="2"/>
      <c r="Y3" s="2"/>
      <c r="Z3" s="2"/>
    </row>
    <row r="4">
      <c r="A4" s="3" t="s">
        <v>75</v>
      </c>
      <c r="B4" s="1">
        <v>-2.0</v>
      </c>
      <c r="C4" s="1">
        <v>-19.0</v>
      </c>
      <c r="D4" s="1">
        <v>-14.0</v>
      </c>
      <c r="E4" s="1">
        <v>-11.0</v>
      </c>
      <c r="F4" s="1">
        <v>-3.0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468</v>
      </c>
      <c r="B5" s="1">
        <v>12.0</v>
      </c>
      <c r="C5" s="1">
        <v>13.0</v>
      </c>
      <c r="D5" s="1">
        <v>23.0</v>
      </c>
      <c r="E5" s="1">
        <v>25.0</v>
      </c>
      <c r="F5" s="1">
        <v>25.0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469</v>
      </c>
      <c r="L7" s="1">
        <f>IF(R3*FORECAST(R2,B3:R3,B2:R2)&gt;0,FORECAST(R2,B3:R3,B2:R2),Q3)*$X$1 * (1+0.02)/(0.0805-0.02)</f>
        <v>-70.80991736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470</v>
      </c>
      <c r="L8" s="6">
        <f t="array" ref="L8">NPV(0.0805,H3:R3)</f>
        <v>-50.43916099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471</v>
      </c>
      <c r="L9" s="6">
        <f t="array" ref="L9">NPV(0.0805,H16:R16)</f>
        <v>-30.21493081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472</v>
      </c>
      <c r="L10" s="6">
        <f>L8 + L9</f>
        <v>-80.6540918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77</v>
      </c>
      <c r="L11" s="1">
        <v>-3.0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473</v>
      </c>
      <c r="L12" s="6">
        <f>L10 - L11</f>
        <v>-77.6540918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474</v>
      </c>
      <c r="L13" s="1">
        <v>25.0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-3.106163672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(1+0.02)/(0.0805-0.02)</f>
        <v>-70.80991736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