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<sst xmlns="http://schemas.openxmlformats.org/spreadsheetml/2006/main" count="2013" uniqueCount="1730">
  <si>
    <t>ticker</t>
  </si>
  <si>
    <t>AMGN</t>
  </si>
  <si>
    <t>nombre</t>
  </si>
  <si>
    <t>AMGEN INC</t>
  </si>
  <si>
    <t>empresa</t>
  </si>
  <si>
    <t>Pharmaceuticals</t>
  </si>
  <si>
    <t>Open</t>
  </si>
  <si>
    <t>Target Price</t>
  </si>
  <si>
    <t>Upside</t>
  </si>
  <si>
    <t>-11.63%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</si>
  <si>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</si>
  <si>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</si>
  <si>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</si>
  <si>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</si>
  <si>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</si>
  <si>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</si>
  <si>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</si>
  <si>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</si>
  <si>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</si>
  <si>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</si>
  <si>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</si>
  <si>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</si>
  <si>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</si>
  <si>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</si>
  <si>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</si>
  <si>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</si>
  <si>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</si>
  <si>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</si>
  <si>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</si>
  <si>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</si>
  <si>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</si>
  <si>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</si>
  <si>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</si>
  <si>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</si>
  <si>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</si>
  <si>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</si>
  <si>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</si>
  <si>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</si>
  <si>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</si>
  <si>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</si>
  <si>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</si>
  <si>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</si>
  <si>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</si>
  <si>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</si>
  <si>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</si>
  <si>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</si>
  <si>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</si>
  <si>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</si>
  <si>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</si>
  <si>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</si>
  <si>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</si>
  <si>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</si>
  <si>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</si>
  <si>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</si>
  <si>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</si>
  <si>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</si>
  <si>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</si>
  <si>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</si>
  <si>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</si>
  <si>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</si>
  <si>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</si>
  <si>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</si>
  <si>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</si>
  <si>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</si>
  <si>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</si>
  <si>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</si>
  <si>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</si>
  <si>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</si>
  <si>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</si>
  <si>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</si>
  <si>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</si>
  <si>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</si>
  <si>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</si>
  <si>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</si>
  <si>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</si>
  <si>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</si>
  <si>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</si>
  <si>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</si>
  <si>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</si>
  <si>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</si>
  <si>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</si>
  <si>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</si>
  <si>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</si>
  <si>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</si>
  <si>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</si>
  <si>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</si>
  <si>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</si>
  <si>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</si>
  <si>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</si>
  <si>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</si>
  <si>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</si>
  <si>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</si>
  <si>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</si>
  <si>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</si>
  <si>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</si>
  <si>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</si>
  <si>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</si>
  <si>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</si>
  <si>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</si>
  <si>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33.9</t>
  </si>
  <si>
    <t>37.25</t>
  </si>
  <si>
    <t>40.47</t>
  </si>
  <si>
    <t>34.95</t>
  </si>
  <si>
    <t>19.85</t>
  </si>
  <si>
    <t>16.36</t>
  </si>
  <si>
    <t>16.27</t>
  </si>
  <si>
    <t>6.86</t>
  </si>
  <si>
    <t>11.64</t>
  </si>
  <si>
    <t>Tangible Book Value</t>
  </si>
  <si>
    <t>Tangible Book Value Per Share</t>
  </si>
  <si>
    <t>-2.24</t>
  </si>
  <si>
    <t>2.19</t>
  </si>
  <si>
    <t>6.56</t>
  </si>
  <si>
    <t>2.59</t>
  </si>
  <si>
    <t>-15.31</t>
  </si>
  <si>
    <t>-41.33</t>
  </si>
  <si>
    <t>-37.81</t>
  </si>
  <si>
    <t>-41.86</t>
  </si>
  <si>
    <t>-52.34</t>
  </si>
  <si>
    <t>-84.12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</si>
  <si>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</si>
  <si>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</si>
  <si>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</si>
  <si>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</si>
  <si>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</si>
  <si>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</si>
  <si>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</si>
  <si>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</si>
  <si>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</si>
  <si>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</si>
  <si>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</si>
  <si>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</si>
  <si>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</si>
  <si>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</si>
  <si>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</si>
  <si>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</si>
  <si>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</si>
  <si>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</si>
  <si>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</si>
  <si>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</si>
  <si>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</si>
  <si>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</si>
  <si>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</si>
  <si>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</si>
  <si>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</si>
  <si>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</si>
  <si>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</si>
  <si>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</si>
  <si>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</si>
  <si>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</si>
  <si>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</si>
  <si>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</si>
  <si>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</si>
  <si>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</si>
  <si>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</si>
  <si>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In Process R&amp;D Expenses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</si>
  <si>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</si>
  <si>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</si>
  <si>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</si>
  <si>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</si>
  <si>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</si>
  <si>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</si>
  <si>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</si>
  <si>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</si>
  <si>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</si>
  <si>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</si>
  <si>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</si>
  <si>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6.8</t>
  </si>
  <si>
    <t>9.15</t>
  </si>
  <si>
    <t>10.32</t>
  </si>
  <si>
    <t>2.71</t>
  </si>
  <si>
    <t>12.7</t>
  </si>
  <si>
    <t>12.96</t>
  </si>
  <si>
    <t>12.4</t>
  </si>
  <si>
    <t>10.34</t>
  </si>
  <si>
    <t>12.18</t>
  </si>
  <si>
    <t>12.56</t>
  </si>
  <si>
    <t>Basic EPS - Continuing Operations</t>
  </si>
  <si>
    <t>Basic Weighted Average Shares Outstanding</t>
  </si>
  <si>
    <t>Net EPS - Diluted</t>
  </si>
  <si>
    <t>6.7</t>
  </si>
  <si>
    <t>9.06</t>
  </si>
  <si>
    <t>10.24</t>
  </si>
  <si>
    <t>2.69</t>
  </si>
  <si>
    <t>12.62</t>
  </si>
  <si>
    <t>12.88</t>
  </si>
  <si>
    <t>12.31</t>
  </si>
  <si>
    <t>10.28</t>
  </si>
  <si>
    <t>12.11</t>
  </si>
  <si>
    <t>12.49</t>
  </si>
  <si>
    <t>Diluted EPS - Continuing Operations</t>
  </si>
  <si>
    <t>Diluted Weighted Average Shares Outstanding</t>
  </si>
  <si>
    <t>Normalized Basic EPS</t>
  </si>
  <si>
    <t>5.15</t>
  </si>
  <si>
    <t>6.83</t>
  </si>
  <si>
    <t>7.81</t>
  </si>
  <si>
    <t>8.68</t>
  </si>
  <si>
    <t>9.57</t>
  </si>
  <si>
    <t>9.43</t>
  </si>
  <si>
    <t>8.84</t>
  </si>
  <si>
    <t>9.73</t>
  </si>
  <si>
    <t>9.58</t>
  </si>
  <si>
    <t>7.55</t>
  </si>
  <si>
    <t>Normalized Diluted EPS</t>
  </si>
  <si>
    <t>5.08</t>
  </si>
  <si>
    <t>6.75</t>
  </si>
  <si>
    <t>7.75</t>
  </si>
  <si>
    <t>8.63</t>
  </si>
  <si>
    <t>9.51</t>
  </si>
  <si>
    <t>9.37</t>
  </si>
  <si>
    <t>8.78</t>
  </si>
  <si>
    <t>9.68</t>
  </si>
  <si>
    <t>9.53</t>
  </si>
  <si>
    <t>7.5</t>
  </si>
  <si>
    <t>Dividend Per Share</t>
  </si>
  <si>
    <t>2.44</t>
  </si>
  <si>
    <t>3.16</t>
  </si>
  <si>
    <t>4.6</t>
  </si>
  <si>
    <t>5.28</t>
  </si>
  <si>
    <t>5.8</t>
  </si>
  <si>
    <t>6.4</t>
  </si>
  <si>
    <t>7.04</t>
  </si>
  <si>
    <t>7.76</t>
  </si>
  <si>
    <t>8.52</t>
  </si>
  <si>
    <t>Payout Ratio</t>
  </si>
  <si>
    <t>35.89</t>
  </si>
  <si>
    <t>34.53</t>
  </si>
  <si>
    <t>38.82</t>
  </si>
  <si>
    <t>170.04</t>
  </si>
  <si>
    <t>41.78</t>
  </si>
  <si>
    <t>44.75</t>
  </si>
  <si>
    <t>51.69</t>
  </si>
  <si>
    <t>68.1</t>
  </si>
  <si>
    <t>64.04</t>
  </si>
  <si>
    <t>67.83</t>
  </si>
  <si>
    <t>American Depositary Receipts Ratio (ADR)</t>
  </si>
  <si>
    <t>0.04</t>
  </si>
  <si>
    <t>EBITDA</t>
  </si>
  <si>
    <t>EBITA</t>
  </si>
  <si>
    <t>EBIT</t>
  </si>
  <si>
    <t>EBITDAR</t>
  </si>
  <si>
    <t>Total Revenues (As Reported)</t>
  </si>
  <si>
    <t>Effective Tax Rate - (Ratio)</t>
  </si>
  <si>
    <t>7.65</t>
  </si>
  <si>
    <t>13.02</t>
  </si>
  <si>
    <t>15.73</t>
  </si>
  <si>
    <t>79.38</t>
  </si>
  <si>
    <t>12.06</t>
  </si>
  <si>
    <t>14.18</t>
  </si>
  <si>
    <t>10.68</t>
  </si>
  <si>
    <t>10.81</t>
  </si>
  <si>
    <t>14.49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</si>
  <si>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</si>
  <si>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</si>
  <si>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</si>
  <si>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</si>
  <si>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</si>
  <si>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</si>
  <si>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</si>
  <si>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</si>
  <si>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</si>
  <si>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</si>
  <si>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</si>
  <si>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</si>
  <si>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</si>
  <si>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</si>
  <si>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</si>
  <si>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</si>
  <si>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</si>
  <si>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</si>
  <si>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</si>
  <si>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</si>
  <si>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6.32</t>
  </si>
  <si>
    <t>7.67</t>
  </si>
  <si>
    <t>8.24</t>
  </si>
  <si>
    <t>8.26</t>
  </si>
  <si>
    <t>9.01</t>
  </si>
  <si>
    <t>9.63</t>
  </si>
  <si>
    <t>9.4</t>
  </si>
  <si>
    <t>9.97</t>
  </si>
  <si>
    <t>6.29</t>
  </si>
  <si>
    <t>Return on Total Capital</t>
  </si>
  <si>
    <t>7.72</t>
  </si>
  <si>
    <t>9.29</t>
  </si>
  <si>
    <t>9.91</t>
  </si>
  <si>
    <t>10.41</t>
  </si>
  <si>
    <t>12.32</t>
  </si>
  <si>
    <t>14.04</t>
  </si>
  <si>
    <t>14.06</t>
  </si>
  <si>
    <t>13.97</t>
  </si>
  <si>
    <t>14.99</t>
  </si>
  <si>
    <t>8.88</t>
  </si>
  <si>
    <t>Return On Equity %</t>
  </si>
  <si>
    <t>21.55</t>
  </si>
  <si>
    <t>25.77</t>
  </si>
  <si>
    <t>26.65</t>
  </si>
  <si>
    <t>7.18</t>
  </si>
  <si>
    <t>44.48</t>
  </si>
  <si>
    <t>70.73</t>
  </si>
  <si>
    <t>76.13</t>
  </si>
  <si>
    <t>73.16</t>
  </si>
  <si>
    <t>126.47</t>
  </si>
  <si>
    <t>135.79</t>
  </si>
  <si>
    <t>Return on Common Equity</t>
  </si>
  <si>
    <t>Margin Analysis</t>
  </si>
  <si>
    <t>Gross Profit Margin %</t>
  </si>
  <si>
    <t>78.97</t>
  </si>
  <si>
    <t>80.73</t>
  </si>
  <si>
    <t>81.9</t>
  </si>
  <si>
    <t>82.83</t>
  </si>
  <si>
    <t>82.73</t>
  </si>
  <si>
    <t>81.35</t>
  </si>
  <si>
    <t>75.77</t>
  </si>
  <si>
    <t>75.16</t>
  </si>
  <si>
    <t>75.66</t>
  </si>
  <si>
    <t>70.15</t>
  </si>
  <si>
    <t>SG&amp;A Margin</t>
  </si>
  <si>
    <t>23.53</t>
  </si>
  <si>
    <t>22.41</t>
  </si>
  <si>
    <t>22.27</t>
  </si>
  <si>
    <t>21.61</t>
  </si>
  <si>
    <t>22.45</t>
  </si>
  <si>
    <t>22.04</t>
  </si>
  <si>
    <t>22.54</t>
  </si>
  <si>
    <t>20.66</t>
  </si>
  <si>
    <t>20.57</t>
  </si>
  <si>
    <t>21.87</t>
  </si>
  <si>
    <t>EBITDA Margin %</t>
  </si>
  <si>
    <t>44.22</t>
  </si>
  <si>
    <t>49.1</t>
  </si>
  <si>
    <t>51.92</t>
  </si>
  <si>
    <t>54.15</t>
  </si>
  <si>
    <t>52.63</t>
  </si>
  <si>
    <t>50.32</t>
  </si>
  <si>
    <t>50.22</t>
  </si>
  <si>
    <t>48.43</t>
  </si>
  <si>
    <t>51.23</t>
  </si>
  <si>
    <t>43.4</t>
  </si>
  <si>
    <t>EBITA Margin %</t>
  </si>
  <si>
    <t>40.92</t>
  </si>
  <si>
    <t>46.3</t>
  </si>
  <si>
    <t>49.29</t>
  </si>
  <si>
    <t>51.28</t>
  </si>
  <si>
    <t>49.91</t>
  </si>
  <si>
    <t>47.6</t>
  </si>
  <si>
    <t>47.7</t>
  </si>
  <si>
    <t>45.95</t>
  </si>
  <si>
    <t>48.13</t>
  </si>
  <si>
    <t>40.31</t>
  </si>
  <si>
    <t>EBIT Margin %</t>
  </si>
  <si>
    <t>34.06</t>
  </si>
  <si>
    <t>39.83</t>
  </si>
  <si>
    <t>42.76</t>
  </si>
  <si>
    <t>45.59</t>
  </si>
  <si>
    <t>44.43</t>
  </si>
  <si>
    <t>41.61</t>
  </si>
  <si>
    <t>36.69</t>
  </si>
  <si>
    <t>35.94</t>
  </si>
  <si>
    <t>38.25</t>
  </si>
  <si>
    <t>28.96</t>
  </si>
  <si>
    <t>Income From Continuing Operations Margin %</t>
  </si>
  <si>
    <t>25.71</t>
  </si>
  <si>
    <t>32.03</t>
  </si>
  <si>
    <t>33.59</t>
  </si>
  <si>
    <t>8.66</t>
  </si>
  <si>
    <t>35.35</t>
  </si>
  <si>
    <t>33.57</t>
  </si>
  <si>
    <t>28.57</t>
  </si>
  <si>
    <t>22.68</t>
  </si>
  <si>
    <t>24.89</t>
  </si>
  <si>
    <t>23.83</t>
  </si>
  <si>
    <t>Net Income Margin %</t>
  </si>
  <si>
    <t>Net Avail. For Common Margin %</t>
  </si>
  <si>
    <t>Normalized Net Income Margin</t>
  </si>
  <si>
    <t>19.5</t>
  </si>
  <si>
    <t>23.88</t>
  </si>
  <si>
    <t>25.4</t>
  </si>
  <si>
    <t>27.77</t>
  </si>
  <si>
    <t>26.63</t>
  </si>
  <si>
    <t>24.42</t>
  </si>
  <si>
    <t>20.38</t>
  </si>
  <si>
    <t>21.35</t>
  </si>
  <si>
    <t>19.59</t>
  </si>
  <si>
    <t>14.32</t>
  </si>
  <si>
    <t>Levered Free Cash Flow Margin</t>
  </si>
  <si>
    <t>31.85</t>
  </si>
  <si>
    <t>31.62</t>
  </si>
  <si>
    <t>28.4</t>
  </si>
  <si>
    <t>33.39</t>
  </si>
  <si>
    <t>27.62</t>
  </si>
  <si>
    <t>35.57</t>
  </si>
  <si>
    <t>28.81</t>
  </si>
  <si>
    <t>33.25</t>
  </si>
  <si>
    <t>11.07</t>
  </si>
  <si>
    <t>Unlevered Free Cash Flow Margin</t>
  </si>
  <si>
    <t>35.18</t>
  </si>
  <si>
    <t>34.78</t>
  </si>
  <si>
    <t>31.82</t>
  </si>
  <si>
    <t>40.81</t>
  </si>
  <si>
    <t>37.05</t>
  </si>
  <si>
    <t>31.07</t>
  </si>
  <si>
    <t>38.12</t>
  </si>
  <si>
    <t>31.69</t>
  </si>
  <si>
    <t>36.58</t>
  </si>
  <si>
    <t>17.44</t>
  </si>
  <si>
    <t>Asset Turnover</t>
  </si>
  <si>
    <t>0.3</t>
  </si>
  <si>
    <t>0.31</t>
  </si>
  <si>
    <t>0.29</t>
  </si>
  <si>
    <t>0.32</t>
  </si>
  <si>
    <t>0.37</t>
  </si>
  <si>
    <t>0.41</t>
  </si>
  <si>
    <t>0.42</t>
  </si>
  <si>
    <t>0.35</t>
  </si>
  <si>
    <t>Fixed Assets Turnover</t>
  </si>
  <si>
    <t>3.8</t>
  </si>
  <si>
    <t>4.28</t>
  </si>
  <si>
    <t>4.66</t>
  </si>
  <si>
    <t>4.59</t>
  </si>
  <si>
    <t>4.77</t>
  </si>
  <si>
    <t>4.51</t>
  </si>
  <si>
    <t>4.75</t>
  </si>
  <si>
    <t>4.7</t>
  </si>
  <si>
    <t>4.48</t>
  </si>
  <si>
    <t>Receivables Turnover (Average Receivables)</t>
  </si>
  <si>
    <t>7.37</t>
  </si>
  <si>
    <t>7.56</t>
  </si>
  <si>
    <t>7.11</t>
  </si>
  <si>
    <t>6.81</t>
  </si>
  <si>
    <t>6.61</t>
  </si>
  <si>
    <t>5.81</t>
  </si>
  <si>
    <t>5.65</t>
  </si>
  <si>
    <t>5.16</t>
  </si>
  <si>
    <t>4.74</t>
  </si>
  <si>
    <t>4.19</t>
  </si>
  <si>
    <t>Inventory Turnover (Average Inventory)</t>
  </si>
  <si>
    <t>1.49</t>
  </si>
  <si>
    <t>1.64</t>
  </si>
  <si>
    <t>1.61</t>
  </si>
  <si>
    <t>1.41</t>
  </si>
  <si>
    <t>1.42</t>
  </si>
  <si>
    <t>1.34</t>
  </si>
  <si>
    <t>1.65</t>
  </si>
  <si>
    <t>1.62</t>
  </si>
  <si>
    <t>1.16</t>
  </si>
  <si>
    <t>Short Term Liquidity</t>
  </si>
  <si>
    <t>Current Ratio</t>
  </si>
  <si>
    <t>4.95</t>
  </si>
  <si>
    <t>4.44</t>
  </si>
  <si>
    <t>4.11</t>
  </si>
  <si>
    <t>5.49</t>
  </si>
  <si>
    <t>2.79</t>
  </si>
  <si>
    <t>1.44</t>
  </si>
  <si>
    <t>1.81</t>
  </si>
  <si>
    <t>1.59</t>
  </si>
  <si>
    <t>Quick Ratio</t>
  </si>
  <si>
    <t>4.22</t>
  </si>
  <si>
    <t>3.97</t>
  </si>
  <si>
    <t>3.68</t>
  </si>
  <si>
    <t>4.98</t>
  </si>
  <si>
    <t>1.06</t>
  </si>
  <si>
    <t>1.37</t>
  </si>
  <si>
    <t>1.14</t>
  </si>
  <si>
    <t>1.03</t>
  </si>
  <si>
    <t>Operating Cash Flow to Current Liabilities</t>
  </si>
  <si>
    <t>1.22</t>
  </si>
  <si>
    <t>1.05</t>
  </si>
  <si>
    <t>0.92</t>
  </si>
  <si>
    <t>1.24</t>
  </si>
  <si>
    <t>0.84</t>
  </si>
  <si>
    <t>0.71</t>
  </si>
  <si>
    <t>0.9</t>
  </si>
  <si>
    <t>0.76</t>
  </si>
  <si>
    <t>0.62</t>
  </si>
  <si>
    <t>0.46</t>
  </si>
  <si>
    <t>Days Sales Outstanding (Average Receivables)</t>
  </si>
  <si>
    <t>49.51</t>
  </si>
  <si>
    <t>48.28</t>
  </si>
  <si>
    <t>51.49</t>
  </si>
  <si>
    <t>53.61</t>
  </si>
  <si>
    <t>55.21</t>
  </si>
  <si>
    <t>62.77</t>
  </si>
  <si>
    <t>64.79</t>
  </si>
  <si>
    <t>70.76</t>
  </si>
  <si>
    <t>76.96</t>
  </si>
  <si>
    <t>87.02</t>
  </si>
  <si>
    <t>Days Outstanding Inventory (Average Inventory)</t>
  </si>
  <si>
    <t>245.09</t>
  </si>
  <si>
    <t>222.15</t>
  </si>
  <si>
    <t>227.76</t>
  </si>
  <si>
    <t>259.54</t>
  </si>
  <si>
    <t>256.95</t>
  </si>
  <si>
    <t>273.33</t>
  </si>
  <si>
    <t>222.16</t>
  </si>
  <si>
    <t>225.62</t>
  </si>
  <si>
    <t>256.86</t>
  </si>
  <si>
    <t>313.34</t>
  </si>
  <si>
    <t>Average Days Payable Outstanding</t>
  </si>
  <si>
    <t>94.83</t>
  </si>
  <si>
    <t>90.26</t>
  </si>
  <si>
    <t>77.01</t>
  </si>
  <si>
    <t>103.21</t>
  </si>
  <si>
    <t>111.01</t>
  </si>
  <si>
    <t>94.1</t>
  </si>
  <si>
    <t>78.99</t>
  </si>
  <si>
    <t>76.52</t>
  </si>
  <si>
    <t>73.96</t>
  </si>
  <si>
    <t>44.38</t>
  </si>
  <si>
    <t>Cash Conversion Cycle (Average Days)</t>
  </si>
  <si>
    <t>199.77</t>
  </si>
  <si>
    <t>180.17</t>
  </si>
  <si>
    <t>202.24</t>
  </si>
  <si>
    <t>209.93</t>
  </si>
  <si>
    <t>201.15</t>
  </si>
  <si>
    <t>207.96</t>
  </si>
  <si>
    <t>219.86</t>
  </si>
  <si>
    <t>259.86</t>
  </si>
  <si>
    <t>355.98</t>
  </si>
  <si>
    <t>Long Term Solvency</t>
  </si>
  <si>
    <t>Total Debt/Equity</t>
  </si>
  <si>
    <t>119.15</t>
  </si>
  <si>
    <t>112.37</t>
  </si>
  <si>
    <t>115.8</t>
  </si>
  <si>
    <t>140.02</t>
  </si>
  <si>
    <t>271.43</t>
  </si>
  <si>
    <t>314.6</t>
  </si>
  <si>
    <t>355.46</t>
  </si>
  <si>
    <t>507.15</t>
  </si>
  <si>
    <t>Total Debt / Total Capital</t>
  </si>
  <si>
    <t>54.37</t>
  </si>
  <si>
    <t>52.91</t>
  </si>
  <si>
    <t>53.66</t>
  </si>
  <si>
    <t>58.34</t>
  </si>
  <si>
    <t>73.08</t>
  </si>
  <si>
    <t>75.88</t>
  </si>
  <si>
    <t>78.04</t>
  </si>
  <si>
    <t>83.53</t>
  </si>
  <si>
    <t>91.55</t>
  </si>
  <si>
    <t>91.3</t>
  </si>
  <si>
    <t>LT Debt/Equity</t>
  </si>
  <si>
    <t>117.21</t>
  </si>
  <si>
    <t>104.35</t>
  </si>
  <si>
    <t>101.06</t>
  </si>
  <si>
    <t>135.45</t>
  </si>
  <si>
    <t>236.08</t>
  </si>
  <si>
    <t>282.62</t>
  </si>
  <si>
    <t>352.86</t>
  </si>
  <si>
    <t>503.69</t>
  </si>
  <si>
    <t>Long-Term Debt / Total Capital</t>
  </si>
  <si>
    <t>53.48</t>
  </si>
  <si>
    <t>49.14</t>
  </si>
  <si>
    <t>46.83</t>
  </si>
  <si>
    <t>56.43</t>
  </si>
  <si>
    <t>63.56</t>
  </si>
  <si>
    <t>68.17</t>
  </si>
  <si>
    <t>77.47</t>
  </si>
  <si>
    <t>82.96</t>
  </si>
  <si>
    <t>87.51</t>
  </si>
  <si>
    <t>89.12</t>
  </si>
  <si>
    <t>Total Liabilities / Total Assets</t>
  </si>
  <si>
    <t>62.65</t>
  </si>
  <si>
    <t>60.76</t>
  </si>
  <si>
    <t>61.51</t>
  </si>
  <si>
    <t>68.43</t>
  </si>
  <si>
    <t>81.18</t>
  </si>
  <si>
    <t>83.8</t>
  </si>
  <si>
    <t>85.05</t>
  </si>
  <si>
    <t>89.05</t>
  </si>
  <si>
    <t>94.38</t>
  </si>
  <si>
    <t>93.59</t>
  </si>
  <si>
    <t>EBIT / Interest Expense</t>
  </si>
  <si>
    <t>6.39</t>
  </si>
  <si>
    <t>7.89</t>
  </si>
  <si>
    <t>7.58</t>
  </si>
  <si>
    <t>7.54</t>
  </si>
  <si>
    <t>8.99</t>
  </si>
  <si>
    <t>7.8</t>
  </si>
  <si>
    <t>7.16</t>
  </si>
  <si>
    <t>2.84</t>
  </si>
  <si>
    <t>EBITDA / Interest Expense</t>
  </si>
  <si>
    <t>8.29</t>
  </si>
  <si>
    <t>9.72</t>
  </si>
  <si>
    <t>9.48</t>
  </si>
  <si>
    <t>9.5</t>
  </si>
  <si>
    <t>8.98</t>
  </si>
  <si>
    <t>9.25</t>
  </si>
  <si>
    <t>12.48</t>
  </si>
  <si>
    <t>4.32</t>
  </si>
  <si>
    <t>(EBITDA - Capex) / Interest Expense</t>
  </si>
  <si>
    <t>7.62</t>
  </si>
  <si>
    <t>9.18</t>
  </si>
  <si>
    <t>8.9</t>
  </si>
  <si>
    <t>8.45</t>
  </si>
  <si>
    <t>8.77</t>
  </si>
  <si>
    <t>11.9</t>
  </si>
  <si>
    <t>9.94</t>
  </si>
  <si>
    <t>3.93</t>
  </si>
  <si>
    <t>Total Debt / EBITDA</t>
  </si>
  <si>
    <t>3.46</t>
  </si>
  <si>
    <t>2.97</t>
  </si>
  <si>
    <t>2.9</t>
  </si>
  <si>
    <t>2.86</t>
  </si>
  <si>
    <t>2.55</t>
  </si>
  <si>
    <t>2.58</t>
  </si>
  <si>
    <t>2.66</t>
  </si>
  <si>
    <t>5.27</t>
  </si>
  <si>
    <t>Net Debt / EBITDA</t>
  </si>
  <si>
    <t>0.02</t>
  </si>
  <si>
    <t>-0.29</t>
  </si>
  <si>
    <t>-0.51</t>
  </si>
  <si>
    <t>1.8</t>
  </si>
  <si>
    <t>1.76</t>
  </si>
  <si>
    <t>2.03</t>
  </si>
  <si>
    <t>2.22</t>
  </si>
  <si>
    <t>4.39</t>
  </si>
  <si>
    <t>Total Debt / (EBITDA - Capex)</t>
  </si>
  <si>
    <t>3.77</t>
  </si>
  <si>
    <t>3.14</t>
  </si>
  <si>
    <t>3.09</t>
  </si>
  <si>
    <t>3.02</t>
  </si>
  <si>
    <t>2.89</t>
  </si>
  <si>
    <t>3.11</t>
  </si>
  <si>
    <t>5.79</t>
  </si>
  <si>
    <t>Net Debt / (EBITDA - Capex)</t>
  </si>
  <si>
    <t>0.45</t>
  </si>
  <si>
    <t>-0.31</t>
  </si>
  <si>
    <t>-0.54</t>
  </si>
  <si>
    <t>0.39</t>
  </si>
  <si>
    <t>1.9</t>
  </si>
  <si>
    <t>1.85</t>
  </si>
  <si>
    <t>2.18</t>
  </si>
  <si>
    <t>2.38</t>
  </si>
  <si>
    <t>4.82</t>
  </si>
  <si>
    <t>Growth Over Prior Year</t>
  </si>
  <si>
    <t>Total Revenues, 1 Yr. Growth %</t>
  </si>
  <si>
    <t>7.43</t>
  </si>
  <si>
    <t>7.97</t>
  </si>
  <si>
    <t>6.14</t>
  </si>
  <si>
    <t>-0.62</t>
  </si>
  <si>
    <t>-1.62</t>
  </si>
  <si>
    <t>8.83</t>
  </si>
  <si>
    <t>1.32</t>
  </si>
  <si>
    <t>7.09</t>
  </si>
  <si>
    <t>Gross Profit, 1 Yr. Growth %</t>
  </si>
  <si>
    <t>3.35</t>
  </si>
  <si>
    <t>10.37</t>
  </si>
  <si>
    <t>0.52</t>
  </si>
  <si>
    <t>4.61</t>
  </si>
  <si>
    <t>-3.26</t>
  </si>
  <si>
    <t>1.36</t>
  </si>
  <si>
    <t>1.35</t>
  </si>
  <si>
    <t>2.01</t>
  </si>
  <si>
    <t>-0.71</t>
  </si>
  <si>
    <t>EBITDA, 1 Yr. Growth %</t>
  </si>
  <si>
    <t>20.02</t>
  </si>
  <si>
    <t>19.91</t>
  </si>
  <si>
    <t>12.22</t>
  </si>
  <si>
    <t>3.65</t>
  </si>
  <si>
    <t>2.21</t>
  </si>
  <si>
    <t>-5.81</t>
  </si>
  <si>
    <t>8.61</t>
  </si>
  <si>
    <t>-1.46</t>
  </si>
  <si>
    <t>5.89</t>
  </si>
  <si>
    <t>-9.28</t>
  </si>
  <si>
    <t>EBITA, 1 Yr. Growth %</t>
  </si>
  <si>
    <t>21.68</t>
  </si>
  <si>
    <t>21.8</t>
  </si>
  <si>
    <t>12.99</t>
  </si>
  <si>
    <t>3.41</t>
  </si>
  <si>
    <t>2.41</t>
  </si>
  <si>
    <t>-6.16</t>
  </si>
  <si>
    <t>9.05</t>
  </si>
  <si>
    <t>-1.57</t>
  </si>
  <si>
    <t>6.12</t>
  </si>
  <si>
    <t>-10.3</t>
  </si>
  <si>
    <t>EBIT, 1 Yr. Growth %</t>
  </si>
  <si>
    <t>11.94</t>
  </si>
  <si>
    <t>26.27</t>
  </si>
  <si>
    <t>13.94</t>
  </si>
  <si>
    <t>5.96</t>
  </si>
  <si>
    <t>2.72</t>
  </si>
  <si>
    <t>-7.87</t>
  </si>
  <si>
    <t>-4.04</t>
  </si>
  <si>
    <t>0.11</t>
  </si>
  <si>
    <t>7.83</t>
  </si>
  <si>
    <t>-18.92</t>
  </si>
  <si>
    <t>Earnings From Cont. Operations, 1 Yr. Growth %</t>
  </si>
  <si>
    <t>1.52</t>
  </si>
  <si>
    <t>11.28</t>
  </si>
  <si>
    <t>-74.37</t>
  </si>
  <si>
    <t>324.15</t>
  </si>
  <si>
    <t>-6.58</t>
  </si>
  <si>
    <t>-7.37</t>
  </si>
  <si>
    <t>-18.87</t>
  </si>
  <si>
    <t>11.18</t>
  </si>
  <si>
    <t>2.52</t>
  </si>
  <si>
    <t>Net Income, 1 Yr. Growth %</t>
  </si>
  <si>
    <t>Normalized Net Income, 1 Yr. Growth %</t>
  </si>
  <si>
    <t>15.44</t>
  </si>
  <si>
    <t>32.26</t>
  </si>
  <si>
    <t>8.64</t>
  </si>
  <si>
    <t>1.13</t>
  </si>
  <si>
    <t>-9.77</t>
  </si>
  <si>
    <t>-9.2</t>
  </si>
  <si>
    <t>3.34</t>
  </si>
  <si>
    <t>-7.03</t>
  </si>
  <si>
    <t>-21.71</t>
  </si>
  <si>
    <t>Diluted EPS Before Extra, 1 Yr. Growth %</t>
  </si>
  <si>
    <t>35.22</t>
  </si>
  <si>
    <t>-73.73</t>
  </si>
  <si>
    <t>369.14</t>
  </si>
  <si>
    <t>2.06</t>
  </si>
  <si>
    <t>-4.43</t>
  </si>
  <si>
    <t>-16.49</t>
  </si>
  <si>
    <t>17.8</t>
  </si>
  <si>
    <t>Accounts Receivable, 1 Yr. Growth %</t>
  </si>
  <si>
    <t>-5.6</t>
  </si>
  <si>
    <t>17.64</t>
  </si>
  <si>
    <t>5.68</t>
  </si>
  <si>
    <t>2.27</t>
  </si>
  <si>
    <t>10.6</t>
  </si>
  <si>
    <t>13.32</t>
  </si>
  <si>
    <t>11.54</t>
  </si>
  <si>
    <t>8.18</t>
  </si>
  <si>
    <t>13.65</t>
  </si>
  <si>
    <t>30.65</t>
  </si>
  <si>
    <t>Inventory, 1 Yr. Growth %</t>
  </si>
  <si>
    <t>-12.32</t>
  </si>
  <si>
    <t>-8.01</t>
  </si>
  <si>
    <t>12.73</t>
  </si>
  <si>
    <t>3.24</t>
  </si>
  <si>
    <t>3.74</t>
  </si>
  <si>
    <t>21.9</t>
  </si>
  <si>
    <t>8.62</t>
  </si>
  <si>
    <t>4.96</t>
  </si>
  <si>
    <t>93.06</t>
  </si>
  <si>
    <t>Net Property, Plant and Equip., 1 Yr. Growth %</t>
  </si>
  <si>
    <t>-2.36</t>
  </si>
  <si>
    <t>-6.05</t>
  </si>
  <si>
    <t>1.1</t>
  </si>
  <si>
    <t>0.56</t>
  </si>
  <si>
    <t>8.85</t>
  </si>
  <si>
    <t>-1.85</t>
  </si>
  <si>
    <t>8.55</t>
  </si>
  <si>
    <t>4.45</t>
  </si>
  <si>
    <t>9.76</t>
  </si>
  <si>
    <t>Total Assets, 1 Yr. Growth %</t>
  </si>
  <si>
    <t>4.36</t>
  </si>
  <si>
    <t>3.72</t>
  </si>
  <si>
    <t>8.65</t>
  </si>
  <si>
    <t>-16.93</t>
  </si>
  <si>
    <t>-10.1</t>
  </si>
  <si>
    <t>5.43</t>
  </si>
  <si>
    <t>-2.83</t>
  </si>
  <si>
    <t>6.47</t>
  </si>
  <si>
    <t>49.19</t>
  </si>
  <si>
    <t>Tangible Book Value, 1 Yr. Growth %</t>
  </si>
  <si>
    <t>-72.24</t>
  </si>
  <si>
    <t>-197.18</t>
  </si>
  <si>
    <t>192.75</t>
  </si>
  <si>
    <t>-61.38</t>
  </si>
  <si>
    <t>-615.34</t>
  </si>
  <si>
    <t>153.51</t>
  </si>
  <si>
    <t>-10.54</t>
  </si>
  <si>
    <t>6.88</t>
  </si>
  <si>
    <t>19.58</t>
  </si>
  <si>
    <t>61.15</t>
  </si>
  <si>
    <t>Common Equity, 1 Yr. Growth %</t>
  </si>
  <si>
    <t>16.66</t>
  </si>
  <si>
    <t>8.94</t>
  </si>
  <si>
    <t>6.38</t>
  </si>
  <si>
    <t>-15.51</t>
  </si>
  <si>
    <t>-50.48</t>
  </si>
  <si>
    <t>-22.62</t>
  </si>
  <si>
    <t>-2.73</t>
  </si>
  <si>
    <t>-28.79</t>
  </si>
  <si>
    <t>-45.36</t>
  </si>
  <si>
    <t>70.23</t>
  </si>
  <si>
    <t>Cash From Operations, 1 Yr. Growth %</t>
  </si>
  <si>
    <t>35.99</t>
  </si>
  <si>
    <t>6.1</t>
  </si>
  <si>
    <t>7.95</t>
  </si>
  <si>
    <t>14.72</t>
  </si>
  <si>
    <t>-11.77</t>
  </si>
  <si>
    <t>4.97</t>
  </si>
  <si>
    <t>-12.86</t>
  </si>
  <si>
    <t>Capital Expenditures, 1 Yr. Growth %</t>
  </si>
  <si>
    <t>3.61</t>
  </si>
  <si>
    <t>-17.27</t>
  </si>
  <si>
    <t>24.24</t>
  </si>
  <si>
    <t>-10.03</t>
  </si>
  <si>
    <t>11.14</t>
  </si>
  <si>
    <t>-16.26</t>
  </si>
  <si>
    <t>44.74</t>
  </si>
  <si>
    <t>6.36</t>
  </si>
  <si>
    <t>18.8</t>
  </si>
  <si>
    <t>Levered Free Cash Flow, 1 Yr. Growth %</t>
  </si>
  <si>
    <t>106.01</t>
  </si>
  <si>
    <t>7.21</t>
  </si>
  <si>
    <t>-4.73</t>
  </si>
  <si>
    <t>28.41</t>
  </si>
  <si>
    <t>-5.83</t>
  </si>
  <si>
    <t>-18.44</t>
  </si>
  <si>
    <t>40.12</t>
  </si>
  <si>
    <t>-17.22</t>
  </si>
  <si>
    <t>14.56</t>
  </si>
  <si>
    <t>-64.34</t>
  </si>
  <si>
    <t>Unlevered Free Cash Flow, 1 Yr. Growth %</t>
  </si>
  <si>
    <t>88.74</t>
  </si>
  <si>
    <t>6.74</t>
  </si>
  <si>
    <t>-2.93</t>
  </si>
  <si>
    <t>25.76</t>
  </si>
  <si>
    <t>-4.72</t>
  </si>
  <si>
    <t>-17.35</t>
  </si>
  <si>
    <t>33.51</t>
  </si>
  <si>
    <t>-15.04</t>
  </si>
  <si>
    <t>14.82</t>
  </si>
  <si>
    <t>-48.94</t>
  </si>
  <si>
    <t>Dividend Per Share, 1 Yr. Growth %</t>
  </si>
  <si>
    <t>29.79</t>
  </si>
  <si>
    <t>29.51</t>
  </si>
  <si>
    <t>26.58</t>
  </si>
  <si>
    <t>14.78</t>
  </si>
  <si>
    <t>9.85</t>
  </si>
  <si>
    <t>10.23</t>
  </si>
  <si>
    <t>9.79</t>
  </si>
  <si>
    <t>Compound Annual Growth Rate Over Two Years</t>
  </si>
  <si>
    <t>Total Revenues, 2 Yr. CAGR %</t>
  </si>
  <si>
    <t>7.7</t>
  </si>
  <si>
    <t>7.05</t>
  </si>
  <si>
    <t>2.7</t>
  </si>
  <si>
    <t>1.63</t>
  </si>
  <si>
    <t>1.12</t>
  </si>
  <si>
    <t>3.47</t>
  </si>
  <si>
    <t>5.45</t>
  </si>
  <si>
    <t>1.75</t>
  </si>
  <si>
    <t>4.17</t>
  </si>
  <si>
    <t>Gross Profit, 2 Yr. CAGR %</t>
  </si>
  <si>
    <t>5.69</t>
  </si>
  <si>
    <t>9.36</t>
  </si>
  <si>
    <t>4.03</t>
  </si>
  <si>
    <t>2.15</t>
  </si>
  <si>
    <t>0.6</t>
  </si>
  <si>
    <t>-0.97</t>
  </si>
  <si>
    <t>1.68</t>
  </si>
  <si>
    <t>0.64</t>
  </si>
  <si>
    <t>EBITDA, 2 Yr. CAGR %</t>
  </si>
  <si>
    <t>12.12</t>
  </si>
  <si>
    <t>19.97</t>
  </si>
  <si>
    <t>16.45</t>
  </si>
  <si>
    <t>7.85</t>
  </si>
  <si>
    <t>2.32</t>
  </si>
  <si>
    <t>-2.01</t>
  </si>
  <si>
    <t>3.37</t>
  </si>
  <si>
    <t>2.13</t>
  </si>
  <si>
    <t>-1.23</t>
  </si>
  <si>
    <t>EBITA, 2 Yr. CAGR %</t>
  </si>
  <si>
    <t>13.56</t>
  </si>
  <si>
    <t>21.92</t>
  </si>
  <si>
    <t>17.81</t>
  </si>
  <si>
    <t>8.09</t>
  </si>
  <si>
    <t>2.26</t>
  </si>
  <si>
    <t>-2.25</t>
  </si>
  <si>
    <t>3.52</t>
  </si>
  <si>
    <t>-1.63</t>
  </si>
  <si>
    <t>EBIT, 2 Yr. CAGR %</t>
  </si>
  <si>
    <t>18.89</t>
  </si>
  <si>
    <t>20.56</t>
  </si>
  <si>
    <t>9.88</t>
  </si>
  <si>
    <t>3.59</t>
  </si>
  <si>
    <t>-3.04</t>
  </si>
  <si>
    <t>-5.97</t>
  </si>
  <si>
    <t>-2.09</t>
  </si>
  <si>
    <t>3.9</t>
  </si>
  <si>
    <t>-5.51</t>
  </si>
  <si>
    <t>Earnings From Cont. Operations, 2 Yr. CAGR %</t>
  </si>
  <si>
    <t>8.95</t>
  </si>
  <si>
    <t>16.86</t>
  </si>
  <si>
    <t>22.36</t>
  </si>
  <si>
    <t>-46.6</t>
  </si>
  <si>
    <t>4.26</t>
  </si>
  <si>
    <t>99.06</t>
  </si>
  <si>
    <t>-6.97</t>
  </si>
  <si>
    <t>-13.31</t>
  </si>
  <si>
    <t>-5.03</t>
  </si>
  <si>
    <t>6.76</t>
  </si>
  <si>
    <t>Net Income, 2 Yr. CAGR %</t>
  </si>
  <si>
    <t>Normalized Net Income, 2 Yr. CAGR %</t>
  </si>
  <si>
    <t>9.24</t>
  </si>
  <si>
    <t>23.56</t>
  </si>
  <si>
    <t>22.86</t>
  </si>
  <si>
    <t>10.74</t>
  </si>
  <si>
    <t>4.06</t>
  </si>
  <si>
    <t>-4.48</t>
  </si>
  <si>
    <t>-9.49</t>
  </si>
  <si>
    <t>-1.51</t>
  </si>
  <si>
    <t>-2.21</t>
  </si>
  <si>
    <t>-13.74</t>
  </si>
  <si>
    <t>Diluted EPS Before Extra, 2 Yr. CAGR %</t>
  </si>
  <si>
    <t>10.17</t>
  </si>
  <si>
    <t>16.81</t>
  </si>
  <si>
    <t>23.63</t>
  </si>
  <si>
    <t>-45.51</t>
  </si>
  <si>
    <t>11.01</t>
  </si>
  <si>
    <t>118.82</t>
  </si>
  <si>
    <t>-1.24</t>
  </si>
  <si>
    <t>-10.66</t>
  </si>
  <si>
    <t>-0.82</t>
  </si>
  <si>
    <t>Accounts Receivable, 2 Yr. CAGR %</t>
  </si>
  <si>
    <t>0.55</t>
  </si>
  <si>
    <t>5.38</t>
  </si>
  <si>
    <t>11.5</t>
  </si>
  <si>
    <t>3.96</t>
  </si>
  <si>
    <t>6.35</t>
  </si>
  <si>
    <t>11.95</t>
  </si>
  <si>
    <t>12.43</t>
  </si>
  <si>
    <t>9.84</t>
  </si>
  <si>
    <t>10.88</t>
  </si>
  <si>
    <t>21.85</t>
  </si>
  <si>
    <t>Inventory, 2 Yr. CAGR %</t>
  </si>
  <si>
    <t>-1.78</t>
  </si>
  <si>
    <t>-10.19</t>
  </si>
  <si>
    <t>1.83</t>
  </si>
  <si>
    <t>7.88</t>
  </si>
  <si>
    <t>3.49</t>
  </si>
  <si>
    <t>12.46</t>
  </si>
  <si>
    <t>15.07</t>
  </si>
  <si>
    <t>6.77</t>
  </si>
  <si>
    <t>12.53</t>
  </si>
  <si>
    <t>52.62</t>
  </si>
  <si>
    <t>Net Property, Plant and Equip., 2 Yr. CAGR %</t>
  </si>
  <si>
    <t>-4.22</t>
  </si>
  <si>
    <t>-2.54</t>
  </si>
  <si>
    <t>0.83</t>
  </si>
  <si>
    <t>-0.03</t>
  </si>
  <si>
    <t>4.01</t>
  </si>
  <si>
    <t>3.36</t>
  </si>
  <si>
    <t>3.22</t>
  </si>
  <si>
    <t>6.48</t>
  </si>
  <si>
    <t>7.07</t>
  </si>
  <si>
    <t>Total Assets, 2 Yr. CAGR %</t>
  </si>
  <si>
    <t>12.74</t>
  </si>
  <si>
    <t>4.04</t>
  </si>
  <si>
    <t>6.06</t>
  </si>
  <si>
    <t>5.78</t>
  </si>
  <si>
    <t>-7.5</t>
  </si>
  <si>
    <t>-13.58</t>
  </si>
  <si>
    <t>-2.65</t>
  </si>
  <si>
    <t>1.21</t>
  </si>
  <si>
    <t>1.71</t>
  </si>
  <si>
    <t>26.03</t>
  </si>
  <si>
    <t>Tangible Book Value, 2 Yr. CAGR %</t>
  </si>
  <si>
    <t>-16.28</t>
  </si>
  <si>
    <t>-48.06</t>
  </si>
  <si>
    <t>68.67</t>
  </si>
  <si>
    <t>6.33</t>
  </si>
  <si>
    <t>41.07</t>
  </si>
  <si>
    <t>261.44</t>
  </si>
  <si>
    <t>50.6</t>
  </si>
  <si>
    <t>-2.22</t>
  </si>
  <si>
    <t>13.05</t>
  </si>
  <si>
    <t>Common Equity, 2 Yr. CAGR %</t>
  </si>
  <si>
    <t>16.3</t>
  </si>
  <si>
    <t>-5.2</t>
  </si>
  <si>
    <t>-35.32</t>
  </si>
  <si>
    <t>-38.09</t>
  </si>
  <si>
    <t>-13.24</t>
  </si>
  <si>
    <t>-16.77</t>
  </si>
  <si>
    <t>-37.62</t>
  </si>
  <si>
    <t>-3.56</t>
  </si>
  <si>
    <t>Cash From Operations, 2 Yr. CAGR %</t>
  </si>
  <si>
    <t>20.6</t>
  </si>
  <si>
    <t>20.12</t>
  </si>
  <si>
    <t>7.17</t>
  </si>
  <si>
    <t>-9.52</t>
  </si>
  <si>
    <t>-3.6</t>
  </si>
  <si>
    <t>-3.77</t>
  </si>
  <si>
    <t>-4.36</t>
  </si>
  <si>
    <t>Capital Expenditures, 2 Yr. CAGR %</t>
  </si>
  <si>
    <t>2.08</t>
  </si>
  <si>
    <t>-7.42</t>
  </si>
  <si>
    <t>1.38</t>
  </si>
  <si>
    <t>5.73</t>
  </si>
  <si>
    <t>0</t>
  </si>
  <si>
    <t>-3.53</t>
  </si>
  <si>
    <t>-9.23</t>
  </si>
  <si>
    <t>19.33</t>
  </si>
  <si>
    <t>24.08</t>
  </si>
  <si>
    <t>12.41</t>
  </si>
  <si>
    <t>Levered Free Cash Flow, 2 Yr. CAGR %</t>
  </si>
  <si>
    <t>32.51</t>
  </si>
  <si>
    <t>48.62</t>
  </si>
  <si>
    <t>1.43</t>
  </si>
  <si>
    <t>10.99</t>
  </si>
  <si>
    <t>-12.41</t>
  </si>
  <si>
    <t>6.9</t>
  </si>
  <si>
    <t>7.6</t>
  </si>
  <si>
    <t>-2.62</t>
  </si>
  <si>
    <t>-35.57</t>
  </si>
  <si>
    <t>Unlevered Free Cash Flow, 2 Yr. CAGR %</t>
  </si>
  <si>
    <t>28.17</t>
  </si>
  <si>
    <t>41.94</t>
  </si>
  <si>
    <t>2.12</t>
  </si>
  <si>
    <t>10.83</t>
  </si>
  <si>
    <t>8.93</t>
  </si>
  <si>
    <t>-11.3</t>
  </si>
  <si>
    <t>5.05</t>
  </si>
  <si>
    <t>6.42</t>
  </si>
  <si>
    <t>-1.13</t>
  </si>
  <si>
    <t>-22.87</t>
  </si>
  <si>
    <t>Dividend Per Share, 2 Yr. CAGR %</t>
  </si>
  <si>
    <t>30.17</t>
  </si>
  <si>
    <t>29.65</t>
  </si>
  <si>
    <t>28.04</t>
  </si>
  <si>
    <t>20.65</t>
  </si>
  <si>
    <t>14.89</t>
  </si>
  <si>
    <t>12.29</t>
  </si>
  <si>
    <t>10.1</t>
  </si>
  <si>
    <t>10.11</t>
  </si>
  <si>
    <t>10.01</t>
  </si>
  <si>
    <t>Compound Annual Growth Rate Over Three Years</t>
  </si>
  <si>
    <t>Total Revenues, 3 Yr. CAGR %</t>
  </si>
  <si>
    <t>8.79</t>
  </si>
  <si>
    <t>7.86</t>
  </si>
  <si>
    <t>4.43</t>
  </si>
  <si>
    <t>0.54</t>
  </si>
  <si>
    <t>3.62</t>
  </si>
  <si>
    <t>3.04</t>
  </si>
  <si>
    <t>3.5</t>
  </si>
  <si>
    <t>Gross Profit, 3 Yr. CAGR %</t>
  </si>
  <si>
    <t>6.98</t>
  </si>
  <si>
    <t>7.23</t>
  </si>
  <si>
    <t>0.85</t>
  </si>
  <si>
    <t>-0.21</t>
  </si>
  <si>
    <t>1.57</t>
  </si>
  <si>
    <t>0.87</t>
  </si>
  <si>
    <t>EBITDA, 3 Yr. CAGR %</t>
  </si>
  <si>
    <t>12.21</t>
  </si>
  <si>
    <t>14.66</t>
  </si>
  <si>
    <t>17.33</t>
  </si>
  <si>
    <t>12.02</t>
  </si>
  <si>
    <t>5.52</t>
  </si>
  <si>
    <t>0.27</t>
  </si>
  <si>
    <t>4.63</t>
  </si>
  <si>
    <t>-1.82</t>
  </si>
  <si>
    <t>EBITA, 3 Yr. CAGR %</t>
  </si>
  <si>
    <t>13.61</t>
  </si>
  <si>
    <t>18.87</t>
  </si>
  <si>
    <t>12.8</t>
  </si>
  <si>
    <t>5.72</t>
  </si>
  <si>
    <t>0.24</t>
  </si>
  <si>
    <t>4.38</t>
  </si>
  <si>
    <t>-2.15</t>
  </si>
  <si>
    <t>EBIT, 3 Yr. CAGR %</t>
  </si>
  <si>
    <t>13.07</t>
  </si>
  <si>
    <t>17.22</t>
  </si>
  <si>
    <t>15.48</t>
  </si>
  <si>
    <t>6.93</t>
  </si>
  <si>
    <t>-0.38</t>
  </si>
  <si>
    <t>-3.38</t>
  </si>
  <si>
    <t>-3.99</t>
  </si>
  <si>
    <t>1.11</t>
  </si>
  <si>
    <t>-4.35</t>
  </si>
  <si>
    <t>Earnings From Cont. Operations, 3 Yr. CAGR %</t>
  </si>
  <si>
    <t>11.88</t>
  </si>
  <si>
    <t>16.89</t>
  </si>
  <si>
    <t>14.97</t>
  </si>
  <si>
    <t>-27.34</t>
  </si>
  <si>
    <t>6.55</t>
  </si>
  <si>
    <t>54.26</t>
  </si>
  <si>
    <t>-11.12</t>
  </si>
  <si>
    <t>-2.58</t>
  </si>
  <si>
    <t>Net Income, 3 Yr. CAGR %</t>
  </si>
  <si>
    <t>Normalized Net Income, 3 Yr. CAGR %</t>
  </si>
  <si>
    <t>8.14</t>
  </si>
  <si>
    <t>16.43</t>
  </si>
  <si>
    <t>19.89</t>
  </si>
  <si>
    <t>17.92</t>
  </si>
  <si>
    <t>6.92</t>
  </si>
  <si>
    <t>-0.77</t>
  </si>
  <si>
    <t>-6.08</t>
  </si>
  <si>
    <t>-4.28</t>
  </si>
  <si>
    <t>-3.39</t>
  </si>
  <si>
    <t>Diluted EPS Before Extra, 3 Yr. CAGR %</t>
  </si>
  <si>
    <t>18.37</t>
  </si>
  <si>
    <t>17.96</t>
  </si>
  <si>
    <t>15.53</t>
  </si>
  <si>
    <t>-26.23</t>
  </si>
  <si>
    <t>11.68</t>
  </si>
  <si>
    <t>66.02</t>
  </si>
  <si>
    <t>-6.61</t>
  </si>
  <si>
    <t>-2.03</t>
  </si>
  <si>
    <t>0.48</t>
  </si>
  <si>
    <t>Accounts Receivable, 3 Yr. CAGR %</t>
  </si>
  <si>
    <t>-4.2</t>
  </si>
  <si>
    <t>5.95</t>
  </si>
  <si>
    <t>5.48</t>
  </si>
  <si>
    <t>8.33</t>
  </si>
  <si>
    <t>6.13</t>
  </si>
  <si>
    <t>11.81</t>
  </si>
  <si>
    <t>11.1</t>
  </si>
  <si>
    <t>17.11</t>
  </si>
  <si>
    <t>Inventory, 3 Yr. CAGR %</t>
  </si>
  <si>
    <t>2.14</t>
  </si>
  <si>
    <t>-3.9</t>
  </si>
  <si>
    <t>-3.12</t>
  </si>
  <si>
    <t>2.3</t>
  </si>
  <si>
    <t>9.3</t>
  </si>
  <si>
    <t>11.16</t>
  </si>
  <si>
    <t>11.6</t>
  </si>
  <si>
    <t>11.21</t>
  </si>
  <si>
    <t>34.72</t>
  </si>
  <si>
    <t>Net Property, Plant and Equip., 3 Yr. CAGR %</t>
  </si>
  <si>
    <t>-2.69</t>
  </si>
  <si>
    <t>-2.48</t>
  </si>
  <si>
    <t>-1.52</t>
  </si>
  <si>
    <t>2.85</t>
  </si>
  <si>
    <t>2.02</t>
  </si>
  <si>
    <t>5.06</t>
  </si>
  <si>
    <t>3.63</t>
  </si>
  <si>
    <t>Total Assets, 3 Yr. CAGR %</t>
  </si>
  <si>
    <t>12.19</t>
  </si>
  <si>
    <t>9.65</t>
  </si>
  <si>
    <t>5.03</t>
  </si>
  <si>
    <t>-2.41</t>
  </si>
  <si>
    <t>-8.38</t>
  </si>
  <si>
    <t>-7.66</t>
  </si>
  <si>
    <t>-2.71</t>
  </si>
  <si>
    <t>2.94</t>
  </si>
  <si>
    <t>15.56</t>
  </si>
  <si>
    <t>Tangible Book Value, 3 Yr. CAGR %</t>
  </si>
  <si>
    <t>-28.68</t>
  </si>
  <si>
    <t>-12.02</t>
  </si>
  <si>
    <t>-7.56</t>
  </si>
  <si>
    <t>3.19</t>
  </si>
  <si>
    <t>79.94</t>
  </si>
  <si>
    <t>71.51</t>
  </si>
  <si>
    <t>126.94</t>
  </si>
  <si>
    <t>34.33</t>
  </si>
  <si>
    <t>4.57</t>
  </si>
  <si>
    <t>27.23</t>
  </si>
  <si>
    <t>Common Equity, 3 Yr. CAGR %</t>
  </si>
  <si>
    <t>10.65</t>
  </si>
  <si>
    <t>13.79</t>
  </si>
  <si>
    <t>10.58</t>
  </si>
  <si>
    <t>-0.7</t>
  </si>
  <si>
    <t>-23.65</t>
  </si>
  <si>
    <t>-31.33</t>
  </si>
  <si>
    <t>-28.03</t>
  </si>
  <si>
    <t>-18.77</t>
  </si>
  <si>
    <t>-27.67</t>
  </si>
  <si>
    <t>-12.83</t>
  </si>
  <si>
    <t>Cash From Operations, 3 Yr. CAGR %</t>
  </si>
  <si>
    <t>18.67</t>
  </si>
  <si>
    <t>18.07</t>
  </si>
  <si>
    <t>7.68</t>
  </si>
  <si>
    <t>5.1</t>
  </si>
  <si>
    <t>-2.07</t>
  </si>
  <si>
    <t>-6.41</t>
  </si>
  <si>
    <t>2.04</t>
  </si>
  <si>
    <t>-6.9</t>
  </si>
  <si>
    <t>Capital Expenditures, 3 Yr. CAGR %</t>
  </si>
  <si>
    <t>8.19</t>
  </si>
  <si>
    <t>-4.83</t>
  </si>
  <si>
    <t>-2.57</t>
  </si>
  <si>
    <t>-5.74</t>
  </si>
  <si>
    <t>-2.89</t>
  </si>
  <si>
    <t>6.04</t>
  </si>
  <si>
    <t>14.84</t>
  </si>
  <si>
    <t>22.29</t>
  </si>
  <si>
    <t>Levered Free Cash Flow, 3 Yr. CAGR %</t>
  </si>
  <si>
    <t>16.33</t>
  </si>
  <si>
    <t>23.47</t>
  </si>
  <si>
    <t>28.16</t>
  </si>
  <si>
    <t>-0.89</t>
  </si>
  <si>
    <t>-1.83</t>
  </si>
  <si>
    <t>10.62</t>
  </si>
  <si>
    <t>-30.33</t>
  </si>
  <si>
    <t>Unlevered Free Cash Flow, 3 Yr. CAGR %</t>
  </si>
  <si>
    <t>16.72</t>
  </si>
  <si>
    <t>20.59</t>
  </si>
  <si>
    <t>25.07</t>
  </si>
  <si>
    <t>9.95</t>
  </si>
  <si>
    <t>5.04</t>
  </si>
  <si>
    <t>-2.13</t>
  </si>
  <si>
    <t>9.82</t>
  </si>
  <si>
    <t>-20.68</t>
  </si>
  <si>
    <t>Dividend Per Share, 3 Yr. CAGR %</t>
  </si>
  <si>
    <t>63.33</t>
  </si>
  <si>
    <t>29.95</t>
  </si>
  <si>
    <t>28.62</t>
  </si>
  <si>
    <t>18.66</t>
  </si>
  <si>
    <t>13.19</t>
  </si>
  <si>
    <t>10.06</t>
  </si>
  <si>
    <t>10.19</t>
  </si>
  <si>
    <t>Compound Annual Growth Rate Over Five Years</t>
  </si>
  <si>
    <t>Total Revenues, 5 Yr. CAGR %</t>
  </si>
  <si>
    <t>6.5</t>
  </si>
  <si>
    <t>5.76</t>
  </si>
  <si>
    <t>4.92</t>
  </si>
  <si>
    <t>3.25</t>
  </si>
  <si>
    <t>2.47</t>
  </si>
  <si>
    <t>2.87</t>
  </si>
  <si>
    <t>Gross Profit, 5 Yr. CAGR %</t>
  </si>
  <si>
    <t>7.79</t>
  </si>
  <si>
    <t>5.94</t>
  </si>
  <si>
    <t>5.09</t>
  </si>
  <si>
    <t>3.84</t>
  </si>
  <si>
    <t>1.96</t>
  </si>
  <si>
    <t>0.73</t>
  </si>
  <si>
    <t>1.18</t>
  </si>
  <si>
    <t>0.13</t>
  </si>
  <si>
    <t>EBITDA, 5 Yr. CAGR %</t>
  </si>
  <si>
    <t>6.18</t>
  </si>
  <si>
    <t>9.99</t>
  </si>
  <si>
    <t>13.71</t>
  </si>
  <si>
    <t>11.08</t>
  </si>
  <si>
    <t>1.95</t>
  </si>
  <si>
    <t>-0.4</t>
  </si>
  <si>
    <t>EBITA, 5 Yr. CAGR %</t>
  </si>
  <si>
    <t>6.65</t>
  </si>
  <si>
    <t>10.77</t>
  </si>
  <si>
    <t>15.14</t>
  </si>
  <si>
    <t>12.98</t>
  </si>
  <si>
    <t>11.93</t>
  </si>
  <si>
    <t>6.37</t>
  </si>
  <si>
    <t>3.87</t>
  </si>
  <si>
    <t>-0.84</t>
  </si>
  <si>
    <t>EBIT, 5 Yr. CAGR %</t>
  </si>
  <si>
    <t>4.35</t>
  </si>
  <si>
    <t>13.5</t>
  </si>
  <si>
    <t>11.78</t>
  </si>
  <si>
    <t>11.56</t>
  </si>
  <si>
    <t>7.52</t>
  </si>
  <si>
    <t>-1.03</t>
  </si>
  <si>
    <t>-0.53</t>
  </si>
  <si>
    <t>Earnings From Cont. Operations, 5 Yr. CAGR %</t>
  </si>
  <si>
    <t>2.29</t>
  </si>
  <si>
    <t>8.44</t>
  </si>
  <si>
    <t>15.96</t>
  </si>
  <si>
    <t>-14.55</t>
  </si>
  <si>
    <t>10.56</t>
  </si>
  <si>
    <t>8.74</t>
  </si>
  <si>
    <t>-5.26</t>
  </si>
  <si>
    <t>27.05</t>
  </si>
  <si>
    <t>Net Income, 5 Yr. CAGR %</t>
  </si>
  <si>
    <t>Normalized Net Income, 5 Yr. CAGR %</t>
  </si>
  <si>
    <t>3.57</t>
  </si>
  <si>
    <t>9.14</t>
  </si>
  <si>
    <t>13.55</t>
  </si>
  <si>
    <t>14.12</t>
  </si>
  <si>
    <t>13.29</t>
  </si>
  <si>
    <t>8.08</t>
  </si>
  <si>
    <t>0.03</t>
  </si>
  <si>
    <t>-3.78</t>
  </si>
  <si>
    <t>-8.59</t>
  </si>
  <si>
    <t>Diluted EPS Before Extra, 5 Yr. CAGR %</t>
  </si>
  <si>
    <t>13.59</t>
  </si>
  <si>
    <t>20.44</t>
  </si>
  <si>
    <t>-13.39</t>
  </si>
  <si>
    <t>13.7</t>
  </si>
  <si>
    <t>13.96</t>
  </si>
  <si>
    <t>0.08</t>
  </si>
  <si>
    <t>35.11</t>
  </si>
  <si>
    <t>Accounts Receivable, 5 Yr. CAGR %</t>
  </si>
  <si>
    <t>1.79</t>
  </si>
  <si>
    <t>5.83</t>
  </si>
  <si>
    <t>9.77</t>
  </si>
  <si>
    <t>8.6</t>
  </si>
  <si>
    <t>9.11</t>
  </si>
  <si>
    <t>11.44</t>
  </si>
  <si>
    <t>15.21</t>
  </si>
  <si>
    <t>Inventory, 5 Yr. CAGR %</t>
  </si>
  <si>
    <t>3.58</t>
  </si>
  <si>
    <t>3.79</t>
  </si>
  <si>
    <t>0.65</t>
  </si>
  <si>
    <t>6.25</t>
  </si>
  <si>
    <t>8.28</t>
  </si>
  <si>
    <t>11.71</t>
  </si>
  <si>
    <t>26.49</t>
  </si>
  <si>
    <t>Net Property, Plant and Equip., 5 Yr. CAGR %</t>
  </si>
  <si>
    <t>-1.86</t>
  </si>
  <si>
    <t>-2.33</t>
  </si>
  <si>
    <t>-1.75</t>
  </si>
  <si>
    <t>-1.3</t>
  </si>
  <si>
    <t>0.66</t>
  </si>
  <si>
    <t>1.54</t>
  </si>
  <si>
    <t>3.78</t>
  </si>
  <si>
    <t>5.86</t>
  </si>
  <si>
    <t>Total Assets, 5 Yr. CAGR %</t>
  </si>
  <si>
    <t>11.73</t>
  </si>
  <si>
    <t>10.48</t>
  </si>
  <si>
    <t>9.7</t>
  </si>
  <si>
    <t>8.05</t>
  </si>
  <si>
    <t>0.09</t>
  </si>
  <si>
    <t>-2.85</t>
  </si>
  <si>
    <t>-2.5</t>
  </si>
  <si>
    <t>-4.65</t>
  </si>
  <si>
    <t>-4.02</t>
  </si>
  <si>
    <t>7.9</t>
  </si>
  <si>
    <t>Tangible Book Value, 5 Yr. CAGR %</t>
  </si>
  <si>
    <t>-27.94</t>
  </si>
  <si>
    <t>-30.73</t>
  </si>
  <si>
    <t>0.63</t>
  </si>
  <si>
    <t>-5.09</t>
  </si>
  <si>
    <t>9.47</t>
  </si>
  <si>
    <t>70.37</t>
  </si>
  <si>
    <t>67.57</t>
  </si>
  <si>
    <t>36.99</t>
  </si>
  <si>
    <t>71.73</t>
  </si>
  <si>
    <t>36.11</t>
  </si>
  <si>
    <t>Common Equity, 5 Yr. CAGR %</t>
  </si>
  <si>
    <t>2.61</t>
  </si>
  <si>
    <t>9.44</t>
  </si>
  <si>
    <t>-10.77</t>
  </si>
  <si>
    <t>-17.8</t>
  </si>
  <si>
    <t>-19.64</t>
  </si>
  <si>
    <t>-25.84</t>
  </si>
  <si>
    <t>-32.03</t>
  </si>
  <si>
    <t>Cash From Operations, 5 Yr. CAGR %</t>
  </si>
  <si>
    <t>6.19</t>
  </si>
  <si>
    <t>9.42</t>
  </si>
  <si>
    <t>15.13</t>
  </si>
  <si>
    <t>12.42</t>
  </si>
  <si>
    <t>0.44</t>
  </si>
  <si>
    <t>1.53</t>
  </si>
  <si>
    <t>-2.75</t>
  </si>
  <si>
    <t>-5.59</t>
  </si>
  <si>
    <t>Capital Expenditures, 5 Yr. CAGR %</t>
  </si>
  <si>
    <t>6.26</t>
  </si>
  <si>
    <t>5.41</t>
  </si>
  <si>
    <t>-0.74</t>
  </si>
  <si>
    <t>1.27</t>
  </si>
  <si>
    <t>-2.96</t>
  </si>
  <si>
    <t>0.47</t>
  </si>
  <si>
    <t>8.54</t>
  </si>
  <si>
    <t>Levered Free Cash Flow, 5 Yr. CAGR %</t>
  </si>
  <si>
    <t>9.49</t>
  </si>
  <si>
    <t>9.98</t>
  </si>
  <si>
    <t>18.52</t>
  </si>
  <si>
    <t>0.33</t>
  </si>
  <si>
    <t>5.53</t>
  </si>
  <si>
    <t>2.46</t>
  </si>
  <si>
    <t>0.8</t>
  </si>
  <si>
    <t>-16.98</t>
  </si>
  <si>
    <t>Unlevered Free Cash Flow, 5 Yr. CAGR %</t>
  </si>
  <si>
    <t>9.81</t>
  </si>
  <si>
    <t>11.99</t>
  </si>
  <si>
    <t>10.51</t>
  </si>
  <si>
    <t>16.76</t>
  </si>
  <si>
    <t>0.68</t>
  </si>
  <si>
    <t>0.86</t>
  </si>
  <si>
    <t>-10.95</t>
  </si>
  <si>
    <t>Dividend Per Share, 5 Yr. CAGR %</t>
  </si>
  <si>
    <t>48.17</t>
  </si>
  <si>
    <t>26.15</t>
  </si>
  <si>
    <t>22.94</t>
  </si>
  <si>
    <t>18.91</t>
  </si>
  <si>
    <t>15.16</t>
  </si>
  <si>
    <t>11.97</t>
  </si>
  <si>
    <t>11.02</t>
  </si>
  <si>
    <t>10.04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</si>
  <si>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</si>
  <si>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</si>
  <si>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</si>
  <si>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</si>
  <si>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</si>
  <si>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</si>
  <si>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</si>
  <si>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</si>
  <si>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</si>
  <si>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143,240</t>
  </si>
  <si>
    <t>133,852</t>
  </si>
  <si>
    <t>126,718</t>
  </si>
  <si>
    <t>140,139</t>
  </si>
  <si>
    <t>154,142</t>
  </si>
  <si>
    <t>140,103</t>
  </si>
  <si>
    <t>-</t>
  </si>
  <si>
    <t>Change</t>
  </si>
  <si>
    <t>-6.55%</t>
  </si>
  <si>
    <t>-5.33%</t>
  </si>
  <si>
    <t>10.59%</t>
  </si>
  <si>
    <t>9.99%</t>
  </si>
  <si>
    <t>-9.11%</t>
  </si>
  <si>
    <t>0%</t>
  </si>
  <si>
    <t>Enterprise Value (EV)
                                    1</t>
  </si>
  <si>
    <t>164,232</t>
  </si>
  <si>
    <t>156,191</t>
  </si>
  <si>
    <t>151,990</t>
  </si>
  <si>
    <t>169,779</t>
  </si>
  <si>
    <t>207,811</t>
  </si>
  <si>
    <t>189,626</t>
  </si>
  <si>
    <t>184,221</t>
  </si>
  <si>
    <t>178,515</t>
  </si>
  <si>
    <t>-4.9%</t>
  </si>
  <si>
    <t>-2.69%</t>
  </si>
  <si>
    <t>11.7%</t>
  </si>
  <si>
    <t>22.4%</t>
  </si>
  <si>
    <t>-8.75%</t>
  </si>
  <si>
    <t>-2.85%</t>
  </si>
  <si>
    <t>-3.1%</t>
  </si>
  <si>
    <t>P/E ratio</t>
  </si>
  <si>
    <t>18.7x</t>
  </si>
  <si>
    <t>21.9x</t>
  </si>
  <si>
    <t>21.7x</t>
  </si>
  <si>
    <t>23.1x</t>
  </si>
  <si>
    <t>28.5x</t>
  </si>
  <si>
    <t>22x</t>
  </si>
  <si>
    <t>19.5x</t>
  </si>
  <si>
    <t>PBR</t>
  </si>
  <si>
    <t>14.7x</t>
  </si>
  <si>
    <t>14.1x</t>
  </si>
  <si>
    <t>38.3x</t>
  </si>
  <si>
    <t>24.7x</t>
  </si>
  <si>
    <t>21.5x</t>
  </si>
  <si>
    <t>17.7x</t>
  </si>
  <si>
    <t>14.2x</t>
  </si>
  <si>
    <t>PEG</t>
  </si>
  <si>
    <t>-4.23x</t>
  </si>
  <si>
    <t>-1.3x</t>
  </si>
  <si>
    <t>1.2x</t>
  </si>
  <si>
    <t>7.36x</t>
  </si>
  <si>
    <t>-1.1x</t>
  </si>
  <si>
    <t>0.7x</t>
  </si>
  <si>
    <t>1.5x</t>
  </si>
  <si>
    <t>Capitalization / Revenue</t>
  </si>
  <si>
    <t>6.13x</t>
  </si>
  <si>
    <t>5.26x</t>
  </si>
  <si>
    <t>4.88x</t>
  </si>
  <si>
    <t>5.32x</t>
  </si>
  <si>
    <t>5.47x</t>
  </si>
  <si>
    <t>4.22x</t>
  </si>
  <si>
    <t>4.08x</t>
  </si>
  <si>
    <t>4x</t>
  </si>
  <si>
    <t>EV / Revenue</t>
  </si>
  <si>
    <t>7.03x</t>
  </si>
  <si>
    <t>6.14x</t>
  </si>
  <si>
    <t>5.85x</t>
  </si>
  <si>
    <t>6.45x</t>
  </si>
  <si>
    <t>7.37x</t>
  </si>
  <si>
    <t>5.71x</t>
  </si>
  <si>
    <t>5.36x</t>
  </si>
  <si>
    <t>5.1x</t>
  </si>
  <si>
    <t>EV / EBITDA</t>
  </si>
  <si>
    <t>12.3x</t>
  </si>
  <si>
    <t>9.8x</t>
  </si>
  <si>
    <t>9.61x</t>
  </si>
  <si>
    <t>10.5x</t>
  </si>
  <si>
    <t>11.9x</t>
  </si>
  <si>
    <t>10.2x</t>
  </si>
  <si>
    <t>9.68x</t>
  </si>
  <si>
    <t>9.32x</t>
  </si>
  <si>
    <t>EV / EBIT</t>
  </si>
  <si>
    <t>12.7x</t>
  </si>
  <si>
    <t>12.2x</t>
  </si>
  <si>
    <t>13.3x</t>
  </si>
  <si>
    <t>15.5x</t>
  </si>
  <si>
    <t>12.8x</t>
  </si>
  <si>
    <t>11.4x</t>
  </si>
  <si>
    <t>EV / FCF</t>
  </si>
  <si>
    <t>19.2x</t>
  </si>
  <si>
    <t>15.8x</t>
  </si>
  <si>
    <t>18.1x</t>
  </si>
  <si>
    <t>19.3x</t>
  </si>
  <si>
    <t>28.2x</t>
  </si>
  <si>
    <t>15.6x</t>
  </si>
  <si>
    <t>13.7x</t>
  </si>
  <si>
    <t>FCF Yield</t>
  </si>
  <si>
    <t>5.2%</t>
  </si>
  <si>
    <t>6.33%</t>
  </si>
  <si>
    <t>5.51%</t>
  </si>
  <si>
    <t>5.17%</t>
  </si>
  <si>
    <t>3.54%</t>
  </si>
  <si>
    <t>6.4%</t>
  </si>
  <si>
    <t>6.46%</t>
  </si>
  <si>
    <t>7.31%</t>
  </si>
  <si>
    <t>Dividend per Share
                                    2</t>
  </si>
  <si>
    <t>9.035</t>
  </si>
  <si>
    <t>9.45</t>
  </si>
  <si>
    <t>10.18</t>
  </si>
  <si>
    <t>Rate of return</t>
  </si>
  <si>
    <t>2.41%</t>
  </si>
  <si>
    <t>2.78%</t>
  </si>
  <si>
    <t>3.13%</t>
  </si>
  <si>
    <t>2.95%</t>
  </si>
  <si>
    <t>2.96%</t>
  </si>
  <si>
    <t>3.47%</t>
  </si>
  <si>
    <t>3.63%</t>
  </si>
  <si>
    <t>3.91%</t>
  </si>
  <si>
    <t>EPS
                                    2</t>
  </si>
  <si>
    <t>9.134</t>
  </si>
  <si>
    <t>11.84</t>
  </si>
  <si>
    <t>13.36</t>
  </si>
  <si>
    <t>Distribution rate</t>
  </si>
  <si>
    <t>45%</t>
  </si>
  <si>
    <t>52%</t>
  </si>
  <si>
    <t>68.5%</t>
  </si>
  <si>
    <t>64.1%</t>
  </si>
  <si>
    <t>68.2%</t>
  </si>
  <si>
    <t>98.9%</t>
  </si>
  <si>
    <t>79.8%</t>
  </si>
  <si>
    <t>76.2%</t>
  </si>
  <si>
    <t>Net sales
                                    1</t>
  </si>
  <si>
    <t>23,362</t>
  </si>
  <si>
    <t>25,424</t>
  </si>
  <si>
    <t>25,979</t>
  </si>
  <si>
    <t>26,323</t>
  </si>
  <si>
    <t>28,190</t>
  </si>
  <si>
    <t>33,186</t>
  </si>
  <si>
    <t>34,377</t>
  </si>
  <si>
    <t>35,011</t>
  </si>
  <si>
    <t>EBITDA
                                    1</t>
  </si>
  <si>
    <t>13,363</t>
  </si>
  <si>
    <t>15,935</t>
  </si>
  <si>
    <t>15,822</t>
  </si>
  <si>
    <t>16,178</t>
  </si>
  <si>
    <t>17,470</t>
  </si>
  <si>
    <t>18,664</t>
  </si>
  <si>
    <t>19,036</t>
  </si>
  <si>
    <t>19,147</t>
  </si>
  <si>
    <t>EBIT
                                    1</t>
  </si>
  <si>
    <t>11,157</t>
  </si>
  <si>
    <t>12,334</t>
  </si>
  <si>
    <t>12,424</t>
  </si>
  <si>
    <t>12,761</t>
  </si>
  <si>
    <t>13,399</t>
  </si>
  <si>
    <t>14,810</t>
  </si>
  <si>
    <t>15,521</t>
  </si>
  <si>
    <t>15,676</t>
  </si>
  <si>
    <t>Net income
                                    1</t>
  </si>
  <si>
    <t>7,842</t>
  </si>
  <si>
    <t>7,264</t>
  </si>
  <si>
    <t>5,893</t>
  </si>
  <si>
    <t>6,552</t>
  </si>
  <si>
    <t>6,717</t>
  </si>
  <si>
    <t>5,026</t>
  </si>
  <si>
    <t>6,052</t>
  </si>
  <si>
    <t>6,878</t>
  </si>
  <si>
    <t>Net Debt
                                    1</t>
  </si>
  <si>
    <t>20,992</t>
  </si>
  <si>
    <t>22,339</t>
  </si>
  <si>
    <t>25,272</t>
  </si>
  <si>
    <t>29,640</t>
  </si>
  <si>
    <t>53,669</t>
  </si>
  <si>
    <t>49,523</t>
  </si>
  <si>
    <t>44,118</t>
  </si>
  <si>
    <t>38,413</t>
  </si>
  <si>
    <t>Reference price
                                    2</t>
  </si>
  <si>
    <t>241.07</t>
  </si>
  <si>
    <t>229.92</t>
  </si>
  <si>
    <t>224.97</t>
  </si>
  <si>
    <t>262.64</t>
  </si>
  <si>
    <t>288.02</t>
  </si>
  <si>
    <t>260.64</t>
  </si>
  <si>
    <t>Nbr of stocks (in thousands)</t>
  </si>
  <si>
    <t>594,184</t>
  </si>
  <si>
    <t>582,169</t>
  </si>
  <si>
    <t>563,266</t>
  </si>
  <si>
    <t>533,579</t>
  </si>
  <si>
    <t>535,178</t>
  </si>
  <si>
    <t>537,533</t>
  </si>
  <si>
    <t>Announcement Date</t>
  </si>
  <si>
    <t>1/30/20</t>
  </si>
  <si>
    <t>2/2/21</t>
  </si>
  <si>
    <t>2/7/22</t>
  </si>
  <si>
    <t>1/31/23</t>
  </si>
  <si>
    <t>2/6/24</t>
  </si>
  <si>
    <t>address1</t>
  </si>
  <si>
    <t>One Amgen Center Drive</t>
  </si>
  <si>
    <t>city</t>
  </si>
  <si>
    <t>Thousand Oaks</t>
  </si>
  <si>
    <t>state</t>
  </si>
  <si>
    <t>CA</t>
  </si>
  <si>
    <t>zip</t>
  </si>
  <si>
    <t>91320-1799</t>
  </si>
  <si>
    <t>country</t>
  </si>
  <si>
    <t>phone</t>
  </si>
  <si>
    <t>805 447 1000</t>
  </si>
  <si>
    <t>fax</t>
  </si>
  <si>
    <t>805 447 1010</t>
  </si>
  <si>
    <t>website</t>
  </si>
  <si>
    <t>https://www.amgen.com</t>
  </si>
  <si>
    <t>industry</t>
  </si>
  <si>
    <t>Drug Manufacturers - General</t>
  </si>
  <si>
    <t>industryKey</t>
  </si>
  <si>
    <t>drug-manufacturers-general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</si>
  <si>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</si>
  <si>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</si>
  <si>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</si>
  <si>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</si>
  <si>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</si>
  <si>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</si>
  <si>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</si>
  <si>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Amgen Inc. discovers, develops, manufactures, and delivers human therapeutics worldwide. The company's principal products include Enbrel to treat plaque psoriasis, rheumatoid arthritis, and psoriatic arthritis; Otezla for the treatment of adult patients with plaque psoriasis, psoriatic arthritis, and oral ulcers associated with Behçet's disease; Prolia to treat postmenopausal women with osteoporosis; XGEVA for skeletal-related events prevention; Repatha, which reduces the risks of myocardial infarction, stroke, and coronary revascularization; Nplate for the treatment of patients with immune thrombocytopenia; KYPROLIS to treat patients with relapsed or refractory multiple myeloma; Aranesp to treat a lower-than-normal number of red blood cells and anemia; EVENITY for the treatment of osteoporosis in postmenopausal for men and women; Vectibix to treat patients with wild-type RAS metastatic colorectal cancer; BLINCYTO for the treatment of patients with acute lymphoblastic leukemia; TEPEZZA to treat thyroid eye disease; and KRYSTEXXA for the treatment of chronic refractory gout. It also markets other products, including Neulasta, MVASI, AMJEVITA/AMGEVITA, TEZSPIRE, Parsabiv, Aimovig, LUMAKRAS/LUMYKRAS, EPOGEN, KANJINTI, TAVNEOS, RAVICTI, UPLIZNA and PROCYSBI. The company serves healthcare providers, including physicians or their clinics, dialysis centers, hospitals, and pharmacies. It distributes its products through pharmaceutical wholesale distributors, as well as direct-to-consumer channels. The company has collaboration agreements with AstraZeneca plc for the development and commercialization of TEZSPIRE; Novartis Pharma AG to develop and commercialize Aimovig; UCB for the development and commercialization of EVENITY; Kyowa Kirin Co., Ltd. for rocatinlimab development and commercialization; and BeiGene, Ltd. for oncology products expansion and development. Amgen Inc. was incorporated in 1980 and is headquartered in Thousand Oaks, California.</t>
  </si>
  <si>
    <t>fullTimeEmployees</t>
  </si>
  <si>
    <t>companyOfficers</t>
  </si>
  <si>
    <t>[{'maxAge': 1, 'name': 'Mr. Robert A. Bradway', 'age': 61, 'title': 'Chairman, CEO &amp; President', 'yearBorn': 1963, 'fiscalYear': 2023, 'totalPay': 6731433, 'exercisedValue': 0, 'unexercisedValue': 64735872}, {'maxAge': 1, 'name': 'Mr. Peter H. Griffith', 'age': 65, 'title': 'Executive VP &amp; CFO', 'yearBorn': 1959, 'fiscalYear': 2023, 'totalPay': 3069385, 'exercisedValue': 0, 'unexercisedValue': 1429055}, {'maxAge': 1, 'name': 'Mr. Esteban  Santos', 'age': 56, 'title': 'Executive Vice President of Operations', 'yearBorn': 1968, 'fiscalYear': 2023, 'totalPay': 3006074, 'exercisedValue': 0, 'unexercisedValue': 12988893}, {'maxAge': 1, 'name': 'Dr. David M. Reese M.D.', 'age': 61, 'title': 'Executive VP &amp; CTO', 'yearBorn': 1963, 'fiscalYear': 2023, 'totalPay': 3402742, 'exercisedValue': 0, 'unexercisedValue': 9008793}, {'maxAge': 1, 'name': 'Mr. Murdo  Gordon', 'age': 57, 'title': 'Executive Vice President of Global Commercial Operations', 'yearBorn': 1967, 'fiscalYear': 2023, 'totalPay': 3243134, 'exercisedValue': 0, 'unexercisedValue': 5928890}, {'maxAge': 1, 'name': 'Mr. Matthew C. Busch', 'age': 50, 'title': 'Chief Accounting Officer &amp; VP of Finance', 'yearBorn': 1974, 'fiscalYear': 2023, 'exercisedValue': 0, 'unexercisedValue': 0}, {'maxAge': 1, 'name': 'Mr. Scott  Skellenger', 'title': 'Senior VP &amp; Chief Information Officer', 'fiscalYear': 2023, 'exercisedValue': 0, 'unexercisedValue': 0}, {'maxAge': 1, 'name': 'Dr. Howard Y. Chang M.D., Ph.D.', 'title': 'Senior VP of Global Research &amp; Chief Scientific Officer', 'fiscalYear': 2023, 'exercisedValue': 0, 'unexercisedValue': 0}, {'maxAge': 1, 'name': 'Justin G. Claeys', 'title': 'Vice President of Investor Relations', 'fiscalYear': 2023, 'exercisedValue': 0, 'unexercisedValue': 0}, {'maxAge': 1, 'name': 'Mr. Jonathan P. Graham J.D.', 'age': 63, 'title': 'Executive VP, General Counsel &amp; Secretary', 'yearBorn': 1961, 'fiscalYear': 2023, 'totalPay': 2440307, 'exercisedValue': 0, 'unexercisedValue': 2105468}]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</si>
  <si>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</si>
  <si>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</si>
  <si>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</si>
  <si>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</si>
  <si>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</si>
  <si>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</si>
  <si>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</si>
  <si>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</si>
  <si>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http://investors.amgen.com/phoenix.zhtml?c=61656&amp;p=irol-IRHome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</si>
  <si>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</si>
  <si>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</si>
  <si>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</si>
  <si>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</si>
  <si>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</si>
  <si>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</si>
  <si>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</si>
  <si>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</si>
  <si>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</si>
  <si>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</si>
  <si>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</si>
  <si>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</si>
  <si>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</si>
  <si>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</si>
  <si>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</si>
  <si>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</si>
  <si>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</si>
  <si>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</si>
  <si>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</si>
  <si>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</si>
  <si>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</si>
  <si>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</si>
  <si>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</si>
  <si>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</si>
  <si>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</si>
  <si>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</si>
  <si>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</si>
  <si>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</si>
  <si>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</si>
  <si>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</si>
  <si>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</si>
  <si>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</si>
  <si>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</si>
  <si>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</si>
  <si>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</si>
  <si>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</si>
  <si>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</si>
  <si>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</si>
  <si>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</si>
  <si>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</si>
  <si>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</si>
  <si>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</si>
  <si>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</si>
  <si>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</si>
  <si>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</si>
  <si>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</si>
  <si>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</si>
  <si>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</si>
  <si>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</si>
  <si>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</si>
  <si>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</si>
  <si>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</si>
  <si>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</si>
  <si>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</si>
  <si>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</si>
  <si>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</si>
  <si>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</si>
  <si>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</si>
  <si>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</si>
  <si>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</si>
  <si>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</si>
  <si>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</si>
  <si>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</si>
  <si>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</si>
  <si>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</si>
  <si>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</si>
  <si>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</si>
  <si>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</si>
  <si>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</si>
  <si>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</si>
  <si>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</si>
  <si>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</si>
  <si>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</si>
  <si>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</si>
  <si>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</si>
  <si>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</si>
  <si>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Amgen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</si>
  <si>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</si>
  <si>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</si>
  <si>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</si>
  <si>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</si>
  <si>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</si>
  <si>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</si>
  <si>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</si>
  <si>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9376b97e-b428-3231-ba0b-142b20481cb4</t>
  </si>
  <si>
    <t>messageBoardId</t>
  </si>
  <si>
    <t>finmb_24816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</si>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</sst>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mgen.com/" TargetMode="External"/><Relationship Id="rId2" Type="http://schemas.openxmlformats.org/officeDocument/2006/relationships/hyperlink" Target="http://investors.amgen.com/phoenix.zhtml?c=61656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262.18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231.6826247176113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1.3937156096E11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14.004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12.55274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9.52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5160.0</v>
      </c>
      <c r="C2" s="1">
        <v>6940.0</v>
      </c>
      <c r="D2" s="1">
        <v>7720.0</v>
      </c>
      <c r="E2" s="1">
        <v>1980.0</v>
      </c>
      <c r="F2" s="1">
        <v>8390.0</v>
      </c>
      <c r="G2" s="1">
        <v>7840.0</v>
      </c>
      <c r="H2" s="1">
        <v>7260.0</v>
      </c>
      <c r="I2" s="1">
        <v>5890.0</v>
      </c>
      <c r="J2" s="1">
        <v>6550.0</v>
      </c>
      <c r="K2" s="1">
        <v>6720.0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661.0</v>
      </c>
      <c r="C3" s="1">
        <v>608.0</v>
      </c>
      <c r="D3" s="1">
        <v>605.0</v>
      </c>
      <c r="E3" s="1">
        <v>655.0</v>
      </c>
      <c r="F3" s="1">
        <v>646.0</v>
      </c>
      <c r="G3" s="1">
        <v>635.0</v>
      </c>
      <c r="H3" s="1">
        <v>640.0</v>
      </c>
      <c r="I3" s="1">
        <v>644.0</v>
      </c>
      <c r="J3" s="1">
        <v>817.0</v>
      </c>
      <c r="K3" s="1">
        <v>871.0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1380.0</v>
      </c>
      <c r="C4" s="1">
        <v>1400.0</v>
      </c>
      <c r="D4" s="1">
        <v>1500.0</v>
      </c>
      <c r="E4" s="1">
        <v>1300.0</v>
      </c>
      <c r="F4" s="1">
        <v>1300.0</v>
      </c>
      <c r="G4" s="1">
        <v>1400.0</v>
      </c>
      <c r="H4" s="1">
        <v>2800.0</v>
      </c>
      <c r="I4" s="1">
        <v>2600.0</v>
      </c>
      <c r="J4" s="1">
        <v>2600.0</v>
      </c>
      <c r="K4" s="1">
        <v>3200.0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2040.0</v>
      </c>
      <c r="C5" s="1">
        <v>2009.0</v>
      </c>
      <c r="D5" s="1">
        <v>2100.0</v>
      </c>
      <c r="E5" s="1">
        <v>1960.0</v>
      </c>
      <c r="F5" s="1">
        <v>1950.0</v>
      </c>
      <c r="G5" s="1">
        <v>2040.0</v>
      </c>
      <c r="H5" s="1">
        <v>3440.0</v>
      </c>
      <c r="I5" s="1">
        <v>3240.0</v>
      </c>
      <c r="J5" s="1">
        <v>3420.0</v>
      </c>
      <c r="K5" s="1">
        <v>4070.0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567.0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891.0</v>
      </c>
      <c r="K7" s="1">
        <v>-1550.0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152.0</v>
      </c>
      <c r="C8" s="1">
        <v>100.0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1500.0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408.0</v>
      </c>
      <c r="C9" s="1">
        <v>322.0</v>
      </c>
      <c r="D9" s="1">
        <v>311.0</v>
      </c>
      <c r="E9" s="1">
        <v>329.0</v>
      </c>
      <c r="F9" s="1">
        <v>311.0</v>
      </c>
      <c r="G9" s="1">
        <v>308.0</v>
      </c>
      <c r="H9" s="1">
        <v>330.0</v>
      </c>
      <c r="I9" s="1">
        <v>341.0</v>
      </c>
      <c r="J9" s="1">
        <v>401.0</v>
      </c>
      <c r="K9" s="1">
        <v>431.0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-321.0</v>
      </c>
      <c r="C10" s="1">
        <v>-1010.0</v>
      </c>
      <c r="D10" s="1">
        <v>215.0</v>
      </c>
      <c r="E10" s="1">
        <v>-996.0</v>
      </c>
      <c r="F10" s="1">
        <v>23.0</v>
      </c>
      <c r="G10" s="1">
        <v>-304.0</v>
      </c>
      <c r="H10" s="1">
        <v>-321.0</v>
      </c>
      <c r="I10" s="1">
        <v>-528.0</v>
      </c>
      <c r="J10" s="1">
        <v>-1370.0</v>
      </c>
      <c r="K10" s="1">
        <v>-710.0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136.0</v>
      </c>
      <c r="C11" s="1">
        <v>-420.0</v>
      </c>
      <c r="D11" s="1">
        <v>-214.0</v>
      </c>
      <c r="E11" s="1">
        <v>-58.0</v>
      </c>
      <c r="F11" s="1">
        <v>-378.0</v>
      </c>
      <c r="G11" s="1">
        <v>-504.0</v>
      </c>
      <c r="H11" s="1">
        <v>-427.0</v>
      </c>
      <c r="I11" s="1">
        <v>-429.0</v>
      </c>
      <c r="J11" s="1">
        <v>-746.0</v>
      </c>
      <c r="K11" s="1">
        <v>-1020.0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327.0</v>
      </c>
      <c r="C12" s="1">
        <v>481.0</v>
      </c>
      <c r="D12" s="1">
        <v>-80.0</v>
      </c>
      <c r="E12" s="1">
        <v>133.0</v>
      </c>
      <c r="F12" s="1">
        <v>-3.0</v>
      </c>
      <c r="G12" s="1">
        <v>-66.0</v>
      </c>
      <c r="H12" s="1">
        <v>-215.0</v>
      </c>
      <c r="I12" s="1">
        <v>-165.0</v>
      </c>
      <c r="J12" s="1">
        <v>-742.0</v>
      </c>
      <c r="K12" s="1">
        <v>491.0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405.0</v>
      </c>
      <c r="C13" s="1">
        <v>-12.0</v>
      </c>
      <c r="D13" s="1">
        <v>-44.0</v>
      </c>
      <c r="E13" s="1">
        <v>424.0</v>
      </c>
      <c r="F13" s="1">
        <v>-143.0</v>
      </c>
      <c r="G13" s="1">
        <v>164.0</v>
      </c>
      <c r="H13" s="1">
        <v>45.0</v>
      </c>
      <c r="I13" s="1">
        <v>-69.0</v>
      </c>
      <c r="J13" s="1">
        <v>154.0</v>
      </c>
      <c r="K13" s="1">
        <v>-402.0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-103.0</v>
      </c>
      <c r="C14" s="1">
        <v>509.0</v>
      </c>
      <c r="D14" s="1">
        <v>-301.0</v>
      </c>
      <c r="E14" s="1">
        <v>7200.0</v>
      </c>
      <c r="F14" s="1">
        <v>-103.0</v>
      </c>
      <c r="G14" s="1">
        <v>-731.0</v>
      </c>
      <c r="H14" s="1">
        <v>-731.0</v>
      </c>
      <c r="I14" s="1">
        <v>-650.0</v>
      </c>
      <c r="J14" s="1">
        <v>-418.0</v>
      </c>
      <c r="K14" s="1">
        <v>-660.0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356.0</v>
      </c>
      <c r="C15" s="1">
        <v>156.0</v>
      </c>
      <c r="D15" s="1">
        <v>640.0</v>
      </c>
      <c r="E15" s="1">
        <v>207.0</v>
      </c>
      <c r="F15" s="1">
        <v>1250.0</v>
      </c>
      <c r="G15" s="1">
        <v>406.0</v>
      </c>
      <c r="H15" s="1">
        <v>1110.0</v>
      </c>
      <c r="I15" s="1">
        <v>119.0</v>
      </c>
      <c r="J15" s="1">
        <v>1020.0</v>
      </c>
      <c r="K15" s="1">
        <v>1100.0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8560.0</v>
      </c>
      <c r="C16" s="1">
        <v>9080.0</v>
      </c>
      <c r="D16" s="1">
        <v>10350.0</v>
      </c>
      <c r="E16" s="1">
        <v>11180.0</v>
      </c>
      <c r="F16" s="1">
        <v>11300.0</v>
      </c>
      <c r="G16" s="1">
        <v>9150.0</v>
      </c>
      <c r="H16" s="1">
        <v>10500.0</v>
      </c>
      <c r="I16" s="1">
        <v>9260.0</v>
      </c>
      <c r="J16" s="1">
        <v>9720.0</v>
      </c>
      <c r="K16" s="1">
        <v>8470.0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-718.0</v>
      </c>
      <c r="C17" s="1">
        <v>-594.0</v>
      </c>
      <c r="D17" s="1">
        <v>-738.0</v>
      </c>
      <c r="E17" s="1">
        <v>-664.0</v>
      </c>
      <c r="F17" s="1">
        <v>-738.0</v>
      </c>
      <c r="G17" s="1">
        <v>-618.0</v>
      </c>
      <c r="H17" s="1">
        <v>-608.0</v>
      </c>
      <c r="I17" s="1">
        <v>-880.0</v>
      </c>
      <c r="J17" s="1">
        <v>-936.0</v>
      </c>
      <c r="K17" s="1">
        <v>-1110.0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274.0</v>
      </c>
      <c r="D18" s="1">
        <v>78.0</v>
      </c>
      <c r="E18" s="1">
        <v>11.0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-165.0</v>
      </c>
      <c r="C19" s="1">
        <v>-359.0</v>
      </c>
      <c r="D19" s="1">
        <v>0.0</v>
      </c>
      <c r="E19" s="1">
        <v>-19.0</v>
      </c>
      <c r="F19" s="1">
        <v>195.0</v>
      </c>
      <c r="G19" s="1">
        <v>-13620.0</v>
      </c>
      <c r="H19" s="1">
        <v>0.0</v>
      </c>
      <c r="I19" s="1">
        <v>-2530.0</v>
      </c>
      <c r="J19" s="1">
        <v>-3840.0</v>
      </c>
      <c r="K19" s="1">
        <v>-26990.0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130.0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-285.0</v>
      </c>
      <c r="C21" s="1">
        <v>-55.0</v>
      </c>
      <c r="D21" s="1">
        <v>-99.0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-4980.0</v>
      </c>
      <c r="C22" s="1">
        <v>-4420.0</v>
      </c>
      <c r="D22" s="1">
        <v>-7680.0</v>
      </c>
      <c r="E22" s="1">
        <v>-3190.0</v>
      </c>
      <c r="F22" s="1">
        <v>15030.0</v>
      </c>
      <c r="G22" s="1">
        <v>20000.0</v>
      </c>
      <c r="H22" s="1">
        <v>-4720.0</v>
      </c>
      <c r="I22" s="1">
        <v>4180.0</v>
      </c>
      <c r="J22" s="1">
        <v>-1390.0</v>
      </c>
      <c r="K22" s="1">
        <v>1670.0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398.0</v>
      </c>
      <c r="C23" s="1">
        <v>-392.0</v>
      </c>
      <c r="D23" s="1">
        <v>-222.0</v>
      </c>
      <c r="E23" s="1">
        <v>-159.0</v>
      </c>
      <c r="F23" s="1">
        <v>-145.0</v>
      </c>
      <c r="G23" s="1">
        <v>-52.0</v>
      </c>
      <c r="H23" s="1">
        <v>-75.0</v>
      </c>
      <c r="I23" s="1">
        <v>-35.0</v>
      </c>
      <c r="J23" s="1">
        <v>-12.0</v>
      </c>
      <c r="K23" s="1">
        <v>225.0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-5750.0</v>
      </c>
      <c r="C24" s="1">
        <v>-5550.0</v>
      </c>
      <c r="D24" s="1">
        <v>-8660.0</v>
      </c>
      <c r="E24" s="1">
        <v>-4019.0</v>
      </c>
      <c r="F24" s="1">
        <v>14340.0</v>
      </c>
      <c r="G24" s="1">
        <v>5710.0</v>
      </c>
      <c r="H24" s="1">
        <v>-5400.0</v>
      </c>
      <c r="I24" s="1">
        <v>733.0</v>
      </c>
      <c r="J24" s="1">
        <v>-6040.0</v>
      </c>
      <c r="K24" s="1">
        <v>-26200.0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4480.0</v>
      </c>
      <c r="C25" s="1">
        <v>3460.0</v>
      </c>
      <c r="D25" s="1">
        <v>7320.0</v>
      </c>
      <c r="E25" s="1">
        <v>4480.0</v>
      </c>
      <c r="F25" s="1">
        <v>0.0</v>
      </c>
      <c r="G25" s="1">
        <v>0.0</v>
      </c>
      <c r="H25" s="1">
        <v>8910.0</v>
      </c>
      <c r="I25" s="1">
        <v>4940.0</v>
      </c>
      <c r="J25" s="1">
        <v>6920.0</v>
      </c>
      <c r="K25" s="1">
        <v>27780.0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4480.0</v>
      </c>
      <c r="C26" s="1">
        <v>3460.0</v>
      </c>
      <c r="D26" s="1">
        <v>7320.0</v>
      </c>
      <c r="E26" s="1">
        <v>4480.0</v>
      </c>
      <c r="F26" s="1">
        <v>0.0</v>
      </c>
      <c r="G26" s="1">
        <v>0.0</v>
      </c>
      <c r="H26" s="1">
        <v>8910.0</v>
      </c>
      <c r="I26" s="1">
        <v>4940.0</v>
      </c>
      <c r="J26" s="1">
        <v>6920.0</v>
      </c>
      <c r="K26" s="1">
        <v>27780.0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-5600.0</v>
      </c>
      <c r="C27" s="1">
        <v>-2400.0</v>
      </c>
      <c r="D27" s="1">
        <v>-3720.0</v>
      </c>
      <c r="E27" s="1">
        <v>-4400.0</v>
      </c>
      <c r="F27" s="1">
        <v>-1120.0</v>
      </c>
      <c r="G27" s="1">
        <v>-4510.0</v>
      </c>
      <c r="H27" s="1">
        <v>-6450.0</v>
      </c>
      <c r="I27" s="1">
        <v>-4150.0</v>
      </c>
      <c r="J27" s="1">
        <v>-297.0</v>
      </c>
      <c r="K27" s="1">
        <v>-2100.0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-5600.0</v>
      </c>
      <c r="C28" s="1">
        <v>-2400.0</v>
      </c>
      <c r="D28" s="1">
        <v>-3720.0</v>
      </c>
      <c r="E28" s="1">
        <v>-4400.0</v>
      </c>
      <c r="F28" s="1">
        <v>-1120.0</v>
      </c>
      <c r="G28" s="1">
        <v>-4510.0</v>
      </c>
      <c r="H28" s="1">
        <v>-6450.0</v>
      </c>
      <c r="I28" s="1">
        <v>-4150.0</v>
      </c>
      <c r="J28" s="1">
        <v>-297.0</v>
      </c>
      <c r="K28" s="1">
        <v>-2100.0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186.0</v>
      </c>
      <c r="C29" s="1">
        <v>82.0</v>
      </c>
      <c r="D29" s="1">
        <v>55.0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-138.0</v>
      </c>
      <c r="C30" s="1">
        <v>-1870.0</v>
      </c>
      <c r="D30" s="1">
        <v>-3220.0</v>
      </c>
      <c r="E30" s="1">
        <v>-3350.0</v>
      </c>
      <c r="F30" s="1">
        <v>-17920.0</v>
      </c>
      <c r="G30" s="1">
        <v>-7840.0</v>
      </c>
      <c r="H30" s="1">
        <v>-3490.0</v>
      </c>
      <c r="I30" s="1">
        <v>-4980.0</v>
      </c>
      <c r="J30" s="1">
        <v>-6360.0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-1850.0</v>
      </c>
      <c r="C31" s="1">
        <v>-2400.0</v>
      </c>
      <c r="D31" s="1">
        <v>-3000.0</v>
      </c>
      <c r="E31" s="1">
        <v>-3360.0</v>
      </c>
      <c r="F31" s="1">
        <v>-3510.0</v>
      </c>
      <c r="G31" s="1">
        <v>-3510.0</v>
      </c>
      <c r="H31" s="1">
        <v>-3760.0</v>
      </c>
      <c r="I31" s="1">
        <v>-4010.0</v>
      </c>
      <c r="J31" s="1">
        <v>-4200.0</v>
      </c>
      <c r="K31" s="1">
        <v>-4560.0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-1850.0</v>
      </c>
      <c r="C32" s="1">
        <v>-2400.0</v>
      </c>
      <c r="D32" s="1">
        <v>-3000.0</v>
      </c>
      <c r="E32" s="1">
        <v>-3360.0</v>
      </c>
      <c r="F32" s="1">
        <v>-3510.0</v>
      </c>
      <c r="G32" s="1">
        <v>-3510.0</v>
      </c>
      <c r="H32" s="1">
        <v>-3760.0</v>
      </c>
      <c r="I32" s="1">
        <v>-4010.0</v>
      </c>
      <c r="J32" s="1">
        <v>-4200.0</v>
      </c>
      <c r="K32" s="1">
        <v>-4560.0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55.0</v>
      </c>
      <c r="C33" s="1">
        <v>-1.0</v>
      </c>
      <c r="D33" s="1">
        <v>-24.0</v>
      </c>
      <c r="E33" s="1">
        <v>51.0</v>
      </c>
      <c r="F33" s="1">
        <v>58.0</v>
      </c>
      <c r="G33" s="1">
        <v>95.0</v>
      </c>
      <c r="H33" s="1">
        <v>-90.0</v>
      </c>
      <c r="I33" s="1">
        <v>-78.0</v>
      </c>
      <c r="J33" s="1">
        <v>-103.0</v>
      </c>
      <c r="K33" s="1">
        <v>-72.0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-2880.0</v>
      </c>
      <c r="C34" s="1">
        <v>-3120.0</v>
      </c>
      <c r="D34" s="1">
        <v>-2600.0</v>
      </c>
      <c r="E34" s="1">
        <v>-6590.0</v>
      </c>
      <c r="F34" s="1">
        <v>-22490.0</v>
      </c>
      <c r="G34" s="1">
        <v>-15770.0</v>
      </c>
      <c r="H34" s="1">
        <v>-4870.0</v>
      </c>
      <c r="I34" s="1">
        <v>-8270.0</v>
      </c>
      <c r="J34" s="1">
        <v>-4040.0</v>
      </c>
      <c r="K34" s="1">
        <v>21050.0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-74.0</v>
      </c>
      <c r="C35" s="1">
        <v>413.0</v>
      </c>
      <c r="D35" s="1">
        <v>-903.0</v>
      </c>
      <c r="E35" s="1">
        <v>559.0</v>
      </c>
      <c r="F35" s="1">
        <v>3140.0</v>
      </c>
      <c r="G35" s="1">
        <v>-908.0</v>
      </c>
      <c r="H35" s="1">
        <v>229.0</v>
      </c>
      <c r="I35" s="1">
        <v>1720.0</v>
      </c>
      <c r="J35" s="1">
        <v>-360.0</v>
      </c>
      <c r="K35" s="1">
        <v>3320.0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1100.0</v>
      </c>
      <c r="C37" s="1">
        <v>1000.0</v>
      </c>
      <c r="D37" s="1">
        <v>1200.0</v>
      </c>
      <c r="E37" s="1">
        <v>1300.0</v>
      </c>
      <c r="F37" s="1">
        <v>1500.0</v>
      </c>
      <c r="G37" s="1">
        <v>1300.0</v>
      </c>
      <c r="H37" s="1">
        <v>1200.0</v>
      </c>
      <c r="I37" s="1">
        <v>1200.0</v>
      </c>
      <c r="J37" s="1">
        <v>1200.0</v>
      </c>
      <c r="K37" s="1">
        <v>2400.0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269.0</v>
      </c>
      <c r="C38" s="1">
        <v>919.0</v>
      </c>
      <c r="D38" s="1">
        <v>1100.0</v>
      </c>
      <c r="E38" s="1">
        <v>1500.0</v>
      </c>
      <c r="F38" s="1">
        <v>1900.0</v>
      </c>
      <c r="G38" s="1">
        <v>1900.0</v>
      </c>
      <c r="H38" s="1">
        <v>1400.0</v>
      </c>
      <c r="I38" s="1">
        <v>1900.0</v>
      </c>
      <c r="J38" s="1">
        <v>2400.0</v>
      </c>
      <c r="K38" s="1">
        <v>3400.0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6390.0</v>
      </c>
      <c r="C39" s="1">
        <v>6850.0</v>
      </c>
      <c r="D39" s="1">
        <v>6530.0</v>
      </c>
      <c r="E39" s="1">
        <v>8510.0</v>
      </c>
      <c r="F39" s="1">
        <v>7930.0</v>
      </c>
      <c r="G39" s="1">
        <v>6450.0</v>
      </c>
      <c r="H39" s="1">
        <v>9040.0</v>
      </c>
      <c r="I39" s="1">
        <v>7490.0</v>
      </c>
      <c r="J39" s="1">
        <v>8750.0</v>
      </c>
      <c r="K39" s="1">
        <v>3120.0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7060.0</v>
      </c>
      <c r="C40" s="1">
        <v>7530.0</v>
      </c>
      <c r="D40" s="1">
        <v>7320.0</v>
      </c>
      <c r="E40" s="1">
        <v>9330.0</v>
      </c>
      <c r="F40" s="1">
        <v>8800.0</v>
      </c>
      <c r="G40" s="1">
        <v>7260.0</v>
      </c>
      <c r="H40" s="1">
        <v>9690.0</v>
      </c>
      <c r="I40" s="1">
        <v>8230.0</v>
      </c>
      <c r="J40" s="1">
        <v>9630.0</v>
      </c>
      <c r="K40" s="1">
        <v>4920.0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-1340.0</v>
      </c>
      <c r="C41" s="1">
        <v>-460.0</v>
      </c>
      <c r="D41" s="1">
        <v>408.0</v>
      </c>
      <c r="E41" s="1">
        <v>-1190.0</v>
      </c>
      <c r="F41" s="1">
        <v>-685.0</v>
      </c>
      <c r="G41" s="1">
        <v>542.0</v>
      </c>
      <c r="H41" s="1">
        <v>-699.0</v>
      </c>
      <c r="I41" s="1">
        <v>308.0</v>
      </c>
      <c r="J41" s="1">
        <v>-455.0</v>
      </c>
      <c r="K41" s="1">
        <v>3620.0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-1130.0</v>
      </c>
      <c r="C42" s="1">
        <v>1060.0</v>
      </c>
      <c r="D42" s="1">
        <v>3590.0</v>
      </c>
      <c r="E42" s="1">
        <v>71.0</v>
      </c>
      <c r="F42" s="1">
        <v>-1120.0</v>
      </c>
      <c r="G42" s="1">
        <v>-4510.0</v>
      </c>
      <c r="H42" s="1">
        <v>2460.0</v>
      </c>
      <c r="I42" s="1">
        <v>795.0</v>
      </c>
      <c r="J42" s="1">
        <v>6620.0</v>
      </c>
      <c r="K42" s="1">
        <v>25680.0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3730.0</v>
      </c>
      <c r="C3" s="1">
        <v>4140.0</v>
      </c>
      <c r="D3" s="1">
        <v>3240.0</v>
      </c>
      <c r="E3" s="1">
        <v>3800.0</v>
      </c>
      <c r="F3" s="1">
        <v>6940.0</v>
      </c>
      <c r="G3" s="1">
        <v>6040.0</v>
      </c>
      <c r="H3" s="1">
        <v>6270.0</v>
      </c>
      <c r="I3" s="1">
        <v>7990.0</v>
      </c>
      <c r="J3" s="1">
        <v>7630.0</v>
      </c>
      <c r="K3" s="1">
        <v>10940.0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23300.0</v>
      </c>
      <c r="C4" s="1">
        <v>27240.0</v>
      </c>
      <c r="D4" s="1">
        <v>34840.0</v>
      </c>
      <c r="E4" s="1">
        <v>37880.0</v>
      </c>
      <c r="F4" s="1">
        <v>22360.0</v>
      </c>
      <c r="G4" s="1">
        <v>2870.0</v>
      </c>
      <c r="H4" s="1">
        <v>4380.0</v>
      </c>
      <c r="I4" s="1">
        <v>48.0</v>
      </c>
      <c r="J4" s="1">
        <v>1680.0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27030.0</v>
      </c>
      <c r="C5" s="1">
        <v>31380.0</v>
      </c>
      <c r="D5" s="1">
        <v>38080.0</v>
      </c>
      <c r="E5" s="1">
        <v>41680.0</v>
      </c>
      <c r="F5" s="1">
        <v>29300.0</v>
      </c>
      <c r="G5" s="1">
        <v>8910.0</v>
      </c>
      <c r="H5" s="1">
        <v>10650.0</v>
      </c>
      <c r="I5" s="1">
        <v>8039.0</v>
      </c>
      <c r="J5" s="1">
        <v>9300.0</v>
      </c>
      <c r="K5" s="1">
        <v>10940.0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2550.0</v>
      </c>
      <c r="C6" s="1">
        <v>3000.0</v>
      </c>
      <c r="D6" s="1">
        <v>3160.0</v>
      </c>
      <c r="E6" s="1">
        <v>3240.0</v>
      </c>
      <c r="F6" s="1">
        <v>3580.0</v>
      </c>
      <c r="G6" s="1">
        <v>4059.0</v>
      </c>
      <c r="H6" s="1">
        <v>4520.0</v>
      </c>
      <c r="I6" s="1">
        <v>4900.0</v>
      </c>
      <c r="J6" s="1">
        <v>5560.0</v>
      </c>
      <c r="K6" s="1">
        <v>7270.0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595.0</v>
      </c>
      <c r="H7" s="1">
        <v>799.0</v>
      </c>
      <c r="I7" s="1">
        <v>944.0</v>
      </c>
      <c r="J7" s="1">
        <v>829.0</v>
      </c>
      <c r="K7" s="1">
        <v>674.0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2550.0</v>
      </c>
      <c r="C8" s="1">
        <v>3000.0</v>
      </c>
      <c r="D8" s="1">
        <v>3160.0</v>
      </c>
      <c r="E8" s="1">
        <v>3240.0</v>
      </c>
      <c r="F8" s="1">
        <v>3580.0</v>
      </c>
      <c r="G8" s="1">
        <v>4650.0</v>
      </c>
      <c r="H8" s="1">
        <v>5320.0</v>
      </c>
      <c r="I8" s="1">
        <v>5840.0</v>
      </c>
      <c r="J8" s="1">
        <v>6390.0</v>
      </c>
      <c r="K8" s="1">
        <v>7940.0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2650.0</v>
      </c>
      <c r="C9" s="1">
        <v>2440.0</v>
      </c>
      <c r="D9" s="1">
        <v>2740.0</v>
      </c>
      <c r="E9" s="1">
        <v>2830.0</v>
      </c>
      <c r="F9" s="1">
        <v>2940.0</v>
      </c>
      <c r="G9" s="1">
        <v>3580.0</v>
      </c>
      <c r="H9" s="1">
        <v>3890.0</v>
      </c>
      <c r="I9" s="1">
        <v>4090.0</v>
      </c>
      <c r="J9" s="1">
        <v>4930.0</v>
      </c>
      <c r="K9" s="1">
        <v>9520.0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939.0</v>
      </c>
      <c r="H10" s="1">
        <v>1160.0</v>
      </c>
      <c r="I10" s="1">
        <v>1220.0</v>
      </c>
      <c r="J10" s="1">
        <v>1200.0</v>
      </c>
      <c r="K10" s="1">
        <v>1650.0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2490.0</v>
      </c>
      <c r="C11" s="1">
        <v>1710.0</v>
      </c>
      <c r="D11" s="1">
        <v>2020.0</v>
      </c>
      <c r="E11" s="1">
        <v>1730.0</v>
      </c>
      <c r="F11" s="1">
        <v>1790.0</v>
      </c>
      <c r="G11" s="1">
        <v>354.0</v>
      </c>
      <c r="H11" s="1">
        <v>124.0</v>
      </c>
      <c r="I11" s="1">
        <v>200.0</v>
      </c>
      <c r="J11" s="1">
        <v>355.0</v>
      </c>
      <c r="K11" s="1">
        <v>281.0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34710.0</v>
      </c>
      <c r="C12" s="1">
        <v>38520.0</v>
      </c>
      <c r="D12" s="1">
        <v>46010.0</v>
      </c>
      <c r="E12" s="1">
        <v>49480.0</v>
      </c>
      <c r="F12" s="1">
        <v>37620.0</v>
      </c>
      <c r="G12" s="1">
        <v>18440.0</v>
      </c>
      <c r="H12" s="1">
        <v>21140.0</v>
      </c>
      <c r="I12" s="1">
        <v>19380.0</v>
      </c>
      <c r="J12" s="1">
        <v>22190.0</v>
      </c>
      <c r="K12" s="1">
        <v>30330.0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12260.0</v>
      </c>
      <c r="C13" s="1">
        <v>12170.0</v>
      </c>
      <c r="D13" s="1">
        <v>12430.0</v>
      </c>
      <c r="E13" s="1">
        <v>12580.0</v>
      </c>
      <c r="F13" s="1">
        <v>12750.0</v>
      </c>
      <c r="G13" s="1">
        <v>13750.0</v>
      </c>
      <c r="H13" s="1">
        <v>14270.0</v>
      </c>
      <c r="I13" s="1">
        <v>14550.0</v>
      </c>
      <c r="J13" s="1">
        <v>15290.0</v>
      </c>
      <c r="K13" s="1">
        <v>16400.0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-7030.0</v>
      </c>
      <c r="C14" s="1">
        <v>-7260.0</v>
      </c>
      <c r="D14" s="1">
        <v>-7470.0</v>
      </c>
      <c r="E14" s="1">
        <v>-7590.0</v>
      </c>
      <c r="F14" s="1">
        <v>-7800.0</v>
      </c>
      <c r="G14" s="1">
        <v>-8360.0</v>
      </c>
      <c r="H14" s="1">
        <v>-8980.0</v>
      </c>
      <c r="I14" s="1">
        <v>-8800.0</v>
      </c>
      <c r="J14" s="1">
        <v>-9280.0</v>
      </c>
      <c r="K14" s="1">
        <v>-9810.0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5220.0</v>
      </c>
      <c r="C15" s="1">
        <v>4910.0</v>
      </c>
      <c r="D15" s="1">
        <v>4960.0</v>
      </c>
      <c r="E15" s="1">
        <v>4990.0</v>
      </c>
      <c r="F15" s="1">
        <v>4960.0</v>
      </c>
      <c r="G15" s="1">
        <v>5400.0</v>
      </c>
      <c r="H15" s="1">
        <v>5300.0</v>
      </c>
      <c r="I15" s="1">
        <v>5750.0</v>
      </c>
      <c r="J15" s="1">
        <v>6010.0</v>
      </c>
      <c r="K15" s="1">
        <v>6590.0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544.0</v>
      </c>
      <c r="C16" s="1">
        <v>579.0</v>
      </c>
      <c r="D16" s="1">
        <v>655.0</v>
      </c>
      <c r="E16" s="1">
        <v>932.0</v>
      </c>
      <c r="F16" s="1">
        <v>683.0</v>
      </c>
      <c r="G16" s="1">
        <v>799.0</v>
      </c>
      <c r="H16" s="1">
        <v>1180.0</v>
      </c>
      <c r="I16" s="1">
        <v>4500.0</v>
      </c>
      <c r="J16" s="1">
        <v>3160.0</v>
      </c>
      <c r="K16" s="1">
        <v>4450.0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14790.0</v>
      </c>
      <c r="C17" s="1">
        <v>14790.0</v>
      </c>
      <c r="D17" s="1">
        <v>14750.0</v>
      </c>
      <c r="E17" s="1">
        <v>14760.0</v>
      </c>
      <c r="F17" s="1">
        <v>14700.0</v>
      </c>
      <c r="G17" s="1">
        <v>14700.0</v>
      </c>
      <c r="H17" s="1">
        <v>14690.0</v>
      </c>
      <c r="I17" s="1">
        <v>14890.0</v>
      </c>
      <c r="J17" s="1">
        <v>15530.0</v>
      </c>
      <c r="K17" s="1">
        <v>18630.0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12690.0</v>
      </c>
      <c r="C18" s="1">
        <v>11640.0</v>
      </c>
      <c r="D18" s="1">
        <v>10280.0</v>
      </c>
      <c r="E18" s="1">
        <v>8610.0</v>
      </c>
      <c r="F18" s="1">
        <v>7440.0</v>
      </c>
      <c r="G18" s="1">
        <v>19410.0</v>
      </c>
      <c r="H18" s="1">
        <v>16590.0</v>
      </c>
      <c r="I18" s="1">
        <v>15180.0</v>
      </c>
      <c r="J18" s="1">
        <v>16079.0</v>
      </c>
      <c r="K18" s="1">
        <v>32640.0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1050.0</v>
      </c>
      <c r="C19" s="1">
        <v>1140.0</v>
      </c>
      <c r="D19" s="1">
        <v>970.0</v>
      </c>
      <c r="E19" s="1">
        <v>1190.0</v>
      </c>
      <c r="F19" s="1">
        <v>1020.0</v>
      </c>
      <c r="G19" s="1">
        <v>955.0</v>
      </c>
      <c r="H19" s="1">
        <v>4059.0</v>
      </c>
      <c r="I19" s="1">
        <v>1460.0</v>
      </c>
      <c r="J19" s="1">
        <v>2160.0</v>
      </c>
      <c r="K19" s="1">
        <v>4510.0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69010.0</v>
      </c>
      <c r="C20" s="1">
        <v>71580.0</v>
      </c>
      <c r="D20" s="1">
        <v>77630.0</v>
      </c>
      <c r="E20" s="1">
        <v>79950.0</v>
      </c>
      <c r="F20" s="1">
        <v>66420.0</v>
      </c>
      <c r="G20" s="1">
        <v>59710.0</v>
      </c>
      <c r="H20" s="1">
        <v>62950.0</v>
      </c>
      <c r="I20" s="1">
        <v>61160.0</v>
      </c>
      <c r="J20" s="1">
        <v>65120.0</v>
      </c>
      <c r="K20" s="1">
        <v>97150.0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1210.0</v>
      </c>
      <c r="C22" s="1">
        <v>965.0</v>
      </c>
      <c r="D22" s="1">
        <v>917.0</v>
      </c>
      <c r="E22" s="1">
        <v>1350.0</v>
      </c>
      <c r="F22" s="1">
        <v>1210.0</v>
      </c>
      <c r="G22" s="1">
        <v>1370.0</v>
      </c>
      <c r="H22" s="1">
        <v>1420.0</v>
      </c>
      <c r="I22" s="1">
        <v>1370.0</v>
      </c>
      <c r="J22" s="1">
        <v>1570.0</v>
      </c>
      <c r="K22" s="1">
        <v>1590.0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4330.0</v>
      </c>
      <c r="C23" s="1">
        <v>4310.0</v>
      </c>
      <c r="D23" s="1">
        <v>4600.0</v>
      </c>
      <c r="E23" s="1">
        <v>5110.0</v>
      </c>
      <c r="F23" s="1">
        <v>6410.0</v>
      </c>
      <c r="G23" s="1">
        <v>6860.0</v>
      </c>
      <c r="H23" s="1">
        <v>7670.0</v>
      </c>
      <c r="I23" s="1">
        <v>8260.0</v>
      </c>
      <c r="J23" s="1">
        <v>9490.0</v>
      </c>
      <c r="K23" s="1">
        <v>12370.0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500.0</v>
      </c>
      <c r="C24" s="1">
        <v>2250.0</v>
      </c>
      <c r="D24" s="1">
        <v>4400.0</v>
      </c>
      <c r="E24" s="1">
        <v>1150.0</v>
      </c>
      <c r="F24" s="1">
        <v>4420.0</v>
      </c>
      <c r="G24" s="1">
        <v>2950.0</v>
      </c>
      <c r="H24" s="1">
        <v>91.0</v>
      </c>
      <c r="I24" s="1">
        <v>87.0</v>
      </c>
      <c r="J24" s="1">
        <v>1590.0</v>
      </c>
      <c r="K24" s="1">
        <v>1440.0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140.0</v>
      </c>
      <c r="H25" s="1">
        <v>153.0</v>
      </c>
      <c r="I25" s="1">
        <v>145.0</v>
      </c>
      <c r="J25" s="1">
        <v>156.0</v>
      </c>
      <c r="K25" s="1">
        <v>119.0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828.0</v>
      </c>
      <c r="I26" s="1">
        <v>701.0</v>
      </c>
      <c r="J26" s="1">
        <v>1200.0</v>
      </c>
      <c r="K26" s="1">
        <v>1660.0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962.0</v>
      </c>
      <c r="C27" s="1">
        <v>1140.0</v>
      </c>
      <c r="D27" s="1">
        <v>1290.0</v>
      </c>
      <c r="E27" s="1">
        <v>1410.0</v>
      </c>
      <c r="F27" s="1">
        <v>1450.0</v>
      </c>
      <c r="G27" s="1">
        <v>1510.0</v>
      </c>
      <c r="H27" s="1">
        <v>1490.0</v>
      </c>
      <c r="I27" s="1">
        <v>1620.0</v>
      </c>
      <c r="J27" s="1">
        <v>1680.0</v>
      </c>
      <c r="K27" s="1">
        <v>1200.0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7010.0</v>
      </c>
      <c r="C28" s="1">
        <v>8670.0</v>
      </c>
      <c r="D28" s="1">
        <v>11200.0</v>
      </c>
      <c r="E28" s="1">
        <v>9020.0</v>
      </c>
      <c r="F28" s="1">
        <v>13490.0</v>
      </c>
      <c r="G28" s="1">
        <v>12840.0</v>
      </c>
      <c r="H28" s="1">
        <v>11650.0</v>
      </c>
      <c r="I28" s="1">
        <v>12180.0</v>
      </c>
      <c r="J28" s="1">
        <v>15690.0</v>
      </c>
      <c r="K28" s="1">
        <v>18390.0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30220.0</v>
      </c>
      <c r="C29" s="1">
        <v>29310.0</v>
      </c>
      <c r="D29" s="1">
        <v>30190.0</v>
      </c>
      <c r="E29" s="1">
        <v>34190.0</v>
      </c>
      <c r="F29" s="1">
        <v>29510.0</v>
      </c>
      <c r="G29" s="1">
        <v>26950.0</v>
      </c>
      <c r="H29" s="1">
        <v>32900.0</v>
      </c>
      <c r="I29" s="1">
        <v>33220.0</v>
      </c>
      <c r="J29" s="1">
        <v>37350.0</v>
      </c>
      <c r="K29" s="1">
        <v>63170.0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388.0</v>
      </c>
      <c r="H30" s="1">
        <v>306.0</v>
      </c>
      <c r="I30" s="1">
        <v>525.0</v>
      </c>
      <c r="J30" s="1">
        <v>539.0</v>
      </c>
      <c r="K30" s="1">
        <v>691.0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3460.0</v>
      </c>
      <c r="C31" s="1">
        <v>2240.0</v>
      </c>
      <c r="D31" s="1">
        <v>2440.0</v>
      </c>
      <c r="E31" s="1">
        <v>1170.0</v>
      </c>
      <c r="F31" s="1">
        <v>864.0</v>
      </c>
      <c r="G31" s="1">
        <v>606.0</v>
      </c>
      <c r="H31" s="1">
        <v>0.0</v>
      </c>
      <c r="I31" s="1">
        <v>0.0</v>
      </c>
      <c r="J31" s="1">
        <v>0.0</v>
      </c>
      <c r="K31" s="1">
        <v>2350.0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2550.0</v>
      </c>
      <c r="C32" s="1">
        <v>3280.0</v>
      </c>
      <c r="D32" s="1">
        <v>3920.0</v>
      </c>
      <c r="E32" s="1">
        <v>10340.0</v>
      </c>
      <c r="F32" s="1">
        <v>10050.0</v>
      </c>
      <c r="G32" s="1">
        <v>9260.0</v>
      </c>
      <c r="H32" s="1">
        <v>8680.0</v>
      </c>
      <c r="I32" s="1">
        <v>8530.0</v>
      </c>
      <c r="J32" s="1">
        <v>7880.0</v>
      </c>
      <c r="K32" s="1">
        <v>6320.0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43230.0</v>
      </c>
      <c r="C33" s="1">
        <v>43490.0</v>
      </c>
      <c r="D33" s="1">
        <v>47750.0</v>
      </c>
      <c r="E33" s="1">
        <v>54710.0</v>
      </c>
      <c r="F33" s="1">
        <v>53920.0</v>
      </c>
      <c r="G33" s="1">
        <v>50030.0</v>
      </c>
      <c r="H33" s="1">
        <v>53540.0</v>
      </c>
      <c r="I33" s="1">
        <v>54460.0</v>
      </c>
      <c r="J33" s="1">
        <v>61460.0</v>
      </c>
      <c r="K33" s="1">
        <v>90920.0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30410.0</v>
      </c>
      <c r="C34" s="1">
        <v>30650.0</v>
      </c>
      <c r="D34" s="1">
        <v>30780.0</v>
      </c>
      <c r="E34" s="1">
        <v>30990.0</v>
      </c>
      <c r="F34" s="1">
        <v>31250.0</v>
      </c>
      <c r="G34" s="1">
        <v>31530.0</v>
      </c>
      <c r="H34" s="1">
        <v>31800.0</v>
      </c>
      <c r="I34" s="1">
        <v>32100.0</v>
      </c>
      <c r="J34" s="1">
        <v>32509.0</v>
      </c>
      <c r="K34" s="1">
        <v>33070.0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-4620.0</v>
      </c>
      <c r="C35" s="1">
        <v>-2090.0</v>
      </c>
      <c r="D35" s="1">
        <v>-438.0</v>
      </c>
      <c r="E35" s="1">
        <v>-5070.0</v>
      </c>
      <c r="F35" s="1">
        <v>-17980.0</v>
      </c>
      <c r="G35" s="1">
        <v>-21330.0</v>
      </c>
      <c r="H35" s="1">
        <v>-21410.0</v>
      </c>
      <c r="I35" s="1">
        <v>-24600.0</v>
      </c>
      <c r="J35" s="1">
        <v>-28620.0</v>
      </c>
      <c r="K35" s="1">
        <v>-26550.0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-8.0</v>
      </c>
      <c r="C36" s="1">
        <v>-480.0</v>
      </c>
      <c r="D36" s="1">
        <v>-471.0</v>
      </c>
      <c r="E36" s="1">
        <v>-679.0</v>
      </c>
      <c r="F36" s="1">
        <v>-769.0</v>
      </c>
      <c r="G36" s="1">
        <v>-528.0</v>
      </c>
      <c r="H36" s="1">
        <v>-985.0</v>
      </c>
      <c r="I36" s="1">
        <v>-796.0</v>
      </c>
      <c r="J36" s="1">
        <v>-231.0</v>
      </c>
      <c r="K36" s="1">
        <v>-289.0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25780.0</v>
      </c>
      <c r="C37" s="1">
        <v>28080.0</v>
      </c>
      <c r="D37" s="1">
        <v>29880.0</v>
      </c>
      <c r="E37" s="1">
        <v>25240.0</v>
      </c>
      <c r="F37" s="1">
        <v>12500.0</v>
      </c>
      <c r="G37" s="1">
        <v>9670.0</v>
      </c>
      <c r="H37" s="1">
        <v>9410.0</v>
      </c>
      <c r="I37" s="1">
        <v>6700.0</v>
      </c>
      <c r="J37" s="1">
        <v>3660.0</v>
      </c>
      <c r="K37" s="1">
        <v>6230.0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25780.0</v>
      </c>
      <c r="C38" s="1">
        <v>28080.0</v>
      </c>
      <c r="D38" s="1">
        <v>29880.0</v>
      </c>
      <c r="E38" s="1">
        <v>25240.0</v>
      </c>
      <c r="F38" s="1">
        <v>12500.0</v>
      </c>
      <c r="G38" s="1">
        <v>9670.0</v>
      </c>
      <c r="H38" s="1">
        <v>9410.0</v>
      </c>
      <c r="I38" s="1">
        <v>6700.0</v>
      </c>
      <c r="J38" s="1">
        <v>3660.0</v>
      </c>
      <c r="K38" s="1">
        <v>6230.0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69010.0</v>
      </c>
      <c r="C39" s="1">
        <v>71580.0</v>
      </c>
      <c r="D39" s="1">
        <v>77630.0</v>
      </c>
      <c r="E39" s="1">
        <v>79950.0</v>
      </c>
      <c r="F39" s="1">
        <v>66420.0</v>
      </c>
      <c r="G39" s="1">
        <v>59710.0</v>
      </c>
      <c r="H39" s="1">
        <v>62950.0</v>
      </c>
      <c r="I39" s="1">
        <v>61160.0</v>
      </c>
      <c r="J39" s="1">
        <v>65120.0</v>
      </c>
      <c r="K39" s="1">
        <v>97150.0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759.0</v>
      </c>
      <c r="C41" s="1">
        <v>752.0</v>
      </c>
      <c r="D41" s="1">
        <v>736.0</v>
      </c>
      <c r="E41" s="1">
        <v>721.0</v>
      </c>
      <c r="F41" s="1">
        <v>622.0</v>
      </c>
      <c r="G41" s="1">
        <v>590.0</v>
      </c>
      <c r="H41" s="1">
        <v>578.0</v>
      </c>
      <c r="I41" s="1">
        <v>557.0</v>
      </c>
      <c r="J41" s="1">
        <v>534.0</v>
      </c>
      <c r="K41" s="1">
        <v>536.0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760.0</v>
      </c>
      <c r="C42" s="1">
        <v>754.0</v>
      </c>
      <c r="D42" s="1">
        <v>738.0</v>
      </c>
      <c r="E42" s="1">
        <v>722.0</v>
      </c>
      <c r="F42" s="1">
        <v>630.0</v>
      </c>
      <c r="G42" s="1">
        <v>591.0</v>
      </c>
      <c r="H42" s="1">
        <v>578.0</v>
      </c>
      <c r="I42" s="1">
        <v>558.0</v>
      </c>
      <c r="J42" s="1">
        <v>534.0</v>
      </c>
      <c r="K42" s="1">
        <v>535.0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 t="s">
        <v>99</v>
      </c>
      <c r="C43" s="1" t="s">
        <v>100</v>
      </c>
      <c r="D43" s="1" t="s">
        <v>101</v>
      </c>
      <c r="E43" s="1" t="s">
        <v>102</v>
      </c>
      <c r="F43" s="1" t="s">
        <v>103</v>
      </c>
      <c r="G43" s="1" t="s">
        <v>104</v>
      </c>
      <c r="H43" s="1" t="s">
        <v>105</v>
      </c>
      <c r="I43" s="1">
        <v>12.0</v>
      </c>
      <c r="J43" s="1" t="s">
        <v>106</v>
      </c>
      <c r="K43" s="1" t="s">
        <v>107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-1700.0</v>
      </c>
      <c r="C44" s="1">
        <v>1660.0</v>
      </c>
      <c r="D44" s="1">
        <v>4840.0</v>
      </c>
      <c r="E44" s="1">
        <v>1870.0</v>
      </c>
      <c r="F44" s="1">
        <v>-9640.0</v>
      </c>
      <c r="G44" s="1">
        <v>-24440.0</v>
      </c>
      <c r="H44" s="1">
        <v>-21870.0</v>
      </c>
      <c r="I44" s="1">
        <v>-23370.0</v>
      </c>
      <c r="J44" s="1">
        <v>-27950.0</v>
      </c>
      <c r="K44" s="1">
        <v>-45040.0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110</v>
      </c>
      <c r="C45" s="1" t="s">
        <v>111</v>
      </c>
      <c r="D45" s="1" t="s">
        <v>112</v>
      </c>
      <c r="E45" s="1" t="s">
        <v>113</v>
      </c>
      <c r="F45" s="1" t="s">
        <v>114</v>
      </c>
      <c r="G45" s="1" t="s">
        <v>115</v>
      </c>
      <c r="H45" s="1" t="s">
        <v>116</v>
      </c>
      <c r="I45" s="1" t="s">
        <v>117</v>
      </c>
      <c r="J45" s="1" t="s">
        <v>118</v>
      </c>
      <c r="K45" s="1" t="s">
        <v>119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30720.0</v>
      </c>
      <c r="C46" s="1">
        <v>31560.0</v>
      </c>
      <c r="D46" s="1">
        <v>34600.0</v>
      </c>
      <c r="E46" s="1">
        <v>35340.0</v>
      </c>
      <c r="F46" s="1">
        <v>33930.0</v>
      </c>
      <c r="G46" s="1">
        <v>30430.0</v>
      </c>
      <c r="H46" s="1">
        <v>33440.0</v>
      </c>
      <c r="I46" s="1">
        <v>33980.0</v>
      </c>
      <c r="J46" s="1">
        <v>39640.0</v>
      </c>
      <c r="K46" s="1">
        <v>65420.0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3690.0</v>
      </c>
      <c r="C47" s="1">
        <v>174.0</v>
      </c>
      <c r="D47" s="1">
        <v>-3490.0</v>
      </c>
      <c r="E47" s="1">
        <v>-6340.0</v>
      </c>
      <c r="F47" s="1">
        <v>4620.0</v>
      </c>
      <c r="G47" s="1">
        <v>21520.0</v>
      </c>
      <c r="H47" s="1">
        <v>22800.0</v>
      </c>
      <c r="I47" s="1">
        <v>25940.0</v>
      </c>
      <c r="J47" s="1">
        <v>30340.0</v>
      </c>
      <c r="K47" s="1">
        <v>54480.0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1010.0</v>
      </c>
      <c r="C48" s="1">
        <v>1060.0</v>
      </c>
      <c r="D48" s="1">
        <v>1070.0</v>
      </c>
      <c r="E48" s="1">
        <v>1270.0</v>
      </c>
      <c r="F48" s="1">
        <v>1330.0</v>
      </c>
      <c r="G48" s="1">
        <v>1370.0</v>
      </c>
      <c r="H48" s="1">
        <v>1510.0</v>
      </c>
      <c r="I48" s="1">
        <v>1590.0</v>
      </c>
      <c r="J48" s="1">
        <v>1490.0</v>
      </c>
      <c r="K48" s="1">
        <v>1440.0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400.0</v>
      </c>
      <c r="C49" s="1">
        <v>443.0</v>
      </c>
      <c r="D49" s="1">
        <v>501.0</v>
      </c>
      <c r="E49" s="1">
        <v>783.0</v>
      </c>
      <c r="F49" s="1">
        <v>285.0</v>
      </c>
      <c r="G49" s="1">
        <v>320.0</v>
      </c>
      <c r="H49" s="1">
        <v>496.0</v>
      </c>
      <c r="I49" s="1">
        <v>3630.0</v>
      </c>
      <c r="J49" s="1">
        <v>2450.0</v>
      </c>
      <c r="K49" s="1">
        <v>3650.0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198.0</v>
      </c>
      <c r="C51" s="1">
        <v>201.0</v>
      </c>
      <c r="D51" s="1">
        <v>225.0</v>
      </c>
      <c r="E51" s="1">
        <v>232.0</v>
      </c>
      <c r="F51" s="1">
        <v>257.0</v>
      </c>
      <c r="G51" s="1">
        <v>358.0</v>
      </c>
      <c r="H51" s="1">
        <v>486.0</v>
      </c>
      <c r="I51" s="1">
        <v>647.0</v>
      </c>
      <c r="J51" s="1">
        <v>828.0</v>
      </c>
      <c r="K51" s="1">
        <v>993.0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1550.0</v>
      </c>
      <c r="C52" s="1">
        <v>1530.0</v>
      </c>
      <c r="D52" s="1">
        <v>1610.0</v>
      </c>
      <c r="E52" s="1">
        <v>1670.0</v>
      </c>
      <c r="F52" s="1">
        <v>1660.0</v>
      </c>
      <c r="G52" s="1">
        <v>2230.0</v>
      </c>
      <c r="H52" s="1">
        <v>2440.0</v>
      </c>
      <c r="I52" s="1">
        <v>2370.0</v>
      </c>
      <c r="J52" s="1">
        <v>3100.0</v>
      </c>
      <c r="K52" s="1">
        <v>5750.0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898.0</v>
      </c>
      <c r="C53" s="1">
        <v>705.0</v>
      </c>
      <c r="D53" s="1">
        <v>912.0</v>
      </c>
      <c r="E53" s="1">
        <v>934.0</v>
      </c>
      <c r="F53" s="1">
        <v>1020.0</v>
      </c>
      <c r="G53" s="1">
        <v>999.0</v>
      </c>
      <c r="H53" s="1">
        <v>970.0</v>
      </c>
      <c r="I53" s="1">
        <v>1070.0</v>
      </c>
      <c r="J53" s="1">
        <v>1000.0</v>
      </c>
      <c r="K53" s="1">
        <v>2780.0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398.0</v>
      </c>
      <c r="C54" s="1">
        <v>319.0</v>
      </c>
      <c r="D54" s="1">
        <v>295.0</v>
      </c>
      <c r="E54" s="1">
        <v>283.0</v>
      </c>
      <c r="F54" s="1">
        <v>265.0</v>
      </c>
      <c r="G54" s="1">
        <v>263.0</v>
      </c>
      <c r="H54" s="1">
        <v>259.0</v>
      </c>
      <c r="I54" s="1">
        <v>279.0</v>
      </c>
      <c r="J54" s="1">
        <v>292.0</v>
      </c>
      <c r="K54" s="1">
        <v>339.0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3610.0</v>
      </c>
      <c r="C55" s="1">
        <v>3640.0</v>
      </c>
      <c r="D55" s="1">
        <v>3640.0</v>
      </c>
      <c r="E55" s="1">
        <v>3510.0</v>
      </c>
      <c r="F55" s="1">
        <v>3620.0</v>
      </c>
      <c r="G55" s="1">
        <v>3760.0</v>
      </c>
      <c r="H55" s="1">
        <v>3860.0</v>
      </c>
      <c r="I55" s="1">
        <v>4030.0</v>
      </c>
      <c r="J55" s="1">
        <v>4200.0</v>
      </c>
      <c r="K55" s="1">
        <v>4510.0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2950.0</v>
      </c>
      <c r="C56" s="1">
        <v>3190.0</v>
      </c>
      <c r="D56" s="1">
        <v>3370.0</v>
      </c>
      <c r="E56" s="1">
        <v>3550.0</v>
      </c>
      <c r="F56" s="1">
        <v>3590.0</v>
      </c>
      <c r="G56" s="1">
        <v>3890.0</v>
      </c>
      <c r="H56" s="1">
        <v>6530.0</v>
      </c>
      <c r="I56" s="1">
        <v>6680.0</v>
      </c>
      <c r="J56" s="1">
        <v>6860.0</v>
      </c>
      <c r="K56" s="1">
        <v>7090.0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1.0</v>
      </c>
      <c r="C57" s="1">
        <v>1.0</v>
      </c>
      <c r="D57" s="1">
        <v>1.0</v>
      </c>
      <c r="E57" s="1">
        <v>2.0</v>
      </c>
      <c r="F57" s="1">
        <v>2.0</v>
      </c>
      <c r="G57" s="1">
        <v>2.0</v>
      </c>
      <c r="H57" s="1">
        <v>2.0</v>
      </c>
      <c r="I57" s="1">
        <v>2.0</v>
      </c>
      <c r="J57" s="1">
        <v>2.0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50.0</v>
      </c>
      <c r="C58" s="1">
        <v>55.0</v>
      </c>
      <c r="D58" s="1">
        <v>51.0</v>
      </c>
      <c r="E58" s="1">
        <v>51.0</v>
      </c>
      <c r="F58" s="1">
        <v>48.0</v>
      </c>
      <c r="G58" s="1">
        <v>26.0</v>
      </c>
      <c r="H58" s="1">
        <v>32.0</v>
      </c>
      <c r="I58" s="1">
        <v>26.0</v>
      </c>
      <c r="J58" s="1">
        <v>22.0</v>
      </c>
      <c r="K58" s="1">
        <v>28.0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19330.0</v>
      </c>
      <c r="C2" s="1">
        <v>20940.0</v>
      </c>
      <c r="D2" s="1">
        <v>21890.0</v>
      </c>
      <c r="E2" s="1">
        <v>21800.0</v>
      </c>
      <c r="F2" s="1">
        <v>22530.0</v>
      </c>
      <c r="G2" s="1">
        <v>22200.0</v>
      </c>
      <c r="H2" s="1">
        <v>24240.0</v>
      </c>
      <c r="I2" s="1">
        <v>24300.0</v>
      </c>
      <c r="J2" s="1">
        <v>24800.0</v>
      </c>
      <c r="K2" s="1">
        <v>26910.0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736.0</v>
      </c>
      <c r="C3" s="1">
        <v>718.0</v>
      </c>
      <c r="D3" s="1">
        <v>1100.0</v>
      </c>
      <c r="E3" s="1">
        <v>1050.0</v>
      </c>
      <c r="F3" s="1">
        <v>1210.0</v>
      </c>
      <c r="G3" s="1">
        <v>1160.0</v>
      </c>
      <c r="H3" s="1">
        <v>1180.0</v>
      </c>
      <c r="I3" s="1">
        <v>1680.0</v>
      </c>
      <c r="J3" s="1">
        <v>1520.0</v>
      </c>
      <c r="K3" s="1">
        <v>1280.0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20060.0</v>
      </c>
      <c r="C4" s="1">
        <v>21660.0</v>
      </c>
      <c r="D4" s="1">
        <v>22990.0</v>
      </c>
      <c r="E4" s="1">
        <v>22850.0</v>
      </c>
      <c r="F4" s="1">
        <v>23750.0</v>
      </c>
      <c r="G4" s="1">
        <v>23360.0</v>
      </c>
      <c r="H4" s="1">
        <v>25420.0</v>
      </c>
      <c r="I4" s="1">
        <v>25980.0</v>
      </c>
      <c r="J4" s="1">
        <v>26320.0</v>
      </c>
      <c r="K4" s="1">
        <v>28190.0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4220.0</v>
      </c>
      <c r="C5" s="1">
        <v>4180.0</v>
      </c>
      <c r="D5" s="1">
        <v>4160.0</v>
      </c>
      <c r="E5" s="1">
        <v>3920.0</v>
      </c>
      <c r="F5" s="1">
        <v>4100.0</v>
      </c>
      <c r="G5" s="1">
        <v>4360.0</v>
      </c>
      <c r="H5" s="1">
        <v>6160.0</v>
      </c>
      <c r="I5" s="1">
        <v>6450.0</v>
      </c>
      <c r="J5" s="1">
        <v>6410.0</v>
      </c>
      <c r="K5" s="1">
        <v>8420.0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15840.0</v>
      </c>
      <c r="C6" s="1">
        <v>17490.0</v>
      </c>
      <c r="D6" s="1">
        <v>18830.0</v>
      </c>
      <c r="E6" s="1">
        <v>18930.0</v>
      </c>
      <c r="F6" s="1">
        <v>19650.0</v>
      </c>
      <c r="G6" s="1">
        <v>19010.0</v>
      </c>
      <c r="H6" s="1">
        <v>19260.0</v>
      </c>
      <c r="I6" s="1">
        <v>19520.0</v>
      </c>
      <c r="J6" s="1">
        <v>19920.0</v>
      </c>
      <c r="K6" s="1">
        <v>19780.0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4720.0</v>
      </c>
      <c r="C7" s="1">
        <v>4860.0</v>
      </c>
      <c r="D7" s="1">
        <v>5120.0</v>
      </c>
      <c r="E7" s="1">
        <v>4940.0</v>
      </c>
      <c r="F7" s="1">
        <v>5330.0</v>
      </c>
      <c r="G7" s="1">
        <v>5150.0</v>
      </c>
      <c r="H7" s="1">
        <v>5730.0</v>
      </c>
      <c r="I7" s="1">
        <v>5370.0</v>
      </c>
      <c r="J7" s="1">
        <v>5410.0</v>
      </c>
      <c r="K7" s="1">
        <v>6170.0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4250.0</v>
      </c>
      <c r="C8" s="1">
        <v>4010.0</v>
      </c>
      <c r="D8" s="1">
        <v>3840.0</v>
      </c>
      <c r="E8" s="1">
        <v>3560.0</v>
      </c>
      <c r="F8" s="1">
        <v>3740.0</v>
      </c>
      <c r="G8" s="1">
        <v>4120.0</v>
      </c>
      <c r="H8" s="1">
        <v>4210.0</v>
      </c>
      <c r="I8" s="1">
        <v>4820.0</v>
      </c>
      <c r="J8" s="1">
        <v>4430.0</v>
      </c>
      <c r="K8" s="1">
        <v>4760.0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42.0</v>
      </c>
      <c r="C9" s="1">
        <v>-3.0</v>
      </c>
      <c r="D9" s="1">
        <v>37.0</v>
      </c>
      <c r="E9" s="1">
        <v>8.0</v>
      </c>
      <c r="F9" s="1">
        <v>26.0</v>
      </c>
      <c r="G9" s="1">
        <v>19.0</v>
      </c>
      <c r="H9" s="1">
        <v>0.0</v>
      </c>
      <c r="I9" s="1">
        <v>0.0</v>
      </c>
      <c r="J9" s="1">
        <v>0.0</v>
      </c>
      <c r="K9" s="1">
        <v>690.0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9010.0</v>
      </c>
      <c r="C10" s="1">
        <v>8860.0</v>
      </c>
      <c r="D10" s="1">
        <v>9000.0</v>
      </c>
      <c r="E10" s="1">
        <v>8510.0</v>
      </c>
      <c r="F10" s="1">
        <v>9100.0</v>
      </c>
      <c r="G10" s="1">
        <v>9280.0</v>
      </c>
      <c r="H10" s="1">
        <v>9940.0</v>
      </c>
      <c r="I10" s="1">
        <v>10190.0</v>
      </c>
      <c r="J10" s="1">
        <v>9850.0</v>
      </c>
      <c r="K10" s="1">
        <v>11610.0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6830.0</v>
      </c>
      <c r="C11" s="1">
        <v>8630.0</v>
      </c>
      <c r="D11" s="1">
        <v>9830.0</v>
      </c>
      <c r="E11" s="1">
        <v>10420.0</v>
      </c>
      <c r="F11" s="1">
        <v>10550.0</v>
      </c>
      <c r="G11" s="1">
        <v>9720.0</v>
      </c>
      <c r="H11" s="1">
        <v>9330.0</v>
      </c>
      <c r="I11" s="1">
        <v>9340.0</v>
      </c>
      <c r="J11" s="1">
        <v>10070.0</v>
      </c>
      <c r="K11" s="1">
        <v>8160.0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-1070.0</v>
      </c>
      <c r="C12" s="1">
        <v>-1090.0</v>
      </c>
      <c r="D12" s="1">
        <v>-1260.0</v>
      </c>
      <c r="E12" s="1">
        <v>-1300.0</v>
      </c>
      <c r="F12" s="1">
        <v>-1390.0</v>
      </c>
      <c r="G12" s="1">
        <v>-1290.0</v>
      </c>
      <c r="H12" s="1">
        <v>-1040.0</v>
      </c>
      <c r="I12" s="1">
        <v>-1200.0</v>
      </c>
      <c r="J12" s="1">
        <v>-1410.0</v>
      </c>
      <c r="K12" s="1">
        <v>-2880.0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706.0</v>
      </c>
      <c r="C13" s="1">
        <v>877.0</v>
      </c>
      <c r="D13" s="1">
        <v>1220.0</v>
      </c>
      <c r="E13" s="1">
        <v>371.0</v>
      </c>
      <c r="F13" s="1">
        <v>1170.0</v>
      </c>
      <c r="G13" s="1">
        <v>587.0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-364.0</v>
      </c>
      <c r="C14" s="1">
        <v>-217.0</v>
      </c>
      <c r="D14" s="1">
        <v>-43.0</v>
      </c>
      <c r="E14" s="1">
        <v>-932.0</v>
      </c>
      <c r="F14" s="1">
        <v>-226.0</v>
      </c>
      <c r="G14" s="1">
        <v>-702.0</v>
      </c>
      <c r="H14" s="1">
        <v>-1040.0</v>
      </c>
      <c r="I14" s="1">
        <v>-1200.0</v>
      </c>
      <c r="J14" s="1">
        <v>-1410.0</v>
      </c>
      <c r="K14" s="1">
        <v>-2880.0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30.0</v>
      </c>
      <c r="C15" s="1">
        <v>65.0</v>
      </c>
      <c r="D15" s="1">
        <v>58.0</v>
      </c>
      <c r="E15" s="1">
        <v>68.0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-240.0</v>
      </c>
      <c r="C16" s="1">
        <v>-198.0</v>
      </c>
      <c r="D16" s="1">
        <v>-502.0</v>
      </c>
      <c r="E16" s="1">
        <v>598.0</v>
      </c>
      <c r="F16" s="1">
        <v>-207.0</v>
      </c>
      <c r="G16" s="1">
        <v>110.0</v>
      </c>
      <c r="H16" s="1">
        <v>323.0</v>
      </c>
      <c r="I16" s="1">
        <v>-245.0</v>
      </c>
      <c r="J16" s="1">
        <v>-233.0</v>
      </c>
      <c r="K16" s="1">
        <v>42.0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-1.0</v>
      </c>
      <c r="C17" s="1">
        <v>-1.0</v>
      </c>
      <c r="D17" s="1">
        <v>-1.0</v>
      </c>
      <c r="E17" s="1">
        <v>-1.0</v>
      </c>
      <c r="F17" s="1">
        <v>0.0</v>
      </c>
      <c r="G17" s="1">
        <v>0.0</v>
      </c>
      <c r="H17" s="1">
        <v>-324.0</v>
      </c>
      <c r="I17" s="1">
        <v>978.0</v>
      </c>
      <c r="J17" s="1">
        <v>-180.0</v>
      </c>
      <c r="K17" s="1">
        <v>1130.0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6260.0</v>
      </c>
      <c r="C18" s="1">
        <v>8280.0</v>
      </c>
      <c r="D18" s="1">
        <v>9340.0</v>
      </c>
      <c r="E18" s="1">
        <v>10150.0</v>
      </c>
      <c r="F18" s="1">
        <v>10120.0</v>
      </c>
      <c r="G18" s="1">
        <v>9130.0</v>
      </c>
      <c r="H18" s="1">
        <v>8290.0</v>
      </c>
      <c r="I18" s="1">
        <v>8870.0</v>
      </c>
      <c r="J18" s="1">
        <v>8250.0</v>
      </c>
      <c r="K18" s="1">
        <v>6460.0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-558.0</v>
      </c>
      <c r="C19" s="1">
        <v>-114.0</v>
      </c>
      <c r="D19" s="1">
        <v>0.0</v>
      </c>
      <c r="E19" s="1">
        <v>-83.0</v>
      </c>
      <c r="F19" s="1">
        <v>0.0</v>
      </c>
      <c r="G19" s="1">
        <v>-47.0</v>
      </c>
      <c r="H19" s="1">
        <v>0.0</v>
      </c>
      <c r="I19" s="1">
        <v>-194.0</v>
      </c>
      <c r="J19" s="1">
        <v>0.0</v>
      </c>
      <c r="K19" s="1">
        <v>-267.0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-99.0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-1.0</v>
      </c>
      <c r="C21" s="1">
        <v>-76.0</v>
      </c>
      <c r="D21" s="1">
        <v>-61.0</v>
      </c>
      <c r="E21" s="1">
        <v>-41.0</v>
      </c>
      <c r="F21" s="1">
        <v>-117.0</v>
      </c>
      <c r="G21" s="1">
        <v>56.0</v>
      </c>
      <c r="H21" s="1">
        <v>33.0</v>
      </c>
      <c r="I21" s="1">
        <v>-474.0</v>
      </c>
      <c r="J21" s="1">
        <v>-479.0</v>
      </c>
      <c r="K21" s="1">
        <v>1440.0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-503.0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-46.0</v>
      </c>
      <c r="C23" s="1">
        <v>-31.0</v>
      </c>
      <c r="D23" s="1">
        <v>0.0</v>
      </c>
      <c r="E23" s="1">
        <v>-400.0</v>
      </c>
      <c r="F23" s="1">
        <v>-330.0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-1500.0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0.0</v>
      </c>
      <c r="C25" s="1">
        <v>-91.0</v>
      </c>
      <c r="D25" s="1">
        <v>-105.0</v>
      </c>
      <c r="E25" s="1">
        <v>0.0</v>
      </c>
      <c r="F25" s="1">
        <v>0.0</v>
      </c>
      <c r="G25" s="1">
        <v>0.0</v>
      </c>
      <c r="H25" s="1">
        <v>-189.0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30.0</v>
      </c>
      <c r="C26" s="1">
        <v>12.0</v>
      </c>
      <c r="D26" s="1">
        <v>-15.0</v>
      </c>
      <c r="E26" s="1">
        <v>-30.0</v>
      </c>
      <c r="F26" s="1">
        <v>-126.0</v>
      </c>
      <c r="G26" s="1">
        <v>0.0</v>
      </c>
      <c r="H26" s="1">
        <v>0.0</v>
      </c>
      <c r="I26" s="1">
        <v>0.0</v>
      </c>
      <c r="J26" s="1">
        <v>78.0</v>
      </c>
      <c r="K26" s="1">
        <v>225.0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1">
        <v>5580.0</v>
      </c>
      <c r="C27" s="1">
        <v>7980.0</v>
      </c>
      <c r="D27" s="1">
        <v>9160.0</v>
      </c>
      <c r="E27" s="1">
        <v>9600.0</v>
      </c>
      <c r="F27" s="1">
        <v>9540.0</v>
      </c>
      <c r="G27" s="1">
        <v>9140.0</v>
      </c>
      <c r="H27" s="1">
        <v>8130.0</v>
      </c>
      <c r="I27" s="1">
        <v>6700.0</v>
      </c>
      <c r="J27" s="1">
        <v>7350.0</v>
      </c>
      <c r="K27" s="1">
        <v>7860.0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159</v>
      </c>
      <c r="B28" s="1">
        <v>427.0</v>
      </c>
      <c r="C28" s="1">
        <v>1040.0</v>
      </c>
      <c r="D28" s="1">
        <v>1440.0</v>
      </c>
      <c r="E28" s="1">
        <v>7620.0</v>
      </c>
      <c r="F28" s="1">
        <v>1150.0</v>
      </c>
      <c r="G28" s="1">
        <v>1300.0</v>
      </c>
      <c r="H28" s="1">
        <v>869.0</v>
      </c>
      <c r="I28" s="1">
        <v>808.0</v>
      </c>
      <c r="J28" s="1">
        <v>794.0</v>
      </c>
      <c r="K28" s="1">
        <v>1140.0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>
        <v>5160.0</v>
      </c>
      <c r="C29" s="1">
        <v>6940.0</v>
      </c>
      <c r="D29" s="1">
        <v>7720.0</v>
      </c>
      <c r="E29" s="1">
        <v>1980.0</v>
      </c>
      <c r="F29" s="1">
        <v>8390.0</v>
      </c>
      <c r="G29" s="1">
        <v>7840.0</v>
      </c>
      <c r="H29" s="1">
        <v>7260.0</v>
      </c>
      <c r="I29" s="1">
        <v>5890.0</v>
      </c>
      <c r="J29" s="1">
        <v>6550.0</v>
      </c>
      <c r="K29" s="1">
        <v>6720.0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5160.0</v>
      </c>
      <c r="C30" s="1">
        <v>6940.0</v>
      </c>
      <c r="D30" s="1">
        <v>7720.0</v>
      </c>
      <c r="E30" s="1">
        <v>1980.0</v>
      </c>
      <c r="F30" s="1">
        <v>8390.0</v>
      </c>
      <c r="G30" s="1">
        <v>7840.0</v>
      </c>
      <c r="H30" s="1">
        <v>7260.0</v>
      </c>
      <c r="I30" s="1">
        <v>5890.0</v>
      </c>
      <c r="J30" s="1">
        <v>6550.0</v>
      </c>
      <c r="K30" s="1">
        <v>6720.0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5160.0</v>
      </c>
      <c r="C31" s="1">
        <v>6940.0</v>
      </c>
      <c r="D31" s="1">
        <v>7720.0</v>
      </c>
      <c r="E31" s="1">
        <v>1980.0</v>
      </c>
      <c r="F31" s="1">
        <v>8390.0</v>
      </c>
      <c r="G31" s="1">
        <v>7840.0</v>
      </c>
      <c r="H31" s="1">
        <v>7260.0</v>
      </c>
      <c r="I31" s="1">
        <v>5890.0</v>
      </c>
      <c r="J31" s="1">
        <v>6550.0</v>
      </c>
      <c r="K31" s="1">
        <v>6720.0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5160.0</v>
      </c>
      <c r="C32" s="1">
        <v>6940.0</v>
      </c>
      <c r="D32" s="1">
        <v>7720.0</v>
      </c>
      <c r="E32" s="1">
        <v>1980.0</v>
      </c>
      <c r="F32" s="1">
        <v>8390.0</v>
      </c>
      <c r="G32" s="1">
        <v>7840.0</v>
      </c>
      <c r="H32" s="1">
        <v>7260.0</v>
      </c>
      <c r="I32" s="1">
        <v>5890.0</v>
      </c>
      <c r="J32" s="1">
        <v>6550.0</v>
      </c>
      <c r="K32" s="1">
        <v>6720.0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5160.0</v>
      </c>
      <c r="C33" s="1">
        <v>6940.0</v>
      </c>
      <c r="D33" s="1">
        <v>7720.0</v>
      </c>
      <c r="E33" s="1">
        <v>1980.0</v>
      </c>
      <c r="F33" s="1">
        <v>8390.0</v>
      </c>
      <c r="G33" s="1">
        <v>7840.0</v>
      </c>
      <c r="H33" s="1">
        <v>7260.0</v>
      </c>
      <c r="I33" s="1">
        <v>5890.0</v>
      </c>
      <c r="J33" s="1">
        <v>6550.0</v>
      </c>
      <c r="K33" s="1">
        <v>6720.0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 t="s">
        <v>167</v>
      </c>
      <c r="C35" s="1" t="s">
        <v>168</v>
      </c>
      <c r="D35" s="1" t="s">
        <v>169</v>
      </c>
      <c r="E35" s="1" t="s">
        <v>170</v>
      </c>
      <c r="F35" s="1" t="s">
        <v>171</v>
      </c>
      <c r="G35" s="1" t="s">
        <v>172</v>
      </c>
      <c r="H35" s="1" t="s">
        <v>173</v>
      </c>
      <c r="I35" s="1" t="s">
        <v>174</v>
      </c>
      <c r="J35" s="1" t="s">
        <v>175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 t="s">
        <v>167</v>
      </c>
      <c r="C36" s="1" t="s">
        <v>168</v>
      </c>
      <c r="D36" s="1" t="s">
        <v>169</v>
      </c>
      <c r="E36" s="1" t="s">
        <v>170</v>
      </c>
      <c r="F36" s="1" t="s">
        <v>171</v>
      </c>
      <c r="G36" s="1" t="s">
        <v>172</v>
      </c>
      <c r="H36" s="1" t="s">
        <v>173</v>
      </c>
      <c r="I36" s="1" t="s">
        <v>174</v>
      </c>
      <c r="J36" s="1" t="s">
        <v>175</v>
      </c>
      <c r="K36" s="1" t="s">
        <v>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759.0</v>
      </c>
      <c r="C37" s="1">
        <v>758.0</v>
      </c>
      <c r="D37" s="1">
        <v>748.0</v>
      </c>
      <c r="E37" s="1">
        <v>731.0</v>
      </c>
      <c r="F37" s="1">
        <v>661.0</v>
      </c>
      <c r="G37" s="1">
        <v>605.0</v>
      </c>
      <c r="H37" s="1">
        <v>586.0</v>
      </c>
      <c r="I37" s="1">
        <v>570.0</v>
      </c>
      <c r="J37" s="1">
        <v>538.0</v>
      </c>
      <c r="K37" s="1">
        <v>535.0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 t="s">
        <v>180</v>
      </c>
      <c r="C38" s="1" t="s">
        <v>181</v>
      </c>
      <c r="D38" s="1" t="s">
        <v>182</v>
      </c>
      <c r="E38" s="1" t="s">
        <v>183</v>
      </c>
      <c r="F38" s="1" t="s">
        <v>184</v>
      </c>
      <c r="G38" s="1" t="s">
        <v>185</v>
      </c>
      <c r="H38" s="1" t="s">
        <v>186</v>
      </c>
      <c r="I38" s="1" t="s">
        <v>187</v>
      </c>
      <c r="J38" s="1" t="s">
        <v>188</v>
      </c>
      <c r="K38" s="1" t="s">
        <v>189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 t="s">
        <v>180</v>
      </c>
      <c r="C39" s="1" t="s">
        <v>181</v>
      </c>
      <c r="D39" s="1" t="s">
        <v>182</v>
      </c>
      <c r="E39" s="1" t="s">
        <v>183</v>
      </c>
      <c r="F39" s="1" t="s">
        <v>184</v>
      </c>
      <c r="G39" s="1" t="s">
        <v>185</v>
      </c>
      <c r="H39" s="1" t="s">
        <v>186</v>
      </c>
      <c r="I39" s="1" t="s">
        <v>187</v>
      </c>
      <c r="J39" s="1" t="s">
        <v>188</v>
      </c>
      <c r="K39" s="1" t="s">
        <v>189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770.0</v>
      </c>
      <c r="C40" s="1">
        <v>766.0</v>
      </c>
      <c r="D40" s="1">
        <v>754.0</v>
      </c>
      <c r="E40" s="1">
        <v>735.0</v>
      </c>
      <c r="F40" s="1">
        <v>665.0</v>
      </c>
      <c r="G40" s="1">
        <v>609.0</v>
      </c>
      <c r="H40" s="1">
        <v>590.0</v>
      </c>
      <c r="I40" s="1">
        <v>573.0</v>
      </c>
      <c r="J40" s="1">
        <v>541.0</v>
      </c>
      <c r="K40" s="1">
        <v>538.0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 t="s">
        <v>193</v>
      </c>
      <c r="C41" s="1" t="s">
        <v>194</v>
      </c>
      <c r="D41" s="1" t="s">
        <v>195</v>
      </c>
      <c r="E41" s="1" t="s">
        <v>196</v>
      </c>
      <c r="F41" s="1" t="s">
        <v>197</v>
      </c>
      <c r="G41" s="1" t="s">
        <v>198</v>
      </c>
      <c r="H41" s="1" t="s">
        <v>199</v>
      </c>
      <c r="I41" s="1" t="s">
        <v>200</v>
      </c>
      <c r="J41" s="1" t="s">
        <v>201</v>
      </c>
      <c r="K41" s="1" t="s">
        <v>202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 t="s">
        <v>204</v>
      </c>
      <c r="C42" s="1" t="s">
        <v>205</v>
      </c>
      <c r="D42" s="1" t="s">
        <v>206</v>
      </c>
      <c r="E42" s="1" t="s">
        <v>207</v>
      </c>
      <c r="F42" s="1" t="s">
        <v>208</v>
      </c>
      <c r="G42" s="1" t="s">
        <v>209</v>
      </c>
      <c r="H42" s="1" t="s">
        <v>210</v>
      </c>
      <c r="I42" s="1" t="s">
        <v>211</v>
      </c>
      <c r="J42" s="1" t="s">
        <v>212</v>
      </c>
      <c r="K42" s="1" t="s">
        <v>213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214</v>
      </c>
      <c r="B43" s="1" t="s">
        <v>215</v>
      </c>
      <c r="C43" s="1" t="s">
        <v>216</v>
      </c>
      <c r="D43" s="1">
        <v>4.0</v>
      </c>
      <c r="E43" s="1" t="s">
        <v>217</v>
      </c>
      <c r="F43" s="1" t="s">
        <v>218</v>
      </c>
      <c r="G43" s="1" t="s">
        <v>219</v>
      </c>
      <c r="H43" s="1" t="s">
        <v>220</v>
      </c>
      <c r="I43" s="1" t="s">
        <v>221</v>
      </c>
      <c r="J43" s="1" t="s">
        <v>222</v>
      </c>
      <c r="K43" s="1" t="s">
        <v>223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224</v>
      </c>
      <c r="B44" s="1" t="s">
        <v>225</v>
      </c>
      <c r="C44" s="1" t="s">
        <v>226</v>
      </c>
      <c r="D44" s="1" t="s">
        <v>227</v>
      </c>
      <c r="E44" s="1" t="s">
        <v>228</v>
      </c>
      <c r="F44" s="1" t="s">
        <v>229</v>
      </c>
      <c r="G44" s="1" t="s">
        <v>230</v>
      </c>
      <c r="H44" s="1" t="s">
        <v>231</v>
      </c>
      <c r="I44" s="1" t="s">
        <v>232</v>
      </c>
      <c r="J44" s="1" t="s">
        <v>233</v>
      </c>
      <c r="K44" s="1" t="s">
        <v>234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 t="s">
        <v>236</v>
      </c>
      <c r="C45" s="1" t="s">
        <v>236</v>
      </c>
      <c r="D45" s="1" t="s">
        <v>236</v>
      </c>
      <c r="E45" s="1" t="s">
        <v>236</v>
      </c>
      <c r="F45" s="1" t="s">
        <v>236</v>
      </c>
      <c r="G45" s="1" t="s">
        <v>236</v>
      </c>
      <c r="H45" s="1" t="s">
        <v>236</v>
      </c>
      <c r="I45" s="1" t="s">
        <v>236</v>
      </c>
      <c r="J45" s="1" t="s">
        <v>236</v>
      </c>
      <c r="K45" s="1" t="s">
        <v>236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8870.0</v>
      </c>
      <c r="C47" s="1">
        <v>10640.0</v>
      </c>
      <c r="D47" s="1">
        <v>11940.0</v>
      </c>
      <c r="E47" s="1">
        <v>12370.0</v>
      </c>
      <c r="F47" s="1">
        <v>12500.0</v>
      </c>
      <c r="G47" s="1">
        <v>11760.0</v>
      </c>
      <c r="H47" s="1">
        <v>12770.0</v>
      </c>
      <c r="I47" s="1">
        <v>12580.0</v>
      </c>
      <c r="J47" s="1">
        <v>13490.0</v>
      </c>
      <c r="K47" s="1">
        <v>12240.0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8210.0</v>
      </c>
      <c r="C48" s="1">
        <v>10030.0</v>
      </c>
      <c r="D48" s="1">
        <v>11330.0</v>
      </c>
      <c r="E48" s="1">
        <v>11720.0</v>
      </c>
      <c r="F48" s="1">
        <v>11850.0</v>
      </c>
      <c r="G48" s="1">
        <v>11120.0</v>
      </c>
      <c r="H48" s="1">
        <v>12130.0</v>
      </c>
      <c r="I48" s="1">
        <v>11940.0</v>
      </c>
      <c r="J48" s="1">
        <v>12670.0</v>
      </c>
      <c r="K48" s="1">
        <v>11360.0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1">
        <v>6830.0</v>
      </c>
      <c r="C49" s="1">
        <v>8630.0</v>
      </c>
      <c r="D49" s="1">
        <v>9830.0</v>
      </c>
      <c r="E49" s="1">
        <v>10420.0</v>
      </c>
      <c r="F49" s="1">
        <v>10550.0</v>
      </c>
      <c r="G49" s="1">
        <v>9720.0</v>
      </c>
      <c r="H49" s="1">
        <v>9330.0</v>
      </c>
      <c r="I49" s="1">
        <v>9340.0</v>
      </c>
      <c r="J49" s="1">
        <v>10070.0</v>
      </c>
      <c r="K49" s="1">
        <v>8160.0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>
        <v>9000.0</v>
      </c>
      <c r="C50" s="1">
        <v>10770.0</v>
      </c>
      <c r="D50" s="1">
        <v>12070.0</v>
      </c>
      <c r="E50" s="1">
        <v>12530.0</v>
      </c>
      <c r="F50" s="1">
        <v>12660.0</v>
      </c>
      <c r="G50" s="1">
        <v>11930.0</v>
      </c>
      <c r="H50" s="1">
        <v>12960.0</v>
      </c>
      <c r="I50" s="1">
        <v>12780.0</v>
      </c>
      <c r="J50" s="1">
        <v>13670.0</v>
      </c>
      <c r="K50" s="1">
        <v>12420.0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241</v>
      </c>
      <c r="B51" s="1">
        <v>20060.0</v>
      </c>
      <c r="C51" s="1">
        <v>21660.0</v>
      </c>
      <c r="D51" s="1">
        <v>22990.0</v>
      </c>
      <c r="E51" s="1">
        <v>22850.0</v>
      </c>
      <c r="F51" s="1">
        <v>23750.0</v>
      </c>
      <c r="G51" s="1">
        <v>23360.0</v>
      </c>
      <c r="H51" s="1">
        <v>25420.0</v>
      </c>
      <c r="I51" s="1">
        <v>25980.0</v>
      </c>
      <c r="J51" s="1">
        <v>26320.0</v>
      </c>
      <c r="K51" s="1">
        <v>28190.0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242</v>
      </c>
      <c r="B52" s="1" t="s">
        <v>243</v>
      </c>
      <c r="C52" s="1" t="s">
        <v>244</v>
      </c>
      <c r="D52" s="1" t="s">
        <v>245</v>
      </c>
      <c r="E52" s="1" t="s">
        <v>246</v>
      </c>
      <c r="F52" s="1" t="s">
        <v>247</v>
      </c>
      <c r="G52" s="1" t="s">
        <v>248</v>
      </c>
      <c r="H52" s="1" t="s">
        <v>249</v>
      </c>
      <c r="I52" s="1" t="s">
        <v>247</v>
      </c>
      <c r="J52" s="1" t="s">
        <v>250</v>
      </c>
      <c r="K52" s="1" t="s">
        <v>251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252</v>
      </c>
      <c r="B53" s="1">
        <v>309.0</v>
      </c>
      <c r="C53" s="1">
        <v>1170.0</v>
      </c>
      <c r="D53" s="1">
        <v>1050.0</v>
      </c>
      <c r="E53" s="1">
        <v>8620.0</v>
      </c>
      <c r="F53" s="1">
        <v>1290.0</v>
      </c>
      <c r="G53" s="1">
        <v>1320.0</v>
      </c>
      <c r="H53" s="1">
        <v>955.0</v>
      </c>
      <c r="I53" s="1">
        <v>883.0</v>
      </c>
      <c r="J53" s="1">
        <v>1760.0</v>
      </c>
      <c r="K53" s="1">
        <v>1570.0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253</v>
      </c>
      <c r="B54" s="1">
        <v>194.0</v>
      </c>
      <c r="C54" s="1">
        <v>272.0</v>
      </c>
      <c r="D54" s="1">
        <v>176.0</v>
      </c>
      <c r="E54" s="1">
        <v>275.0</v>
      </c>
      <c r="F54" s="1">
        <v>227.0</v>
      </c>
      <c r="G54" s="1">
        <v>277.0</v>
      </c>
      <c r="H54" s="1">
        <v>277.0</v>
      </c>
      <c r="I54" s="1">
        <v>359.0</v>
      </c>
      <c r="J54" s="1">
        <v>304.0</v>
      </c>
      <c r="K54" s="1">
        <v>786.0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254</v>
      </c>
      <c r="B55" s="1">
        <v>503.0</v>
      </c>
      <c r="C55" s="1">
        <v>1440.0</v>
      </c>
      <c r="D55" s="1">
        <v>1220.0</v>
      </c>
      <c r="E55" s="1">
        <v>8900.0</v>
      </c>
      <c r="F55" s="1">
        <v>1510.0</v>
      </c>
      <c r="G55" s="1">
        <v>1600.0</v>
      </c>
      <c r="H55" s="1">
        <v>1230.0</v>
      </c>
      <c r="I55" s="1">
        <v>1240.0</v>
      </c>
      <c r="J55" s="1">
        <v>2070.0</v>
      </c>
      <c r="K55" s="1">
        <v>2350.0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255</v>
      </c>
      <c r="B56" s="1">
        <v>-26.0</v>
      </c>
      <c r="C56" s="1">
        <v>-368.0</v>
      </c>
      <c r="D56" s="1">
        <v>303.0</v>
      </c>
      <c r="E56" s="1">
        <v>-1120.0</v>
      </c>
      <c r="F56" s="1">
        <v>-324.0</v>
      </c>
      <c r="G56" s="1">
        <v>-298.0</v>
      </c>
      <c r="H56" s="1">
        <v>-312.0</v>
      </c>
      <c r="I56" s="1">
        <v>-317.0</v>
      </c>
      <c r="J56" s="1">
        <v>-1210.0</v>
      </c>
      <c r="K56" s="1">
        <v>-1150.0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256</v>
      </c>
      <c r="B57" s="1">
        <v>-50.0</v>
      </c>
      <c r="C57" s="1">
        <v>-34.0</v>
      </c>
      <c r="D57" s="1">
        <v>-87.0</v>
      </c>
      <c r="E57" s="1">
        <v>-157.0</v>
      </c>
      <c r="F57" s="1">
        <v>-39.0</v>
      </c>
      <c r="G57" s="1">
        <v>-6.0</v>
      </c>
      <c r="H57" s="1">
        <v>-51.0</v>
      </c>
      <c r="I57" s="1">
        <v>-117.0</v>
      </c>
      <c r="J57" s="1">
        <v>-63.0</v>
      </c>
      <c r="K57" s="1">
        <v>-66.0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257</v>
      </c>
      <c r="B58" s="1">
        <v>-76.0</v>
      </c>
      <c r="C58" s="1">
        <v>-402.0</v>
      </c>
      <c r="D58" s="1">
        <v>216.0</v>
      </c>
      <c r="E58" s="1">
        <v>-1280.0</v>
      </c>
      <c r="F58" s="1">
        <v>-363.0</v>
      </c>
      <c r="G58" s="1">
        <v>-304.0</v>
      </c>
      <c r="H58" s="1">
        <v>-363.0</v>
      </c>
      <c r="I58" s="1">
        <v>-434.0</v>
      </c>
      <c r="J58" s="1">
        <v>-1280.0</v>
      </c>
      <c r="K58" s="1">
        <v>-1220.0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258</v>
      </c>
      <c r="B59" s="1">
        <v>3910.0</v>
      </c>
      <c r="C59" s="1">
        <v>5170.0</v>
      </c>
      <c r="D59" s="1">
        <v>5840.0</v>
      </c>
      <c r="E59" s="1">
        <v>6340.0</v>
      </c>
      <c r="F59" s="1">
        <v>6320.0</v>
      </c>
      <c r="G59" s="1">
        <v>5710.0</v>
      </c>
      <c r="H59" s="1">
        <v>5180.0</v>
      </c>
      <c r="I59" s="1">
        <v>5550.0</v>
      </c>
      <c r="J59" s="1">
        <v>5160.0</v>
      </c>
      <c r="K59" s="1">
        <v>4040.0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259</v>
      </c>
      <c r="B60" s="1">
        <v>18.0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260</v>
      </c>
      <c r="B61" s="1">
        <v>1090.0</v>
      </c>
      <c r="C61" s="1">
        <v>1100.0</v>
      </c>
      <c r="D61" s="1">
        <v>1260.0</v>
      </c>
      <c r="E61" s="1">
        <v>1300.0</v>
      </c>
      <c r="F61" s="1">
        <v>1390.0</v>
      </c>
      <c r="G61" s="1">
        <v>1290.0</v>
      </c>
      <c r="H61" s="1">
        <v>1260.0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261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262</v>
      </c>
      <c r="B63" s="1">
        <v>0.0</v>
      </c>
      <c r="C63" s="1">
        <v>0.0</v>
      </c>
      <c r="D63" s="1">
        <v>0.0</v>
      </c>
      <c r="E63" s="1">
        <v>620.0</v>
      </c>
      <c r="F63" s="1">
        <v>674.0</v>
      </c>
      <c r="G63" s="1">
        <v>789.0</v>
      </c>
      <c r="H63" s="1">
        <v>962.0</v>
      </c>
      <c r="I63" s="1">
        <v>843.0</v>
      </c>
      <c r="J63" s="1">
        <v>841.0</v>
      </c>
      <c r="K63" s="1">
        <v>647.0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263</v>
      </c>
      <c r="B64" s="1">
        <v>0.0</v>
      </c>
      <c r="C64" s="1">
        <v>0.0</v>
      </c>
      <c r="D64" s="1">
        <v>0.0</v>
      </c>
      <c r="E64" s="1">
        <v>620.0</v>
      </c>
      <c r="F64" s="1">
        <v>674.0</v>
      </c>
      <c r="G64" s="1">
        <v>789.0</v>
      </c>
      <c r="H64" s="1">
        <v>962.0</v>
      </c>
      <c r="I64" s="1">
        <v>843.0</v>
      </c>
      <c r="J64" s="1">
        <v>841.0</v>
      </c>
      <c r="K64" s="1">
        <v>647.0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264</v>
      </c>
      <c r="B65" s="1">
        <v>4500.0</v>
      </c>
      <c r="C65" s="1">
        <v>4280.0</v>
      </c>
      <c r="D65" s="1">
        <v>3850.0</v>
      </c>
      <c r="E65" s="1">
        <v>3560.0</v>
      </c>
      <c r="F65" s="1">
        <v>3740.0</v>
      </c>
      <c r="G65" s="1">
        <v>4120.0</v>
      </c>
      <c r="H65" s="1">
        <v>4210.0</v>
      </c>
      <c r="I65" s="1">
        <v>6320.0</v>
      </c>
      <c r="J65" s="1">
        <v>4430.0</v>
      </c>
      <c r="K65" s="1">
        <v>4780.0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265</v>
      </c>
      <c r="B66" s="1">
        <v>126.0</v>
      </c>
      <c r="C66" s="1">
        <v>133.0</v>
      </c>
      <c r="D66" s="1">
        <v>134.0</v>
      </c>
      <c r="E66" s="1">
        <v>159.0</v>
      </c>
      <c r="F66" s="1">
        <v>166.0</v>
      </c>
      <c r="G66" s="1">
        <v>171.0</v>
      </c>
      <c r="H66" s="1">
        <v>189.0</v>
      </c>
      <c r="I66" s="1">
        <v>199.0</v>
      </c>
      <c r="J66" s="1">
        <v>186.0</v>
      </c>
      <c r="K66" s="1">
        <v>180.0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266</v>
      </c>
      <c r="B67" s="1">
        <v>34.0</v>
      </c>
      <c r="C67" s="1">
        <v>37.0</v>
      </c>
      <c r="D67" s="1">
        <v>40.0</v>
      </c>
      <c r="E67" s="1">
        <v>47.0</v>
      </c>
      <c r="F67" s="1">
        <v>53.0</v>
      </c>
      <c r="G67" s="1">
        <v>54.0</v>
      </c>
      <c r="H67" s="1">
        <v>49.0</v>
      </c>
      <c r="I67" s="1">
        <v>56.0</v>
      </c>
      <c r="J67" s="1">
        <v>56.0</v>
      </c>
      <c r="K67" s="1">
        <v>78.0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267</v>
      </c>
      <c r="B68" s="1">
        <v>91.0</v>
      </c>
      <c r="C68" s="1">
        <v>95.0</v>
      </c>
      <c r="D68" s="1">
        <v>93.0</v>
      </c>
      <c r="E68" s="1">
        <v>112.0</v>
      </c>
      <c r="F68" s="1">
        <v>113.0</v>
      </c>
      <c r="G68" s="1">
        <v>116.0</v>
      </c>
      <c r="H68" s="1">
        <v>140.0</v>
      </c>
      <c r="I68" s="1">
        <v>142.0</v>
      </c>
      <c r="J68" s="1">
        <v>129.0</v>
      </c>
      <c r="K68" s="1">
        <v>101.0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268</v>
      </c>
      <c r="B69" s="1">
        <v>408.0</v>
      </c>
      <c r="C69" s="1">
        <v>322.0</v>
      </c>
      <c r="D69" s="1">
        <v>311.0</v>
      </c>
      <c r="E69" s="1">
        <v>329.0</v>
      </c>
      <c r="F69" s="1">
        <v>311.0</v>
      </c>
      <c r="G69" s="1">
        <v>308.0</v>
      </c>
      <c r="H69" s="1">
        <v>330.0</v>
      </c>
      <c r="I69" s="1">
        <v>341.0</v>
      </c>
      <c r="J69" s="1">
        <v>401.0</v>
      </c>
      <c r="K69" s="1">
        <v>473.0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269</v>
      </c>
      <c r="B70" s="1">
        <v>408.0</v>
      </c>
      <c r="C70" s="1">
        <v>322.0</v>
      </c>
      <c r="D70" s="1">
        <v>311.0</v>
      </c>
      <c r="E70" s="1">
        <v>329.0</v>
      </c>
      <c r="F70" s="1">
        <v>311.0</v>
      </c>
      <c r="G70" s="1">
        <v>308.0</v>
      </c>
      <c r="H70" s="1">
        <v>330.0</v>
      </c>
      <c r="I70" s="1">
        <v>341.0</v>
      </c>
      <c r="J70" s="1">
        <v>401.0</v>
      </c>
      <c r="K70" s="1">
        <v>473.0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271</v>
      </c>
      <c r="B3" s="1" t="s">
        <v>272</v>
      </c>
      <c r="C3" s="1" t="s">
        <v>273</v>
      </c>
      <c r="D3" s="1" t="s">
        <v>274</v>
      </c>
      <c r="E3" s="1" t="s">
        <v>275</v>
      </c>
      <c r="F3" s="1" t="s">
        <v>276</v>
      </c>
      <c r="G3" s="1" t="s">
        <v>277</v>
      </c>
      <c r="H3" s="1" t="s">
        <v>208</v>
      </c>
      <c r="I3" s="1" t="s">
        <v>278</v>
      </c>
      <c r="J3" s="1" t="s">
        <v>279</v>
      </c>
      <c r="K3" s="1" t="s">
        <v>280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281</v>
      </c>
      <c r="B4" s="1" t="s">
        <v>282</v>
      </c>
      <c r="C4" s="1" t="s">
        <v>283</v>
      </c>
      <c r="D4" s="1" t="s">
        <v>284</v>
      </c>
      <c r="E4" s="1" t="s">
        <v>285</v>
      </c>
      <c r="F4" s="1" t="s">
        <v>286</v>
      </c>
      <c r="G4" s="1" t="s">
        <v>287</v>
      </c>
      <c r="H4" s="1" t="s">
        <v>288</v>
      </c>
      <c r="I4" s="1" t="s">
        <v>289</v>
      </c>
      <c r="J4" s="1" t="s">
        <v>290</v>
      </c>
      <c r="K4" s="1" t="s">
        <v>291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292</v>
      </c>
      <c r="B5" s="1" t="s">
        <v>293</v>
      </c>
      <c r="C5" s="1" t="s">
        <v>294</v>
      </c>
      <c r="D5" s="1" t="s">
        <v>295</v>
      </c>
      <c r="E5" s="1" t="s">
        <v>296</v>
      </c>
      <c r="F5" s="1" t="s">
        <v>297</v>
      </c>
      <c r="G5" s="1" t="s">
        <v>298</v>
      </c>
      <c r="H5" s="1" t="s">
        <v>299</v>
      </c>
      <c r="I5" s="1" t="s">
        <v>300</v>
      </c>
      <c r="J5" s="1" t="s">
        <v>301</v>
      </c>
      <c r="K5" s="1" t="s">
        <v>302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303</v>
      </c>
      <c r="B6" s="1" t="s">
        <v>293</v>
      </c>
      <c r="C6" s="1" t="s">
        <v>294</v>
      </c>
      <c r="D6" s="1" t="s">
        <v>295</v>
      </c>
      <c r="E6" s="1" t="s">
        <v>296</v>
      </c>
      <c r="F6" s="1" t="s">
        <v>297</v>
      </c>
      <c r="G6" s="1" t="s">
        <v>298</v>
      </c>
      <c r="H6" s="1" t="s">
        <v>299</v>
      </c>
      <c r="I6" s="1" t="s">
        <v>300</v>
      </c>
      <c r="J6" s="1" t="s">
        <v>301</v>
      </c>
      <c r="K6" s="1" t="s">
        <v>302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305</v>
      </c>
      <c r="B8" s="1" t="s">
        <v>306</v>
      </c>
      <c r="C8" s="1" t="s">
        <v>307</v>
      </c>
      <c r="D8" s="1" t="s">
        <v>308</v>
      </c>
      <c r="E8" s="1" t="s">
        <v>309</v>
      </c>
      <c r="F8" s="1" t="s">
        <v>310</v>
      </c>
      <c r="G8" s="1" t="s">
        <v>311</v>
      </c>
      <c r="H8" s="1" t="s">
        <v>312</v>
      </c>
      <c r="I8" s="1" t="s">
        <v>313</v>
      </c>
      <c r="J8" s="1" t="s">
        <v>314</v>
      </c>
      <c r="K8" s="1" t="s">
        <v>315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316</v>
      </c>
      <c r="B9" s="1" t="s">
        <v>317</v>
      </c>
      <c r="C9" s="1" t="s">
        <v>318</v>
      </c>
      <c r="D9" s="1" t="s">
        <v>319</v>
      </c>
      <c r="E9" s="1" t="s">
        <v>320</v>
      </c>
      <c r="F9" s="1" t="s">
        <v>321</v>
      </c>
      <c r="G9" s="1" t="s">
        <v>322</v>
      </c>
      <c r="H9" s="1" t="s">
        <v>323</v>
      </c>
      <c r="I9" s="1" t="s">
        <v>324</v>
      </c>
      <c r="J9" s="1" t="s">
        <v>325</v>
      </c>
      <c r="K9" s="1" t="s">
        <v>326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327</v>
      </c>
      <c r="B10" s="1" t="s">
        <v>328</v>
      </c>
      <c r="C10" s="1" t="s">
        <v>329</v>
      </c>
      <c r="D10" s="1" t="s">
        <v>330</v>
      </c>
      <c r="E10" s="1" t="s">
        <v>331</v>
      </c>
      <c r="F10" s="1" t="s">
        <v>332</v>
      </c>
      <c r="G10" s="1" t="s">
        <v>333</v>
      </c>
      <c r="H10" s="1" t="s">
        <v>334</v>
      </c>
      <c r="I10" s="1" t="s">
        <v>335</v>
      </c>
      <c r="J10" s="1" t="s">
        <v>336</v>
      </c>
      <c r="K10" s="1" t="s">
        <v>337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338</v>
      </c>
      <c r="B11" s="1" t="s">
        <v>339</v>
      </c>
      <c r="C11" s="1" t="s">
        <v>340</v>
      </c>
      <c r="D11" s="1" t="s">
        <v>341</v>
      </c>
      <c r="E11" s="1" t="s">
        <v>342</v>
      </c>
      <c r="F11" s="1" t="s">
        <v>343</v>
      </c>
      <c r="G11" s="1" t="s">
        <v>344</v>
      </c>
      <c r="H11" s="1" t="s">
        <v>345</v>
      </c>
      <c r="I11" s="1" t="s">
        <v>346</v>
      </c>
      <c r="J11" s="1" t="s">
        <v>347</v>
      </c>
      <c r="K11" s="1" t="s">
        <v>348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349</v>
      </c>
      <c r="B12" s="1" t="s">
        <v>350</v>
      </c>
      <c r="C12" s="1" t="s">
        <v>351</v>
      </c>
      <c r="D12" s="1" t="s">
        <v>352</v>
      </c>
      <c r="E12" s="1" t="s">
        <v>353</v>
      </c>
      <c r="F12" s="1" t="s">
        <v>354</v>
      </c>
      <c r="G12" s="1" t="s">
        <v>355</v>
      </c>
      <c r="H12" s="1" t="s">
        <v>356</v>
      </c>
      <c r="I12" s="1" t="s">
        <v>357</v>
      </c>
      <c r="J12" s="1" t="s">
        <v>358</v>
      </c>
      <c r="K12" s="1" t="s">
        <v>359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360</v>
      </c>
      <c r="B13" s="1" t="s">
        <v>361</v>
      </c>
      <c r="C13" s="1" t="s">
        <v>362</v>
      </c>
      <c r="D13" s="1" t="s">
        <v>363</v>
      </c>
      <c r="E13" s="1" t="s">
        <v>364</v>
      </c>
      <c r="F13" s="1" t="s">
        <v>365</v>
      </c>
      <c r="G13" s="1" t="s">
        <v>366</v>
      </c>
      <c r="H13" s="1" t="s">
        <v>367</v>
      </c>
      <c r="I13" s="1" t="s">
        <v>368</v>
      </c>
      <c r="J13" s="1" t="s">
        <v>369</v>
      </c>
      <c r="K13" s="1" t="s">
        <v>370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371</v>
      </c>
      <c r="B14" s="1" t="s">
        <v>361</v>
      </c>
      <c r="C14" s="1" t="s">
        <v>362</v>
      </c>
      <c r="D14" s="1" t="s">
        <v>363</v>
      </c>
      <c r="E14" s="1" t="s">
        <v>364</v>
      </c>
      <c r="F14" s="1" t="s">
        <v>365</v>
      </c>
      <c r="G14" s="1" t="s">
        <v>366</v>
      </c>
      <c r="H14" s="1" t="s">
        <v>367</v>
      </c>
      <c r="I14" s="1" t="s">
        <v>368</v>
      </c>
      <c r="J14" s="1" t="s">
        <v>369</v>
      </c>
      <c r="K14" s="1" t="s">
        <v>370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372</v>
      </c>
      <c r="B15" s="1" t="s">
        <v>361</v>
      </c>
      <c r="C15" s="1" t="s">
        <v>362</v>
      </c>
      <c r="D15" s="1" t="s">
        <v>363</v>
      </c>
      <c r="E15" s="1" t="s">
        <v>364</v>
      </c>
      <c r="F15" s="1" t="s">
        <v>365</v>
      </c>
      <c r="G15" s="1" t="s">
        <v>366</v>
      </c>
      <c r="H15" s="1" t="s">
        <v>367</v>
      </c>
      <c r="I15" s="1" t="s">
        <v>368</v>
      </c>
      <c r="J15" s="1" t="s">
        <v>369</v>
      </c>
      <c r="K15" s="1" t="s">
        <v>370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373</v>
      </c>
      <c r="B16" s="1" t="s">
        <v>374</v>
      </c>
      <c r="C16" s="1" t="s">
        <v>375</v>
      </c>
      <c r="D16" s="1" t="s">
        <v>376</v>
      </c>
      <c r="E16" s="1" t="s">
        <v>377</v>
      </c>
      <c r="F16" s="1" t="s">
        <v>378</v>
      </c>
      <c r="G16" s="1" t="s">
        <v>379</v>
      </c>
      <c r="H16" s="1" t="s">
        <v>380</v>
      </c>
      <c r="I16" s="1" t="s">
        <v>381</v>
      </c>
      <c r="J16" s="1" t="s">
        <v>382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100</v>
      </c>
      <c r="F17" s="1" t="s">
        <v>388</v>
      </c>
      <c r="G17" s="1" t="s">
        <v>389</v>
      </c>
      <c r="H17" s="1" t="s">
        <v>390</v>
      </c>
      <c r="I17" s="1" t="s">
        <v>391</v>
      </c>
      <c r="J17" s="1" t="s">
        <v>392</v>
      </c>
      <c r="K17" s="1" t="s">
        <v>393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394</v>
      </c>
      <c r="B18" s="1" t="s">
        <v>395</v>
      </c>
      <c r="C18" s="1" t="s">
        <v>396</v>
      </c>
      <c r="D18" s="1" t="s">
        <v>397</v>
      </c>
      <c r="E18" s="1" t="s">
        <v>398</v>
      </c>
      <c r="F18" s="1" t="s">
        <v>399</v>
      </c>
      <c r="G18" s="1" t="s">
        <v>400</v>
      </c>
      <c r="H18" s="1" t="s">
        <v>401</v>
      </c>
      <c r="I18" s="1" t="s">
        <v>402</v>
      </c>
      <c r="J18" s="1" t="s">
        <v>403</v>
      </c>
      <c r="K18" s="1" t="s">
        <v>404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405</v>
      </c>
      <c r="B20" s="1" t="s">
        <v>406</v>
      </c>
      <c r="C20" s="1" t="s">
        <v>407</v>
      </c>
      <c r="D20" s="1" t="s">
        <v>407</v>
      </c>
      <c r="E20" s="1" t="s">
        <v>408</v>
      </c>
      <c r="F20" s="1" t="s">
        <v>409</v>
      </c>
      <c r="G20" s="1" t="s">
        <v>410</v>
      </c>
      <c r="H20" s="1" t="s">
        <v>411</v>
      </c>
      <c r="I20" s="1" t="s">
        <v>412</v>
      </c>
      <c r="J20" s="1" t="s">
        <v>412</v>
      </c>
      <c r="K20" s="1" t="s">
        <v>413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414</v>
      </c>
      <c r="B21" s="1" t="s">
        <v>415</v>
      </c>
      <c r="C21" s="1" t="s">
        <v>416</v>
      </c>
      <c r="D21" s="1" t="s">
        <v>417</v>
      </c>
      <c r="E21" s="1" t="s">
        <v>418</v>
      </c>
      <c r="F21" s="1" t="s">
        <v>419</v>
      </c>
      <c r="G21" s="1" t="s">
        <v>420</v>
      </c>
      <c r="H21" s="1" t="s">
        <v>421</v>
      </c>
      <c r="I21" s="1" t="s">
        <v>422</v>
      </c>
      <c r="J21" s="1" t="s">
        <v>423</v>
      </c>
      <c r="K21" s="1" t="s">
        <v>423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424</v>
      </c>
      <c r="B22" s="1" t="s">
        <v>425</v>
      </c>
      <c r="C22" s="1" t="s">
        <v>426</v>
      </c>
      <c r="D22" s="1" t="s">
        <v>427</v>
      </c>
      <c r="E22" s="1" t="s">
        <v>428</v>
      </c>
      <c r="F22" s="1" t="s">
        <v>429</v>
      </c>
      <c r="G22" s="1" t="s">
        <v>430</v>
      </c>
      <c r="H22" s="1" t="s">
        <v>431</v>
      </c>
      <c r="I22" s="1" t="s">
        <v>432</v>
      </c>
      <c r="J22" s="1" t="s">
        <v>433</v>
      </c>
      <c r="K22" s="1" t="s">
        <v>434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435</v>
      </c>
      <c r="B23" s="1" t="s">
        <v>436</v>
      </c>
      <c r="C23" s="1" t="s">
        <v>437</v>
      </c>
      <c r="D23" s="1" t="s">
        <v>438</v>
      </c>
      <c r="E23" s="1" t="s">
        <v>439</v>
      </c>
      <c r="F23" s="1" t="s">
        <v>440</v>
      </c>
      <c r="G23" s="1" t="s">
        <v>441</v>
      </c>
      <c r="H23" s="1" t="s">
        <v>442</v>
      </c>
      <c r="I23" s="1" t="s">
        <v>443</v>
      </c>
      <c r="J23" s="1" t="s">
        <v>440</v>
      </c>
      <c r="K23" s="1" t="s">
        <v>444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446</v>
      </c>
      <c r="B25" s="1" t="s">
        <v>447</v>
      </c>
      <c r="C25" s="1" t="s">
        <v>448</v>
      </c>
      <c r="D25" s="1" t="s">
        <v>449</v>
      </c>
      <c r="E25" s="1" t="s">
        <v>450</v>
      </c>
      <c r="F25" s="1" t="s">
        <v>451</v>
      </c>
      <c r="G25" s="1" t="s">
        <v>452</v>
      </c>
      <c r="H25" s="1" t="s">
        <v>453</v>
      </c>
      <c r="I25" s="1" t="s">
        <v>454</v>
      </c>
      <c r="J25" s="1" t="s">
        <v>439</v>
      </c>
      <c r="K25" s="1" t="s">
        <v>442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455</v>
      </c>
      <c r="B26" s="1" t="s">
        <v>456</v>
      </c>
      <c r="C26" s="1" t="s">
        <v>457</v>
      </c>
      <c r="D26" s="1" t="s">
        <v>458</v>
      </c>
      <c r="E26" s="1" t="s">
        <v>459</v>
      </c>
      <c r="F26" s="1" t="s">
        <v>215</v>
      </c>
      <c r="G26" s="1" t="s">
        <v>460</v>
      </c>
      <c r="H26" s="1" t="s">
        <v>461</v>
      </c>
      <c r="I26" s="1" t="s">
        <v>462</v>
      </c>
      <c r="J26" s="1">
        <v>1.0</v>
      </c>
      <c r="K26" s="1" t="s">
        <v>463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466</v>
      </c>
      <c r="D27" s="1" t="s">
        <v>467</v>
      </c>
      <c r="E27" s="1" t="s">
        <v>468</v>
      </c>
      <c r="F27" s="1" t="s">
        <v>469</v>
      </c>
      <c r="G27" s="1" t="s">
        <v>470</v>
      </c>
      <c r="H27" s="1" t="s">
        <v>471</v>
      </c>
      <c r="I27" s="1" t="s">
        <v>472</v>
      </c>
      <c r="J27" s="1" t="s">
        <v>473</v>
      </c>
      <c r="K27" s="1" t="s">
        <v>474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475</v>
      </c>
      <c r="B28" s="1" t="s">
        <v>476</v>
      </c>
      <c r="C28" s="1" t="s">
        <v>477</v>
      </c>
      <c r="D28" s="1" t="s">
        <v>478</v>
      </c>
      <c r="E28" s="1" t="s">
        <v>479</v>
      </c>
      <c r="F28" s="1" t="s">
        <v>480</v>
      </c>
      <c r="G28" s="1" t="s">
        <v>481</v>
      </c>
      <c r="H28" s="1" t="s">
        <v>482</v>
      </c>
      <c r="I28" s="1" t="s">
        <v>483</v>
      </c>
      <c r="J28" s="1" t="s">
        <v>484</v>
      </c>
      <c r="K28" s="1" t="s">
        <v>485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486</v>
      </c>
      <c r="B29" s="1" t="s">
        <v>487</v>
      </c>
      <c r="C29" s="1" t="s">
        <v>488</v>
      </c>
      <c r="D29" s="1" t="s">
        <v>489</v>
      </c>
      <c r="E29" s="1" t="s">
        <v>490</v>
      </c>
      <c r="F29" s="1" t="s">
        <v>491</v>
      </c>
      <c r="G29" s="1" t="s">
        <v>492</v>
      </c>
      <c r="H29" s="1" t="s">
        <v>493</v>
      </c>
      <c r="I29" s="1" t="s">
        <v>494</v>
      </c>
      <c r="J29" s="1" t="s">
        <v>495</v>
      </c>
      <c r="K29" s="1" t="s">
        <v>496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497</v>
      </c>
      <c r="B30" s="1" t="s">
        <v>498</v>
      </c>
      <c r="C30" s="1" t="s">
        <v>499</v>
      </c>
      <c r="D30" s="1" t="s">
        <v>500</v>
      </c>
      <c r="E30" s="1" t="s">
        <v>501</v>
      </c>
      <c r="F30" s="1" t="s">
        <v>502</v>
      </c>
      <c r="G30" s="1" t="s">
        <v>503</v>
      </c>
      <c r="H30" s="1" t="s">
        <v>504</v>
      </c>
      <c r="I30" s="1" t="s">
        <v>505</v>
      </c>
      <c r="J30" s="1" t="s">
        <v>506</v>
      </c>
      <c r="K30" s="1" t="s">
        <v>507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508</v>
      </c>
      <c r="B31" s="1" t="s">
        <v>509</v>
      </c>
      <c r="C31" s="1" t="s">
        <v>510</v>
      </c>
      <c r="D31" s="1" t="s">
        <v>511</v>
      </c>
      <c r="E31" s="1" t="s">
        <v>512</v>
      </c>
      <c r="F31" s="1" t="s">
        <v>513</v>
      </c>
      <c r="G31" s="1">
        <v>242.0</v>
      </c>
      <c r="H31" s="1" t="s">
        <v>514</v>
      </c>
      <c r="I31" s="1" t="s">
        <v>515</v>
      </c>
      <c r="J31" s="1" t="s">
        <v>516</v>
      </c>
      <c r="K31" s="1" t="s">
        <v>517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519</v>
      </c>
      <c r="B33" s="1" t="s">
        <v>520</v>
      </c>
      <c r="C33" s="1" t="s">
        <v>521</v>
      </c>
      <c r="D33" s="1" t="s">
        <v>522</v>
      </c>
      <c r="E33" s="1" t="s">
        <v>523</v>
      </c>
      <c r="F33" s="1" t="s">
        <v>524</v>
      </c>
      <c r="G33" s="1" t="s">
        <v>525</v>
      </c>
      <c r="H33" s="1" t="s">
        <v>526</v>
      </c>
      <c r="I33" s="1" t="s">
        <v>527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535</v>
      </c>
      <c r="I34" s="1" t="s">
        <v>536</v>
      </c>
      <c r="J34" s="1" t="s">
        <v>537</v>
      </c>
      <c r="K34" s="1" t="s">
        <v>538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539</v>
      </c>
      <c r="B35" s="1" t="s">
        <v>540</v>
      </c>
      <c r="C35" s="1" t="s">
        <v>541</v>
      </c>
      <c r="D35" s="1" t="s">
        <v>542</v>
      </c>
      <c r="E35" s="1" t="s">
        <v>543</v>
      </c>
      <c r="F35" s="1" t="s">
        <v>544</v>
      </c>
      <c r="G35" s="1" t="s">
        <v>545</v>
      </c>
      <c r="H35" s="1" t="s">
        <v>546</v>
      </c>
      <c r="I35" s="1" t="s">
        <v>547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548</v>
      </c>
      <c r="B36" s="1" t="s">
        <v>549</v>
      </c>
      <c r="C36" s="1" t="s">
        <v>550</v>
      </c>
      <c r="D36" s="1" t="s">
        <v>551</v>
      </c>
      <c r="E36" s="1" t="s">
        <v>552</v>
      </c>
      <c r="F36" s="1" t="s">
        <v>553</v>
      </c>
      <c r="G36" s="1" t="s">
        <v>554</v>
      </c>
      <c r="H36" s="1" t="s">
        <v>555</v>
      </c>
      <c r="I36" s="1" t="s">
        <v>556</v>
      </c>
      <c r="J36" s="1" t="s">
        <v>557</v>
      </c>
      <c r="K36" s="1" t="s">
        <v>558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559</v>
      </c>
      <c r="B37" s="1" t="s">
        <v>560</v>
      </c>
      <c r="C37" s="1" t="s">
        <v>561</v>
      </c>
      <c r="D37" s="1" t="s">
        <v>562</v>
      </c>
      <c r="E37" s="1" t="s">
        <v>563</v>
      </c>
      <c r="F37" s="1" t="s">
        <v>564</v>
      </c>
      <c r="G37" s="1" t="s">
        <v>565</v>
      </c>
      <c r="H37" s="1" t="s">
        <v>566</v>
      </c>
      <c r="I37" s="1" t="s">
        <v>567</v>
      </c>
      <c r="J37" s="1" t="s">
        <v>568</v>
      </c>
      <c r="K37" s="1" t="s">
        <v>569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570</v>
      </c>
      <c r="B38" s="1" t="s">
        <v>571</v>
      </c>
      <c r="C38" s="1" t="s">
        <v>572</v>
      </c>
      <c r="D38" s="1" t="s">
        <v>195</v>
      </c>
      <c r="E38" s="1">
        <v>8.0</v>
      </c>
      <c r="F38" s="1" t="s">
        <v>573</v>
      </c>
      <c r="G38" s="1" t="s">
        <v>574</v>
      </c>
      <c r="H38" s="1" t="s">
        <v>575</v>
      </c>
      <c r="I38" s="1" t="s">
        <v>576</v>
      </c>
      <c r="J38" s="1" t="s">
        <v>577</v>
      </c>
      <c r="K38" s="1" t="s">
        <v>578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579</v>
      </c>
      <c r="B39" s="1" t="s">
        <v>580</v>
      </c>
      <c r="C39" s="1" t="s">
        <v>581</v>
      </c>
      <c r="D39" s="1" t="s">
        <v>582</v>
      </c>
      <c r="E39" s="1" t="s">
        <v>583</v>
      </c>
      <c r="F39" s="1" t="s">
        <v>584</v>
      </c>
      <c r="G39" s="1" t="s">
        <v>585</v>
      </c>
      <c r="H39" s="1" t="s">
        <v>586</v>
      </c>
      <c r="I39" s="1" t="s">
        <v>249</v>
      </c>
      <c r="J39" s="1" t="s">
        <v>581</v>
      </c>
      <c r="K39" s="1" t="s">
        <v>587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588</v>
      </c>
      <c r="B40" s="1" t="s">
        <v>589</v>
      </c>
      <c r="C40" s="1" t="s">
        <v>590</v>
      </c>
      <c r="D40" s="1" t="s">
        <v>591</v>
      </c>
      <c r="E40" s="1" t="s">
        <v>575</v>
      </c>
      <c r="F40" s="1" t="s">
        <v>592</v>
      </c>
      <c r="G40" s="1" t="s">
        <v>593</v>
      </c>
      <c r="H40" s="1" t="s">
        <v>594</v>
      </c>
      <c r="I40" s="1" t="s">
        <v>595</v>
      </c>
      <c r="J40" s="1" t="s">
        <v>181</v>
      </c>
      <c r="K40" s="1" t="s">
        <v>596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597</v>
      </c>
      <c r="B41" s="1" t="s">
        <v>598</v>
      </c>
      <c r="C41" s="1" t="s">
        <v>599</v>
      </c>
      <c r="D41" s="1" t="s">
        <v>600</v>
      </c>
      <c r="E41" s="1" t="s">
        <v>601</v>
      </c>
      <c r="F41" s="1" t="s">
        <v>170</v>
      </c>
      <c r="G41" s="1" t="s">
        <v>602</v>
      </c>
      <c r="H41" s="1" t="s">
        <v>603</v>
      </c>
      <c r="I41" s="1" t="s">
        <v>604</v>
      </c>
      <c r="J41" s="1" t="s">
        <v>600</v>
      </c>
      <c r="K41" s="1" t="s">
        <v>605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606</v>
      </c>
      <c r="B42" s="1" t="s">
        <v>412</v>
      </c>
      <c r="C42" s="1" t="s">
        <v>607</v>
      </c>
      <c r="D42" s="1" t="s">
        <v>608</v>
      </c>
      <c r="E42" s="1" t="s">
        <v>609</v>
      </c>
      <c r="F42" s="1" t="s">
        <v>410</v>
      </c>
      <c r="G42" s="1" t="s">
        <v>610</v>
      </c>
      <c r="H42" s="1" t="s">
        <v>611</v>
      </c>
      <c r="I42" s="1" t="s">
        <v>612</v>
      </c>
      <c r="J42" s="1" t="s">
        <v>613</v>
      </c>
      <c r="K42" s="1" t="s">
        <v>614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615</v>
      </c>
      <c r="B43" s="1" t="s">
        <v>616</v>
      </c>
      <c r="C43" s="1" t="s">
        <v>617</v>
      </c>
      <c r="D43" s="1" t="s">
        <v>618</v>
      </c>
      <c r="E43" s="1" t="s">
        <v>619</v>
      </c>
      <c r="F43" s="1" t="s">
        <v>620</v>
      </c>
      <c r="G43" s="1" t="s">
        <v>183</v>
      </c>
      <c r="H43" s="1" t="s">
        <v>170</v>
      </c>
      <c r="I43" s="1" t="s">
        <v>601</v>
      </c>
      <c r="J43" s="1" t="s">
        <v>621</v>
      </c>
      <c r="K43" s="1" t="s">
        <v>622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623</v>
      </c>
      <c r="B44" s="1" t="s">
        <v>624</v>
      </c>
      <c r="C44" s="1" t="s">
        <v>607</v>
      </c>
      <c r="D44" s="1" t="s">
        <v>625</v>
      </c>
      <c r="E44" s="1" t="s">
        <v>626</v>
      </c>
      <c r="F44" s="1" t="s">
        <v>627</v>
      </c>
      <c r="G44" s="1" t="s">
        <v>628</v>
      </c>
      <c r="H44" s="1" t="s">
        <v>629</v>
      </c>
      <c r="I44" s="1" t="s">
        <v>630</v>
      </c>
      <c r="J44" s="1" t="s">
        <v>631</v>
      </c>
      <c r="K44" s="1" t="s">
        <v>632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634</v>
      </c>
      <c r="B46" s="1" t="s">
        <v>635</v>
      </c>
      <c r="C46" s="1" t="s">
        <v>636</v>
      </c>
      <c r="D46" s="1" t="s">
        <v>637</v>
      </c>
      <c r="E46" s="1" t="s">
        <v>638</v>
      </c>
      <c r="F46" s="1" t="s">
        <v>596</v>
      </c>
      <c r="G46" s="1" t="s">
        <v>639</v>
      </c>
      <c r="H46" s="1" t="s">
        <v>640</v>
      </c>
      <c r="I46" s="1" t="s">
        <v>630</v>
      </c>
      <c r="J46" s="1" t="s">
        <v>641</v>
      </c>
      <c r="K46" s="1" t="s">
        <v>642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643</v>
      </c>
      <c r="B47" s="1" t="s">
        <v>644</v>
      </c>
      <c r="C47" s="1" t="s">
        <v>645</v>
      </c>
      <c r="D47" s="1" t="s">
        <v>273</v>
      </c>
      <c r="E47" s="1" t="s">
        <v>646</v>
      </c>
      <c r="F47" s="1" t="s">
        <v>647</v>
      </c>
      <c r="G47" s="1" t="s">
        <v>648</v>
      </c>
      <c r="H47" s="1" t="s">
        <v>649</v>
      </c>
      <c r="I47" s="1" t="s">
        <v>650</v>
      </c>
      <c r="J47" s="1" t="s">
        <v>651</v>
      </c>
      <c r="K47" s="1" t="s">
        <v>652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653</v>
      </c>
      <c r="B48" s="1" t="s">
        <v>654</v>
      </c>
      <c r="C48" s="1" t="s">
        <v>655</v>
      </c>
      <c r="D48" s="1" t="s">
        <v>656</v>
      </c>
      <c r="E48" s="1" t="s">
        <v>657</v>
      </c>
      <c r="F48" s="1" t="s">
        <v>658</v>
      </c>
      <c r="G48" s="1" t="s">
        <v>659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668</v>
      </c>
      <c r="F49" s="1" t="s">
        <v>669</v>
      </c>
      <c r="G49" s="1" t="s">
        <v>670</v>
      </c>
      <c r="H49" s="1" t="s">
        <v>671</v>
      </c>
      <c r="I49" s="1" t="s">
        <v>672</v>
      </c>
      <c r="J49" s="1" t="s">
        <v>673</v>
      </c>
      <c r="K49" s="1" t="s">
        <v>674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675</v>
      </c>
      <c r="B50" s="1" t="s">
        <v>676</v>
      </c>
      <c r="C50" s="1" t="s">
        <v>677</v>
      </c>
      <c r="D50" s="1" t="s">
        <v>678</v>
      </c>
      <c r="E50" s="1" t="s">
        <v>679</v>
      </c>
      <c r="F50" s="1" t="s">
        <v>680</v>
      </c>
      <c r="G50" s="1" t="s">
        <v>681</v>
      </c>
      <c r="H50" s="1" t="s">
        <v>682</v>
      </c>
      <c r="I50" s="1" t="s">
        <v>683</v>
      </c>
      <c r="J50" s="1" t="s">
        <v>684</v>
      </c>
      <c r="K50" s="1" t="s">
        <v>685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686</v>
      </c>
      <c r="B51" s="1" t="s">
        <v>687</v>
      </c>
      <c r="C51" s="1" t="s">
        <v>226</v>
      </c>
      <c r="D51" s="1" t="s">
        <v>688</v>
      </c>
      <c r="E51" s="1" t="s">
        <v>689</v>
      </c>
      <c r="F51" s="1" t="s">
        <v>690</v>
      </c>
      <c r="G51" s="1" t="s">
        <v>691</v>
      </c>
      <c r="H51" s="1" t="s">
        <v>692</v>
      </c>
      <c r="I51" s="1" t="s">
        <v>693</v>
      </c>
      <c r="J51" s="1" t="s">
        <v>694</v>
      </c>
      <c r="K51" s="1" t="s">
        <v>695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696</v>
      </c>
      <c r="B52" s="1" t="s">
        <v>687</v>
      </c>
      <c r="C52" s="1" t="s">
        <v>226</v>
      </c>
      <c r="D52" s="1" t="s">
        <v>688</v>
      </c>
      <c r="E52" s="1" t="s">
        <v>689</v>
      </c>
      <c r="F52" s="1" t="s">
        <v>690</v>
      </c>
      <c r="G52" s="1" t="s">
        <v>691</v>
      </c>
      <c r="H52" s="1" t="s">
        <v>692</v>
      </c>
      <c r="I52" s="1" t="s">
        <v>693</v>
      </c>
      <c r="J52" s="1" t="s">
        <v>694</v>
      </c>
      <c r="K52" s="1" t="s">
        <v>695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697</v>
      </c>
      <c r="B53" s="1" t="s">
        <v>698</v>
      </c>
      <c r="C53" s="1" t="s">
        <v>699</v>
      </c>
      <c r="D53" s="1" t="s">
        <v>185</v>
      </c>
      <c r="E53" s="1" t="s">
        <v>700</v>
      </c>
      <c r="F53" s="1" t="s">
        <v>701</v>
      </c>
      <c r="G53" s="1" t="s">
        <v>702</v>
      </c>
      <c r="H53" s="1" t="s">
        <v>703</v>
      </c>
      <c r="I53" s="1" t="s">
        <v>704</v>
      </c>
      <c r="J53" s="1" t="s">
        <v>705</v>
      </c>
      <c r="K53" s="1" t="s">
        <v>706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707</v>
      </c>
      <c r="B54" s="1" t="s">
        <v>471</v>
      </c>
      <c r="C54" s="1" t="s">
        <v>708</v>
      </c>
      <c r="D54" s="1" t="s">
        <v>244</v>
      </c>
      <c r="E54" s="1" t="s">
        <v>709</v>
      </c>
      <c r="F54" s="1" t="s">
        <v>710</v>
      </c>
      <c r="G54" s="1" t="s">
        <v>711</v>
      </c>
      <c r="H54" s="1" t="s">
        <v>712</v>
      </c>
      <c r="I54" s="1" t="s">
        <v>713</v>
      </c>
      <c r="J54" s="1" t="s">
        <v>714</v>
      </c>
      <c r="K54" s="1" t="s">
        <v>617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715</v>
      </c>
      <c r="B55" s="1" t="s">
        <v>716</v>
      </c>
      <c r="C55" s="1" t="s">
        <v>717</v>
      </c>
      <c r="D55" s="1" t="s">
        <v>718</v>
      </c>
      <c r="E55" s="1" t="s">
        <v>719</v>
      </c>
      <c r="F55" s="1" t="s">
        <v>720</v>
      </c>
      <c r="G55" s="1" t="s">
        <v>721</v>
      </c>
      <c r="H55" s="1" t="s">
        <v>722</v>
      </c>
      <c r="I55" s="1" t="s">
        <v>723</v>
      </c>
      <c r="J55" s="1" t="s">
        <v>724</v>
      </c>
      <c r="K55" s="1" t="s">
        <v>725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726</v>
      </c>
      <c r="B56" s="1" t="s">
        <v>727</v>
      </c>
      <c r="C56" s="1" t="s">
        <v>728</v>
      </c>
      <c r="D56" s="1" t="s">
        <v>729</v>
      </c>
      <c r="E56" s="1" t="s">
        <v>730</v>
      </c>
      <c r="F56" s="1" t="s">
        <v>731</v>
      </c>
      <c r="G56" s="1" t="s">
        <v>732</v>
      </c>
      <c r="H56" s="1" t="s">
        <v>733</v>
      </c>
      <c r="I56" s="1" t="s">
        <v>734</v>
      </c>
      <c r="J56" s="1" t="s">
        <v>324</v>
      </c>
      <c r="K56" s="1" t="s">
        <v>735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736</v>
      </c>
      <c r="B57" s="1" t="s">
        <v>737</v>
      </c>
      <c r="C57" s="1" t="s">
        <v>738</v>
      </c>
      <c r="D57" s="1" t="s">
        <v>739</v>
      </c>
      <c r="E57" s="1" t="s">
        <v>740</v>
      </c>
      <c r="F57" s="1" t="s">
        <v>638</v>
      </c>
      <c r="G57" s="1" t="s">
        <v>741</v>
      </c>
      <c r="H57" s="1" t="s">
        <v>742</v>
      </c>
      <c r="I57" s="1" t="s">
        <v>743</v>
      </c>
      <c r="J57" s="1" t="s">
        <v>744</v>
      </c>
      <c r="K57" s="1" t="s">
        <v>745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746</v>
      </c>
      <c r="B58" s="1" t="s">
        <v>747</v>
      </c>
      <c r="C58" s="1" t="s">
        <v>748</v>
      </c>
      <c r="D58" s="1" t="s">
        <v>749</v>
      </c>
      <c r="E58" s="1">
        <v>3.0</v>
      </c>
      <c r="F58" s="1" t="s">
        <v>750</v>
      </c>
      <c r="G58" s="1" t="s">
        <v>751</v>
      </c>
      <c r="H58" s="1" t="s">
        <v>752</v>
      </c>
      <c r="I58" s="1" t="s">
        <v>753</v>
      </c>
      <c r="J58" s="1" t="s">
        <v>754</v>
      </c>
      <c r="K58" s="1" t="s">
        <v>755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756</v>
      </c>
      <c r="B59" s="1" t="s">
        <v>757</v>
      </c>
      <c r="C59" s="1" t="s">
        <v>758</v>
      </c>
      <c r="D59" s="1" t="s">
        <v>759</v>
      </c>
      <c r="E59" s="1" t="s">
        <v>760</v>
      </c>
      <c r="F59" s="1" t="s">
        <v>761</v>
      </c>
      <c r="G59" s="1" t="s">
        <v>762</v>
      </c>
      <c r="H59" s="1" t="s">
        <v>763</v>
      </c>
      <c r="I59" s="1" t="s">
        <v>764</v>
      </c>
      <c r="J59" s="1" t="s">
        <v>765</v>
      </c>
      <c r="K59" s="1" t="s">
        <v>766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767</v>
      </c>
      <c r="B60" s="1" t="s">
        <v>768</v>
      </c>
      <c r="C60" s="1" t="s">
        <v>769</v>
      </c>
      <c r="D60" s="1" t="s">
        <v>770</v>
      </c>
      <c r="E60" s="1" t="s">
        <v>771</v>
      </c>
      <c r="F60" s="1" t="s">
        <v>772</v>
      </c>
      <c r="G60" s="1" t="s">
        <v>773</v>
      </c>
      <c r="H60" s="1" t="s">
        <v>774</v>
      </c>
      <c r="I60" s="1" t="s">
        <v>775</v>
      </c>
      <c r="J60" s="1" t="s">
        <v>776</v>
      </c>
      <c r="K60" s="1" t="s">
        <v>777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778</v>
      </c>
      <c r="B61" s="1" t="s">
        <v>779</v>
      </c>
      <c r="C61" s="1" t="s">
        <v>780</v>
      </c>
      <c r="D61" s="1" t="s">
        <v>220</v>
      </c>
      <c r="E61" s="1" t="s">
        <v>781</v>
      </c>
      <c r="F61" s="1" t="s">
        <v>460</v>
      </c>
      <c r="G61" s="1">
        <v>-19.0</v>
      </c>
      <c r="H61" s="1" t="s">
        <v>782</v>
      </c>
      <c r="I61" s="1" t="s">
        <v>783</v>
      </c>
      <c r="J61" s="1" t="s">
        <v>784</v>
      </c>
      <c r="K61" s="1" t="s">
        <v>785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786</v>
      </c>
      <c r="B62" s="1" t="s">
        <v>787</v>
      </c>
      <c r="C62" s="1" t="s">
        <v>788</v>
      </c>
      <c r="D62" s="1" t="s">
        <v>789</v>
      </c>
      <c r="E62" s="1" t="s">
        <v>790</v>
      </c>
      <c r="F62" s="1" t="s">
        <v>791</v>
      </c>
      <c r="G62" s="1" t="s">
        <v>792</v>
      </c>
      <c r="H62" s="1" t="s">
        <v>639</v>
      </c>
      <c r="I62" s="1" t="s">
        <v>793</v>
      </c>
      <c r="J62" s="1" t="s">
        <v>794</v>
      </c>
      <c r="K62" s="1" t="s">
        <v>795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796</v>
      </c>
      <c r="B63" s="1" t="s">
        <v>797</v>
      </c>
      <c r="C63" s="1" t="s">
        <v>798</v>
      </c>
      <c r="D63" s="1" t="s">
        <v>799</v>
      </c>
      <c r="E63" s="1" t="s">
        <v>800</v>
      </c>
      <c r="F63" s="1" t="s">
        <v>801</v>
      </c>
      <c r="G63" s="1" t="s">
        <v>802</v>
      </c>
      <c r="H63" s="1" t="s">
        <v>803</v>
      </c>
      <c r="I63" s="1" t="s">
        <v>804</v>
      </c>
      <c r="J63" s="1" t="s">
        <v>805</v>
      </c>
      <c r="K63" s="1" t="s">
        <v>806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807</v>
      </c>
      <c r="B64" s="1" t="s">
        <v>808</v>
      </c>
      <c r="C64" s="1" t="s">
        <v>809</v>
      </c>
      <c r="D64" s="1" t="s">
        <v>810</v>
      </c>
      <c r="E64" s="1" t="s">
        <v>811</v>
      </c>
      <c r="F64" s="1" t="s">
        <v>812</v>
      </c>
      <c r="G64" s="1" t="s">
        <v>813</v>
      </c>
      <c r="H64" s="1" t="s">
        <v>814</v>
      </c>
      <c r="I64" s="1" t="s">
        <v>815</v>
      </c>
      <c r="J64" s="1" t="s">
        <v>816</v>
      </c>
      <c r="K64" s="1" t="s">
        <v>817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818</v>
      </c>
      <c r="B65" s="1" t="s">
        <v>819</v>
      </c>
      <c r="C65" s="1" t="s">
        <v>820</v>
      </c>
      <c r="D65" s="1" t="s">
        <v>821</v>
      </c>
      <c r="E65" s="1">
        <v>15.0</v>
      </c>
      <c r="F65" s="1" t="s">
        <v>822</v>
      </c>
      <c r="G65" s="1" t="s">
        <v>823</v>
      </c>
      <c r="H65" s="1" t="s">
        <v>174</v>
      </c>
      <c r="I65" s="1">
        <v>10.0</v>
      </c>
      <c r="J65" s="1" t="s">
        <v>824</v>
      </c>
      <c r="K65" s="1" t="s">
        <v>825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827</v>
      </c>
      <c r="B67" s="1" t="s">
        <v>576</v>
      </c>
      <c r="C67" s="1" t="s">
        <v>828</v>
      </c>
      <c r="D67" s="1" t="s">
        <v>829</v>
      </c>
      <c r="E67" s="1" t="s">
        <v>830</v>
      </c>
      <c r="F67" s="1" t="s">
        <v>831</v>
      </c>
      <c r="G67" s="1" t="s">
        <v>832</v>
      </c>
      <c r="H67" s="1" t="s">
        <v>833</v>
      </c>
      <c r="I67" s="1" t="s">
        <v>834</v>
      </c>
      <c r="J67" s="1" t="s">
        <v>835</v>
      </c>
      <c r="K67" s="1" t="s">
        <v>836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837</v>
      </c>
      <c r="B68" s="1" t="s">
        <v>838</v>
      </c>
      <c r="C68" s="1" t="s">
        <v>167</v>
      </c>
      <c r="D68" s="1" t="s">
        <v>839</v>
      </c>
      <c r="E68" s="1" t="s">
        <v>840</v>
      </c>
      <c r="F68" s="1" t="s">
        <v>841</v>
      </c>
      <c r="G68" s="1" t="s">
        <v>842</v>
      </c>
      <c r="H68" s="1" t="s">
        <v>843</v>
      </c>
      <c r="I68" s="1" t="s">
        <v>649</v>
      </c>
      <c r="J68" s="1" t="s">
        <v>844</v>
      </c>
      <c r="K68" s="1" t="s">
        <v>845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846</v>
      </c>
      <c r="B69" s="1" t="s">
        <v>847</v>
      </c>
      <c r="C69" s="1" t="s">
        <v>848</v>
      </c>
      <c r="D69" s="1" t="s">
        <v>849</v>
      </c>
      <c r="E69" s="1" t="s">
        <v>850</v>
      </c>
      <c r="F69" s="1" t="s">
        <v>851</v>
      </c>
      <c r="G69" s="1" t="s">
        <v>852</v>
      </c>
      <c r="H69" s="1" t="s">
        <v>462</v>
      </c>
      <c r="I69" s="1" t="s">
        <v>853</v>
      </c>
      <c r="J69" s="1" t="s">
        <v>854</v>
      </c>
      <c r="K69" s="1" t="s">
        <v>855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856</v>
      </c>
      <c r="B70" s="1" t="s">
        <v>857</v>
      </c>
      <c r="C70" s="1" t="s">
        <v>858</v>
      </c>
      <c r="D70" s="1" t="s">
        <v>859</v>
      </c>
      <c r="E70" s="1" t="s">
        <v>860</v>
      </c>
      <c r="F70" s="1" t="s">
        <v>861</v>
      </c>
      <c r="G70" s="1" t="s">
        <v>862</v>
      </c>
      <c r="H70" s="1" t="s">
        <v>444</v>
      </c>
      <c r="I70" s="1" t="s">
        <v>863</v>
      </c>
      <c r="J70" s="1" t="s">
        <v>658</v>
      </c>
      <c r="K70" s="1" t="s">
        <v>864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865</v>
      </c>
      <c r="B71" s="1">
        <v>7.0</v>
      </c>
      <c r="C71" s="1" t="s">
        <v>866</v>
      </c>
      <c r="D71" s="1" t="s">
        <v>867</v>
      </c>
      <c r="E71" s="1" t="s">
        <v>868</v>
      </c>
      <c r="F71" s="1" t="s">
        <v>869</v>
      </c>
      <c r="G71" s="1" t="s">
        <v>870</v>
      </c>
      <c r="H71" s="1" t="s">
        <v>871</v>
      </c>
      <c r="I71" s="1" t="s">
        <v>872</v>
      </c>
      <c r="J71" s="1" t="s">
        <v>873</v>
      </c>
      <c r="K71" s="1" t="s">
        <v>874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875</v>
      </c>
      <c r="B72" s="1" t="s">
        <v>876</v>
      </c>
      <c r="C72" s="1" t="s">
        <v>877</v>
      </c>
      <c r="D72" s="1" t="s">
        <v>878</v>
      </c>
      <c r="E72" s="1" t="s">
        <v>879</v>
      </c>
      <c r="F72" s="1" t="s">
        <v>880</v>
      </c>
      <c r="G72" s="1" t="s">
        <v>881</v>
      </c>
      <c r="H72" s="1" t="s">
        <v>882</v>
      </c>
      <c r="I72" s="1" t="s">
        <v>883</v>
      </c>
      <c r="J72" s="1" t="s">
        <v>884</v>
      </c>
      <c r="K72" s="1" t="s">
        <v>885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886</v>
      </c>
      <c r="B73" s="1" t="s">
        <v>876</v>
      </c>
      <c r="C73" s="1" t="s">
        <v>877</v>
      </c>
      <c r="D73" s="1" t="s">
        <v>878</v>
      </c>
      <c r="E73" s="1" t="s">
        <v>879</v>
      </c>
      <c r="F73" s="1" t="s">
        <v>880</v>
      </c>
      <c r="G73" s="1" t="s">
        <v>881</v>
      </c>
      <c r="H73" s="1" t="s">
        <v>882</v>
      </c>
      <c r="I73" s="1" t="s">
        <v>883</v>
      </c>
      <c r="J73" s="1" t="s">
        <v>884</v>
      </c>
      <c r="K73" s="1" t="s">
        <v>885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887</v>
      </c>
      <c r="B74" s="1" t="s">
        <v>888</v>
      </c>
      <c r="C74" s="1" t="s">
        <v>889</v>
      </c>
      <c r="D74" s="1" t="s">
        <v>890</v>
      </c>
      <c r="E74" s="1" t="s">
        <v>891</v>
      </c>
      <c r="F74" s="1" t="s">
        <v>892</v>
      </c>
      <c r="G74" s="1" t="s">
        <v>893</v>
      </c>
      <c r="H74" s="1" t="s">
        <v>894</v>
      </c>
      <c r="I74" s="1" t="s">
        <v>895</v>
      </c>
      <c r="J74" s="1" t="s">
        <v>896</v>
      </c>
      <c r="K74" s="1" t="s">
        <v>897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898</v>
      </c>
      <c r="B75" s="1" t="s">
        <v>899</v>
      </c>
      <c r="C75" s="1" t="s">
        <v>900</v>
      </c>
      <c r="D75" s="1" t="s">
        <v>901</v>
      </c>
      <c r="E75" s="1" t="s">
        <v>902</v>
      </c>
      <c r="F75" s="1" t="s">
        <v>903</v>
      </c>
      <c r="G75" s="1" t="s">
        <v>904</v>
      </c>
      <c r="H75" s="1" t="s">
        <v>905</v>
      </c>
      <c r="I75" s="1" t="s">
        <v>906</v>
      </c>
      <c r="J75" s="1" t="s">
        <v>907</v>
      </c>
      <c r="K75" s="1" t="s">
        <v>824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908</v>
      </c>
      <c r="B76" s="1" t="s">
        <v>909</v>
      </c>
      <c r="C76" s="1" t="s">
        <v>910</v>
      </c>
      <c r="D76" s="1" t="s">
        <v>911</v>
      </c>
      <c r="E76" s="1" t="s">
        <v>912</v>
      </c>
      <c r="F76" s="1" t="s">
        <v>913</v>
      </c>
      <c r="G76" s="1" t="s">
        <v>914</v>
      </c>
      <c r="H76" s="1" t="s">
        <v>915</v>
      </c>
      <c r="I76" s="1" t="s">
        <v>916</v>
      </c>
      <c r="J76" s="1" t="s">
        <v>917</v>
      </c>
      <c r="K76" s="1" t="s">
        <v>918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919</v>
      </c>
      <c r="B77" s="1" t="s">
        <v>920</v>
      </c>
      <c r="C77" s="1" t="s">
        <v>921</v>
      </c>
      <c r="D77" s="1" t="s">
        <v>922</v>
      </c>
      <c r="E77" s="1" t="s">
        <v>923</v>
      </c>
      <c r="F77" s="1" t="s">
        <v>924</v>
      </c>
      <c r="G77" s="1" t="s">
        <v>925</v>
      </c>
      <c r="H77" s="1" t="s">
        <v>926</v>
      </c>
      <c r="I77" s="1" t="s">
        <v>927</v>
      </c>
      <c r="J77" s="1" t="s">
        <v>928</v>
      </c>
      <c r="K77" s="1" t="s">
        <v>929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930</v>
      </c>
      <c r="B78" s="1" t="s">
        <v>843</v>
      </c>
      <c r="C78" s="1" t="s">
        <v>931</v>
      </c>
      <c r="D78" s="1" t="s">
        <v>932</v>
      </c>
      <c r="E78" s="1" t="s">
        <v>933</v>
      </c>
      <c r="F78" s="1" t="s">
        <v>934</v>
      </c>
      <c r="G78" s="1" t="s">
        <v>935</v>
      </c>
      <c r="H78" s="1" t="s">
        <v>936</v>
      </c>
      <c r="I78" s="1" t="s">
        <v>937</v>
      </c>
      <c r="J78" s="1" t="s">
        <v>938</v>
      </c>
      <c r="K78" s="1" t="s">
        <v>939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940</v>
      </c>
      <c r="B79" s="1" t="s">
        <v>941</v>
      </c>
      <c r="C79" s="1" t="s">
        <v>942</v>
      </c>
      <c r="D79" s="1" t="s">
        <v>943</v>
      </c>
      <c r="E79" s="1" t="s">
        <v>944</v>
      </c>
      <c r="F79" s="1" t="s">
        <v>945</v>
      </c>
      <c r="G79" s="1" t="s">
        <v>946</v>
      </c>
      <c r="H79" s="1" t="s">
        <v>947</v>
      </c>
      <c r="I79" s="1" t="s">
        <v>948</v>
      </c>
      <c r="J79" s="1" t="s">
        <v>949</v>
      </c>
      <c r="K79" s="1" t="s">
        <v>950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951</v>
      </c>
      <c r="B80" s="1" t="s">
        <v>952</v>
      </c>
      <c r="C80" s="1" t="s">
        <v>953</v>
      </c>
      <c r="D80" s="1" t="s">
        <v>954</v>
      </c>
      <c r="E80" s="1" t="s">
        <v>955</v>
      </c>
      <c r="F80" s="1" t="s">
        <v>956</v>
      </c>
      <c r="G80" s="1" t="s">
        <v>957</v>
      </c>
      <c r="H80" s="1" t="s">
        <v>958</v>
      </c>
      <c r="I80" s="1" t="s">
        <v>959</v>
      </c>
      <c r="J80" s="1" t="s">
        <v>960</v>
      </c>
      <c r="K80" s="1" t="s">
        <v>227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961</v>
      </c>
      <c r="B81" s="1" t="s">
        <v>962</v>
      </c>
      <c r="C81" s="1" t="s">
        <v>941</v>
      </c>
      <c r="D81" s="1" t="s">
        <v>243</v>
      </c>
      <c r="E81" s="1" t="s">
        <v>963</v>
      </c>
      <c r="F81" s="1" t="s">
        <v>964</v>
      </c>
      <c r="G81" s="1" t="s">
        <v>965</v>
      </c>
      <c r="H81" s="1" t="s">
        <v>966</v>
      </c>
      <c r="I81" s="1" t="s">
        <v>967</v>
      </c>
      <c r="J81" s="1" t="s">
        <v>968</v>
      </c>
      <c r="K81" s="1" t="s">
        <v>969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970</v>
      </c>
      <c r="B82" s="1" t="s">
        <v>971</v>
      </c>
      <c r="C82" s="1" t="s">
        <v>972</v>
      </c>
      <c r="D82" s="1" t="s">
        <v>202</v>
      </c>
      <c r="E82" s="1" t="s">
        <v>973</v>
      </c>
      <c r="F82" s="1" t="s">
        <v>744</v>
      </c>
      <c r="G82" s="1" t="s">
        <v>974</v>
      </c>
      <c r="H82" s="1" t="s">
        <v>975</v>
      </c>
      <c r="I82" s="1" t="s">
        <v>842</v>
      </c>
      <c r="J82" s="1" t="s">
        <v>976</v>
      </c>
      <c r="K82" s="1" t="s">
        <v>977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978</v>
      </c>
      <c r="B83" s="1" t="s">
        <v>979</v>
      </c>
      <c r="C83" s="1" t="s">
        <v>980</v>
      </c>
      <c r="D83" s="1" t="s">
        <v>981</v>
      </c>
      <c r="E83" s="1" t="s">
        <v>982</v>
      </c>
      <c r="F83" s="1" t="s">
        <v>983</v>
      </c>
      <c r="G83" s="1" t="s">
        <v>984</v>
      </c>
      <c r="H83" s="1" t="s">
        <v>985</v>
      </c>
      <c r="I83" s="1" t="s">
        <v>986</v>
      </c>
      <c r="J83" s="1" t="s">
        <v>987</v>
      </c>
      <c r="K83" s="1" t="s">
        <v>988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989</v>
      </c>
      <c r="B84" s="1" t="s">
        <v>990</v>
      </c>
      <c r="C84" s="1" t="s">
        <v>991</v>
      </c>
      <c r="D84" s="1" t="s">
        <v>992</v>
      </c>
      <c r="E84" s="1" t="s">
        <v>993</v>
      </c>
      <c r="F84" s="1" t="s">
        <v>209</v>
      </c>
      <c r="G84" s="1" t="s">
        <v>994</v>
      </c>
      <c r="H84" s="1" t="s">
        <v>995</v>
      </c>
      <c r="I84" s="1" t="s">
        <v>996</v>
      </c>
      <c r="J84" s="1" t="s">
        <v>997</v>
      </c>
      <c r="K84" s="1" t="s">
        <v>998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999</v>
      </c>
      <c r="B85" s="1" t="s">
        <v>1000</v>
      </c>
      <c r="C85" s="1" t="s">
        <v>1001</v>
      </c>
      <c r="D85" s="1" t="s">
        <v>1002</v>
      </c>
      <c r="E85" s="1" t="s">
        <v>1003</v>
      </c>
      <c r="F85" s="1" t="s">
        <v>1004</v>
      </c>
      <c r="G85" s="1" t="s">
        <v>1005</v>
      </c>
      <c r="H85" s="1" t="s">
        <v>1006</v>
      </c>
      <c r="I85" s="1" t="s">
        <v>1007</v>
      </c>
      <c r="J85" s="1" t="s">
        <v>1008</v>
      </c>
      <c r="K85" s="1" t="s">
        <v>1009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1010</v>
      </c>
      <c r="B86" s="1" t="s">
        <v>1011</v>
      </c>
      <c r="C86" s="1" t="s">
        <v>1012</v>
      </c>
      <c r="D86" s="1" t="s">
        <v>1013</v>
      </c>
      <c r="E86" s="1" t="s">
        <v>1014</v>
      </c>
      <c r="F86" s="1" t="s">
        <v>1015</v>
      </c>
      <c r="G86" s="1" t="s">
        <v>1016</v>
      </c>
      <c r="H86" s="1" t="s">
        <v>1017</v>
      </c>
      <c r="I86" s="1" t="s">
        <v>899</v>
      </c>
      <c r="J86" s="1" t="s">
        <v>1018</v>
      </c>
      <c r="K86" s="1" t="s">
        <v>1019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1021</v>
      </c>
      <c r="B88" s="1" t="s">
        <v>1022</v>
      </c>
      <c r="C88" s="1" t="s">
        <v>1023</v>
      </c>
      <c r="D88" s="1" t="s">
        <v>973</v>
      </c>
      <c r="E88" s="1" t="s">
        <v>1024</v>
      </c>
      <c r="F88" s="1" t="s">
        <v>621</v>
      </c>
      <c r="G88" s="1" t="s">
        <v>1025</v>
      </c>
      <c r="H88" s="1" t="s">
        <v>1026</v>
      </c>
      <c r="I88" s="1" t="s">
        <v>1027</v>
      </c>
      <c r="J88" s="1" t="s">
        <v>892</v>
      </c>
      <c r="K88" s="1" t="s">
        <v>1028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1029</v>
      </c>
      <c r="B89" s="1" t="s">
        <v>1030</v>
      </c>
      <c r="C89" s="1" t="s">
        <v>1031</v>
      </c>
      <c r="D89" s="1" t="s">
        <v>642</v>
      </c>
      <c r="E89" s="1" t="s">
        <v>955</v>
      </c>
      <c r="F89" s="1" t="s">
        <v>912</v>
      </c>
      <c r="G89" s="1" t="s">
        <v>407</v>
      </c>
      <c r="H89" s="1" t="s">
        <v>1032</v>
      </c>
      <c r="I89" s="1" t="s">
        <v>1033</v>
      </c>
      <c r="J89" s="1" t="s">
        <v>1034</v>
      </c>
      <c r="K89" s="1" t="s">
        <v>1035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1036</v>
      </c>
      <c r="B90" s="1" t="s">
        <v>1037</v>
      </c>
      <c r="C90" s="1" t="s">
        <v>1038</v>
      </c>
      <c r="D90" s="1" t="s">
        <v>1039</v>
      </c>
      <c r="E90" s="1" t="s">
        <v>1040</v>
      </c>
      <c r="F90" s="1" t="s">
        <v>1041</v>
      </c>
      <c r="G90" s="1" t="s">
        <v>609</v>
      </c>
      <c r="H90" s="1" t="s">
        <v>439</v>
      </c>
      <c r="I90" s="1" t="s">
        <v>1042</v>
      </c>
      <c r="J90" s="1" t="s">
        <v>1043</v>
      </c>
      <c r="K90" s="1" t="s">
        <v>1044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1045</v>
      </c>
      <c r="B91" s="1" t="s">
        <v>1046</v>
      </c>
      <c r="C91" s="1" t="s">
        <v>104</v>
      </c>
      <c r="D91" s="1" t="s">
        <v>1047</v>
      </c>
      <c r="E91" s="1" t="s">
        <v>1048</v>
      </c>
      <c r="F91" s="1" t="s">
        <v>1049</v>
      </c>
      <c r="G91" s="1" t="s">
        <v>638</v>
      </c>
      <c r="H91" s="1" t="s">
        <v>981</v>
      </c>
      <c r="I91" s="1" t="s">
        <v>1050</v>
      </c>
      <c r="J91" s="1" t="s">
        <v>1051</v>
      </c>
      <c r="K91" s="1" t="s">
        <v>1052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1053</v>
      </c>
      <c r="B92" s="1" t="s">
        <v>278</v>
      </c>
      <c r="C92" s="1" t="s">
        <v>1054</v>
      </c>
      <c r="D92" s="1" t="s">
        <v>1055</v>
      </c>
      <c r="E92" s="1" t="s">
        <v>1056</v>
      </c>
      <c r="F92" s="1" t="s">
        <v>1057</v>
      </c>
      <c r="G92" s="1" t="s">
        <v>1058</v>
      </c>
      <c r="H92" s="1" t="s">
        <v>1059</v>
      </c>
      <c r="I92" s="1" t="s">
        <v>1060</v>
      </c>
      <c r="J92" s="1" t="s">
        <v>1061</v>
      </c>
      <c r="K92" s="1" t="s">
        <v>1062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1063</v>
      </c>
      <c r="B93" s="1" t="s">
        <v>1064</v>
      </c>
      <c r="C93" s="1" t="s">
        <v>1065</v>
      </c>
      <c r="D93" s="1" t="s">
        <v>1066</v>
      </c>
      <c r="E93" s="1" t="s">
        <v>1067</v>
      </c>
      <c r="F93" s="1" t="s">
        <v>1068</v>
      </c>
      <c r="G93" s="1" t="s">
        <v>646</v>
      </c>
      <c r="H93" s="1" t="s">
        <v>1069</v>
      </c>
      <c r="I93" s="1" t="s">
        <v>1070</v>
      </c>
      <c r="J93" s="1" t="s">
        <v>659</v>
      </c>
      <c r="K93" s="1" t="s">
        <v>1071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1072</v>
      </c>
      <c r="B94" s="1" t="s">
        <v>1064</v>
      </c>
      <c r="C94" s="1" t="s">
        <v>1065</v>
      </c>
      <c r="D94" s="1" t="s">
        <v>1066</v>
      </c>
      <c r="E94" s="1" t="s">
        <v>1067</v>
      </c>
      <c r="F94" s="1" t="s">
        <v>1068</v>
      </c>
      <c r="G94" s="1" t="s">
        <v>646</v>
      </c>
      <c r="H94" s="1" t="s">
        <v>1069</v>
      </c>
      <c r="I94" s="1" t="s">
        <v>1070</v>
      </c>
      <c r="J94" s="1" t="s">
        <v>659</v>
      </c>
      <c r="K94" s="1" t="s">
        <v>1071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1073</v>
      </c>
      <c r="B95" s="1" t="s">
        <v>1074</v>
      </c>
      <c r="C95" s="1" t="s">
        <v>1075</v>
      </c>
      <c r="D95" s="1" t="s">
        <v>1076</v>
      </c>
      <c r="E95" s="1" t="s">
        <v>1077</v>
      </c>
      <c r="F95" s="1" t="s">
        <v>1078</v>
      </c>
      <c r="G95" s="1" t="s">
        <v>1079</v>
      </c>
      <c r="H95" s="1" t="s">
        <v>1080</v>
      </c>
      <c r="I95" s="1" t="s">
        <v>1081</v>
      </c>
      <c r="J95" s="1" t="s">
        <v>1082</v>
      </c>
      <c r="K95" s="1" t="s">
        <v>703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1083</v>
      </c>
      <c r="B96" s="1" t="s">
        <v>1084</v>
      </c>
      <c r="C96" s="1" t="s">
        <v>1085</v>
      </c>
      <c r="D96" s="1" t="s">
        <v>1086</v>
      </c>
      <c r="E96" s="1" t="s">
        <v>1087</v>
      </c>
      <c r="F96" s="1" t="s">
        <v>1088</v>
      </c>
      <c r="G96" s="1" t="s">
        <v>781</v>
      </c>
      <c r="H96" s="1" t="s">
        <v>1089</v>
      </c>
      <c r="I96" s="1" t="s">
        <v>1090</v>
      </c>
      <c r="J96" s="1" t="s">
        <v>1091</v>
      </c>
      <c r="K96" s="1" t="s">
        <v>1092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1093</v>
      </c>
      <c r="B97" s="1" t="s">
        <v>1094</v>
      </c>
      <c r="C97" s="1" t="s">
        <v>1095</v>
      </c>
      <c r="D97" s="1" t="s">
        <v>1096</v>
      </c>
      <c r="E97" s="1" t="s">
        <v>1097</v>
      </c>
      <c r="F97" s="1" t="s">
        <v>1098</v>
      </c>
      <c r="G97" s="1" t="s">
        <v>207</v>
      </c>
      <c r="H97" s="1" t="s">
        <v>1099</v>
      </c>
      <c r="I97" s="1" t="s">
        <v>993</v>
      </c>
      <c r="J97" s="1" t="s">
        <v>1100</v>
      </c>
      <c r="K97" s="1" t="s">
        <v>1101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1102</v>
      </c>
      <c r="B98" s="1" t="s">
        <v>1103</v>
      </c>
      <c r="C98" s="1" t="s">
        <v>1104</v>
      </c>
      <c r="D98" s="1" t="s">
        <v>1105</v>
      </c>
      <c r="E98" s="1" t="s">
        <v>1106</v>
      </c>
      <c r="F98" s="1" t="s">
        <v>938</v>
      </c>
      <c r="G98" s="1" t="s">
        <v>1107</v>
      </c>
      <c r="H98" s="1" t="s">
        <v>1108</v>
      </c>
      <c r="I98" s="1" t="s">
        <v>1109</v>
      </c>
      <c r="J98" s="1" t="s">
        <v>1110</v>
      </c>
      <c r="K98" s="1" t="s">
        <v>1111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1112</v>
      </c>
      <c r="B99" s="1" t="s">
        <v>855</v>
      </c>
      <c r="C99" s="1" t="s">
        <v>1113</v>
      </c>
      <c r="D99" s="1" t="s">
        <v>1114</v>
      </c>
      <c r="E99" s="1" t="s">
        <v>1115</v>
      </c>
      <c r="F99" s="1" t="s">
        <v>413</v>
      </c>
      <c r="G99" s="1" t="s">
        <v>1116</v>
      </c>
      <c r="H99" s="1" t="s">
        <v>1117</v>
      </c>
      <c r="I99" s="1" t="s">
        <v>1118</v>
      </c>
      <c r="J99" s="1" t="s">
        <v>1119</v>
      </c>
      <c r="K99" s="1" t="s">
        <v>426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1120</v>
      </c>
      <c r="B100" s="1" t="s">
        <v>1121</v>
      </c>
      <c r="C100" s="1" t="s">
        <v>1122</v>
      </c>
      <c r="D100" s="1" t="s">
        <v>450</v>
      </c>
      <c r="E100" s="1" t="s">
        <v>1123</v>
      </c>
      <c r="F100" s="1" t="s">
        <v>1124</v>
      </c>
      <c r="G100" s="1" t="s">
        <v>1125</v>
      </c>
      <c r="H100" s="1" t="s">
        <v>1126</v>
      </c>
      <c r="I100" s="1" t="s">
        <v>1127</v>
      </c>
      <c r="J100" s="1" t="s">
        <v>1128</v>
      </c>
      <c r="K100" s="1" t="s">
        <v>1129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1130</v>
      </c>
      <c r="B101" s="1" t="s">
        <v>1131</v>
      </c>
      <c r="C101" s="1" t="s">
        <v>1132</v>
      </c>
      <c r="D101" s="1" t="s">
        <v>1133</v>
      </c>
      <c r="E101" s="1" t="s">
        <v>1134</v>
      </c>
      <c r="F101" s="1" t="s">
        <v>1135</v>
      </c>
      <c r="G101" s="1" t="s">
        <v>1136</v>
      </c>
      <c r="H101" s="1" t="s">
        <v>1137</v>
      </c>
      <c r="I101" s="1" t="s">
        <v>1138</v>
      </c>
      <c r="J101" s="1" t="s">
        <v>1139</v>
      </c>
      <c r="K101" s="1" t="s">
        <v>1140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1141</v>
      </c>
      <c r="B102" s="1" t="s">
        <v>1142</v>
      </c>
      <c r="C102" s="1" t="s">
        <v>1143</v>
      </c>
      <c r="D102" s="1" t="s">
        <v>1144</v>
      </c>
      <c r="E102" s="1" t="s">
        <v>1145</v>
      </c>
      <c r="F102" s="1" t="s">
        <v>1146</v>
      </c>
      <c r="G102" s="1" t="s">
        <v>1147</v>
      </c>
      <c r="H102" s="1" t="s">
        <v>1148</v>
      </c>
      <c r="I102" s="1" t="s">
        <v>1149</v>
      </c>
      <c r="J102" s="1" t="s">
        <v>1150</v>
      </c>
      <c r="K102" s="1" t="s">
        <v>1151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1152</v>
      </c>
      <c r="B103" s="1" t="s">
        <v>1153</v>
      </c>
      <c r="C103" s="1" t="s">
        <v>1129</v>
      </c>
      <c r="D103" s="1" t="s">
        <v>1154</v>
      </c>
      <c r="E103" s="1" t="s">
        <v>1155</v>
      </c>
      <c r="F103" s="1" t="s">
        <v>1156</v>
      </c>
      <c r="G103" s="1" t="s">
        <v>682</v>
      </c>
      <c r="H103" s="1" t="s">
        <v>1157</v>
      </c>
      <c r="I103" s="1" t="s">
        <v>1158</v>
      </c>
      <c r="J103" s="1" t="s">
        <v>1159</v>
      </c>
      <c r="K103" s="1" t="s">
        <v>1160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1161</v>
      </c>
      <c r="B104" s="1" t="s">
        <v>1162</v>
      </c>
      <c r="C104" s="1" t="s">
        <v>1163</v>
      </c>
      <c r="D104" s="1" t="s">
        <v>1002</v>
      </c>
      <c r="E104" s="1" t="s">
        <v>1164</v>
      </c>
      <c r="F104" s="1" t="s">
        <v>213</v>
      </c>
      <c r="G104" s="1" t="s">
        <v>1165</v>
      </c>
      <c r="H104" s="1" t="s">
        <v>1166</v>
      </c>
      <c r="I104" s="1" t="s">
        <v>1167</v>
      </c>
      <c r="J104" s="1" t="s">
        <v>1168</v>
      </c>
      <c r="K104" s="1" t="s">
        <v>1169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1170</v>
      </c>
      <c r="B105" s="1" t="s">
        <v>1171</v>
      </c>
      <c r="C105" s="1" t="s">
        <v>1172</v>
      </c>
      <c r="D105" s="1" t="s">
        <v>1173</v>
      </c>
      <c r="E105" s="1" t="s">
        <v>187</v>
      </c>
      <c r="F105" s="1" t="s">
        <v>422</v>
      </c>
      <c r="G105" s="1" t="s">
        <v>1174</v>
      </c>
      <c r="H105" s="1" t="s">
        <v>215</v>
      </c>
      <c r="I105" s="1" t="s">
        <v>1175</v>
      </c>
      <c r="J105" s="1" t="s">
        <v>1176</v>
      </c>
      <c r="K105" s="1" t="s">
        <v>1177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1178</v>
      </c>
      <c r="B106" s="1" t="s">
        <v>1179</v>
      </c>
      <c r="C106" s="1" t="s">
        <v>1180</v>
      </c>
      <c r="D106" s="1" t="s">
        <v>1181</v>
      </c>
      <c r="E106" s="1" t="s">
        <v>1182</v>
      </c>
      <c r="F106" s="1" t="s">
        <v>1183</v>
      </c>
      <c r="G106" s="1" t="s">
        <v>652</v>
      </c>
      <c r="H106" s="1" t="s">
        <v>442</v>
      </c>
      <c r="I106" s="1" t="s">
        <v>1184</v>
      </c>
      <c r="J106" s="1" t="s">
        <v>1185</v>
      </c>
      <c r="K106" s="1" t="s">
        <v>1186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1187</v>
      </c>
      <c r="B107" s="1" t="s">
        <v>1188</v>
      </c>
      <c r="C107" s="1" t="s">
        <v>1189</v>
      </c>
      <c r="D107" s="1" t="s">
        <v>1190</v>
      </c>
      <c r="E107" s="1" t="s">
        <v>317</v>
      </c>
      <c r="F107" s="1" t="s">
        <v>1191</v>
      </c>
      <c r="G107" s="1" t="s">
        <v>1192</v>
      </c>
      <c r="H107" s="1" t="s">
        <v>107</v>
      </c>
      <c r="I107" s="1" t="s">
        <v>1193</v>
      </c>
      <c r="J107" s="1" t="s">
        <v>1194</v>
      </c>
      <c r="K107" s="1" t="s">
        <v>1019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1196</v>
      </c>
      <c r="B109" s="1" t="s">
        <v>1197</v>
      </c>
      <c r="C109" s="1" t="s">
        <v>202</v>
      </c>
      <c r="D109" s="1" t="s">
        <v>860</v>
      </c>
      <c r="E109" s="1" t="s">
        <v>1198</v>
      </c>
      <c r="F109" s="1" t="s">
        <v>1199</v>
      </c>
      <c r="G109" s="1" t="s">
        <v>618</v>
      </c>
      <c r="H109" s="1" t="s">
        <v>1200</v>
      </c>
      <c r="I109" s="1" t="s">
        <v>1201</v>
      </c>
      <c r="J109" s="1" t="s">
        <v>1202</v>
      </c>
      <c r="K109" s="1" t="s">
        <v>924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1203</v>
      </c>
      <c r="B110" s="1" t="s">
        <v>419</v>
      </c>
      <c r="C110" s="1" t="s">
        <v>770</v>
      </c>
      <c r="D110" s="1" t="s">
        <v>1204</v>
      </c>
      <c r="E110" s="1" t="s">
        <v>1205</v>
      </c>
      <c r="F110" s="1" t="s">
        <v>1206</v>
      </c>
      <c r="G110" s="1" t="s">
        <v>1207</v>
      </c>
      <c r="H110" s="1" t="s">
        <v>1208</v>
      </c>
      <c r="I110" s="1" t="s">
        <v>1209</v>
      </c>
      <c r="J110" s="1" t="s">
        <v>1210</v>
      </c>
      <c r="K110" s="1" t="s">
        <v>1211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1212</v>
      </c>
      <c r="B111" s="1" t="s">
        <v>1213</v>
      </c>
      <c r="C111" s="1" t="s">
        <v>1214</v>
      </c>
      <c r="D111" s="1" t="s">
        <v>1215</v>
      </c>
      <c r="E111" s="1" t="s">
        <v>1064</v>
      </c>
      <c r="F111" s="1" t="s">
        <v>1216</v>
      </c>
      <c r="G111" s="1" t="s">
        <v>679</v>
      </c>
      <c r="H111" s="1" t="s">
        <v>748</v>
      </c>
      <c r="I111" s="1" t="s">
        <v>460</v>
      </c>
      <c r="J111" s="1" t="s">
        <v>1217</v>
      </c>
      <c r="K111" s="1" t="s">
        <v>1218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1219</v>
      </c>
      <c r="B112" s="1" t="s">
        <v>1220</v>
      </c>
      <c r="C112" s="1" t="s">
        <v>1221</v>
      </c>
      <c r="D112" s="1" t="s">
        <v>1222</v>
      </c>
      <c r="E112" s="1" t="s">
        <v>1223</v>
      </c>
      <c r="F112" s="1" t="s">
        <v>1224</v>
      </c>
      <c r="G112" s="1" t="s">
        <v>1225</v>
      </c>
      <c r="H112" s="1" t="s">
        <v>1226</v>
      </c>
      <c r="I112" s="1" t="s">
        <v>466</v>
      </c>
      <c r="J112" s="1" t="s">
        <v>949</v>
      </c>
      <c r="K112" s="1" t="s">
        <v>1227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1228</v>
      </c>
      <c r="B113" s="1" t="s">
        <v>1229</v>
      </c>
      <c r="C113" s="1" t="s">
        <v>181</v>
      </c>
      <c r="D113" s="1" t="s">
        <v>1230</v>
      </c>
      <c r="E113" s="1" t="s">
        <v>1231</v>
      </c>
      <c r="F113" s="1" t="s">
        <v>1232</v>
      </c>
      <c r="G113" s="1" t="s">
        <v>1233</v>
      </c>
      <c r="H113" s="1" t="s">
        <v>1034</v>
      </c>
      <c r="I113" s="1" t="s">
        <v>1234</v>
      </c>
      <c r="J113" s="1" t="s">
        <v>1235</v>
      </c>
      <c r="K113" s="1">
        <v>-5.0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1236</v>
      </c>
      <c r="B114" s="1" t="s">
        <v>1237</v>
      </c>
      <c r="C114" s="1" t="s">
        <v>1238</v>
      </c>
      <c r="D114" s="1" t="s">
        <v>1239</v>
      </c>
      <c r="E114" s="1" t="s">
        <v>1240</v>
      </c>
      <c r="F114" s="1" t="s">
        <v>1241</v>
      </c>
      <c r="G114" s="1" t="s">
        <v>1242</v>
      </c>
      <c r="H114" s="1" t="s">
        <v>467</v>
      </c>
      <c r="I114" s="1" t="s">
        <v>1243</v>
      </c>
      <c r="J114" s="1" t="s">
        <v>1244</v>
      </c>
      <c r="K114" s="1" t="s">
        <v>977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1245</v>
      </c>
      <c r="B115" s="1" t="s">
        <v>1237</v>
      </c>
      <c r="C115" s="1" t="s">
        <v>1238</v>
      </c>
      <c r="D115" s="1" t="s">
        <v>1239</v>
      </c>
      <c r="E115" s="1" t="s">
        <v>1240</v>
      </c>
      <c r="F115" s="1" t="s">
        <v>1241</v>
      </c>
      <c r="G115" s="1" t="s">
        <v>1242</v>
      </c>
      <c r="H115" s="1" t="s">
        <v>467</v>
      </c>
      <c r="I115" s="1" t="s">
        <v>1243</v>
      </c>
      <c r="J115" s="1" t="s">
        <v>1244</v>
      </c>
      <c r="K115" s="1" t="s">
        <v>977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1246</v>
      </c>
      <c r="B116" s="1" t="s">
        <v>1247</v>
      </c>
      <c r="C116" s="1" t="s">
        <v>1248</v>
      </c>
      <c r="D116" s="1" t="s">
        <v>1249</v>
      </c>
      <c r="E116" s="1" t="s">
        <v>1250</v>
      </c>
      <c r="F116" s="1" t="s">
        <v>1251</v>
      </c>
      <c r="G116" s="1" t="s">
        <v>1252</v>
      </c>
      <c r="H116" s="1" t="s">
        <v>1253</v>
      </c>
      <c r="I116" s="1" t="s">
        <v>1234</v>
      </c>
      <c r="J116" s="1" t="s">
        <v>1254</v>
      </c>
      <c r="K116" s="1" t="s">
        <v>1255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1256</v>
      </c>
      <c r="B117" s="1" t="s">
        <v>274</v>
      </c>
      <c r="C117" s="1" t="s">
        <v>1257</v>
      </c>
      <c r="D117" s="1" t="s">
        <v>1258</v>
      </c>
      <c r="E117" s="1" t="s">
        <v>1259</v>
      </c>
      <c r="F117" s="1" t="s">
        <v>1260</v>
      </c>
      <c r="G117" s="1" t="s">
        <v>1261</v>
      </c>
      <c r="H117" s="1" t="s">
        <v>272</v>
      </c>
      <c r="I117" s="1" t="s">
        <v>1262</v>
      </c>
      <c r="J117" s="1" t="s">
        <v>1263</v>
      </c>
      <c r="K117" s="1" t="s">
        <v>1033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1264</v>
      </c>
      <c r="B118" s="1" t="s">
        <v>1207</v>
      </c>
      <c r="C118" s="1" t="s">
        <v>1156</v>
      </c>
      <c r="D118" s="1" t="s">
        <v>1265</v>
      </c>
      <c r="E118" s="1" t="s">
        <v>193</v>
      </c>
      <c r="F118" s="1" t="s">
        <v>1266</v>
      </c>
      <c r="G118" s="1" t="s">
        <v>1267</v>
      </c>
      <c r="H118" s="1" t="s">
        <v>1268</v>
      </c>
      <c r="I118" s="1" t="s">
        <v>1269</v>
      </c>
      <c r="J118" s="1" t="s">
        <v>1270</v>
      </c>
      <c r="K118" s="1" t="s">
        <v>1271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1272</v>
      </c>
      <c r="B119" s="1" t="s">
        <v>1273</v>
      </c>
      <c r="C119" s="1" t="s">
        <v>1274</v>
      </c>
      <c r="D119" s="1" t="s">
        <v>1117</v>
      </c>
      <c r="E119" s="1" t="s">
        <v>1275</v>
      </c>
      <c r="F119" s="1" t="s">
        <v>1235</v>
      </c>
      <c r="G119" s="1" t="s">
        <v>1276</v>
      </c>
      <c r="H119" s="1" t="s">
        <v>916</v>
      </c>
      <c r="I119" s="1" t="s">
        <v>1277</v>
      </c>
      <c r="J119" s="1" t="s">
        <v>1278</v>
      </c>
      <c r="K119" s="1" t="s">
        <v>1279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1280</v>
      </c>
      <c r="B120" s="1" t="s">
        <v>1281</v>
      </c>
      <c r="C120" s="1" t="s">
        <v>1282</v>
      </c>
      <c r="D120" s="1" t="s">
        <v>1283</v>
      </c>
      <c r="E120" s="1" t="s">
        <v>1284</v>
      </c>
      <c r="F120" s="1" t="s">
        <v>895</v>
      </c>
      <c r="G120" s="1" t="s">
        <v>1285</v>
      </c>
      <c r="H120" s="1" t="s">
        <v>1286</v>
      </c>
      <c r="I120" s="1">
        <v>3.0</v>
      </c>
      <c r="J120" s="1" t="s">
        <v>1287</v>
      </c>
      <c r="K120" s="1" t="s">
        <v>1288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1289</v>
      </c>
      <c r="B121" s="1" t="s">
        <v>1290</v>
      </c>
      <c r="C121" s="1" t="s">
        <v>1291</v>
      </c>
      <c r="D121" s="1" t="s">
        <v>1292</v>
      </c>
      <c r="E121" s="1" t="s">
        <v>1293</v>
      </c>
      <c r="F121" s="1" t="s">
        <v>1294</v>
      </c>
      <c r="G121" s="1" t="s">
        <v>1295</v>
      </c>
      <c r="H121" s="1" t="s">
        <v>1296</v>
      </c>
      <c r="I121" s="1" t="s">
        <v>1297</v>
      </c>
      <c r="J121" s="1" t="s">
        <v>1298</v>
      </c>
      <c r="K121" s="1" t="s">
        <v>1299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1300</v>
      </c>
      <c r="B122" s="1" t="s">
        <v>1301</v>
      </c>
      <c r="C122" s="1" t="s">
        <v>1302</v>
      </c>
      <c r="D122" s="1" t="s">
        <v>1303</v>
      </c>
      <c r="E122" s="1" t="s">
        <v>1304</v>
      </c>
      <c r="F122" s="1" t="s">
        <v>1305</v>
      </c>
      <c r="G122" s="1" t="s">
        <v>1306</v>
      </c>
      <c r="H122" s="1" t="s">
        <v>1307</v>
      </c>
      <c r="I122" s="1" t="s">
        <v>1308</v>
      </c>
      <c r="J122" s="1" t="s">
        <v>1309</v>
      </c>
      <c r="K122" s="1" t="s">
        <v>1310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1311</v>
      </c>
      <c r="B123" s="1" t="s">
        <v>1312</v>
      </c>
      <c r="C123" s="1" t="s">
        <v>730</v>
      </c>
      <c r="D123" s="1" t="s">
        <v>1313</v>
      </c>
      <c r="E123" s="1" t="s">
        <v>944</v>
      </c>
      <c r="F123" s="1" t="s">
        <v>1314</v>
      </c>
      <c r="G123" s="1" t="s">
        <v>1315</v>
      </c>
      <c r="H123" s="1" t="s">
        <v>1316</v>
      </c>
      <c r="I123" s="1" t="s">
        <v>1317</v>
      </c>
      <c r="J123" s="1" t="s">
        <v>1318</v>
      </c>
      <c r="K123" s="1">
        <v>-13.0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1319</v>
      </c>
      <c r="B124" s="1" t="s">
        <v>1320</v>
      </c>
      <c r="C124" s="1" t="s">
        <v>1321</v>
      </c>
      <c r="D124" s="1" t="s">
        <v>1322</v>
      </c>
      <c r="E124" s="1" t="s">
        <v>1260</v>
      </c>
      <c r="F124" s="1" t="s">
        <v>1323</v>
      </c>
      <c r="G124" s="1" t="s">
        <v>1324</v>
      </c>
      <c r="H124" s="1" t="s">
        <v>1325</v>
      </c>
      <c r="I124" s="1" t="s">
        <v>896</v>
      </c>
      <c r="J124" s="1" t="s">
        <v>1326</v>
      </c>
      <c r="K124" s="1" t="s">
        <v>1327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1328</v>
      </c>
      <c r="B125" s="1" t="s">
        <v>1329</v>
      </c>
      <c r="C125" s="1" t="s">
        <v>1092</v>
      </c>
      <c r="D125" s="1" t="s">
        <v>1330</v>
      </c>
      <c r="E125" s="1" t="s">
        <v>1331</v>
      </c>
      <c r="F125" s="1" t="s">
        <v>1332</v>
      </c>
      <c r="G125" s="1" t="s">
        <v>1333</v>
      </c>
      <c r="H125" s="1" t="s">
        <v>1334</v>
      </c>
      <c r="I125" s="1" t="s">
        <v>1273</v>
      </c>
      <c r="J125" s="1" t="s">
        <v>427</v>
      </c>
      <c r="K125" s="1" t="s">
        <v>1335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1336</v>
      </c>
      <c r="B126" s="1" t="s">
        <v>1337</v>
      </c>
      <c r="C126" s="1" t="s">
        <v>1224</v>
      </c>
      <c r="D126" s="1" t="s">
        <v>1338</v>
      </c>
      <c r="E126" s="1" t="s">
        <v>1339</v>
      </c>
      <c r="F126" s="1" t="s">
        <v>1014</v>
      </c>
      <c r="G126" s="1" t="s">
        <v>1340</v>
      </c>
      <c r="H126" s="1" t="s">
        <v>1341</v>
      </c>
      <c r="I126" s="1" t="s">
        <v>1342</v>
      </c>
      <c r="J126" s="1" t="s">
        <v>1343</v>
      </c>
      <c r="K126" s="1" t="s">
        <v>1344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1345</v>
      </c>
      <c r="B127" s="1" t="s">
        <v>1346</v>
      </c>
      <c r="C127" s="1" t="s">
        <v>1347</v>
      </c>
      <c r="D127" s="1" t="s">
        <v>1348</v>
      </c>
      <c r="E127" s="1" t="s">
        <v>1349</v>
      </c>
      <c r="F127" s="1" t="s">
        <v>1191</v>
      </c>
      <c r="G127" s="1" t="s">
        <v>1350</v>
      </c>
      <c r="H127" s="1">
        <v>5.0</v>
      </c>
      <c r="I127" s="1" t="s">
        <v>1002</v>
      </c>
      <c r="J127" s="1" t="s">
        <v>1351</v>
      </c>
      <c r="K127" s="1" t="s">
        <v>1352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1353</v>
      </c>
      <c r="B128" s="1">
        <v>0.0</v>
      </c>
      <c r="C128" s="1">
        <v>0.0</v>
      </c>
      <c r="D128" s="1" t="s">
        <v>1354</v>
      </c>
      <c r="E128" s="1" t="s">
        <v>1355</v>
      </c>
      <c r="F128" s="1" t="s">
        <v>1356</v>
      </c>
      <c r="G128" s="1" t="s">
        <v>1357</v>
      </c>
      <c r="H128" s="1" t="s">
        <v>1358</v>
      </c>
      <c r="I128" s="1" t="s">
        <v>1359</v>
      </c>
      <c r="J128" s="1" t="s">
        <v>1360</v>
      </c>
      <c r="K128" s="1" t="s">
        <v>1361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1362</v>
      </c>
      <c r="C1" s="1" t="s">
        <v>1363</v>
      </c>
      <c r="D1" s="1" t="s">
        <v>1364</v>
      </c>
      <c r="E1" s="1" t="s">
        <v>1365</v>
      </c>
      <c r="F1" s="1" t="s">
        <v>1366</v>
      </c>
      <c r="G1" s="1" t="s">
        <v>1367</v>
      </c>
      <c r="H1" s="1" t="s">
        <v>1368</v>
      </c>
      <c r="I1" s="1" t="s">
        <v>1369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1370</v>
      </c>
      <c r="B2" s="1" t="s">
        <v>1371</v>
      </c>
      <c r="C2" s="1" t="s">
        <v>1372</v>
      </c>
      <c r="D2" s="1" t="s">
        <v>1373</v>
      </c>
      <c r="E2" s="1" t="s">
        <v>1374</v>
      </c>
      <c r="F2" s="1" t="s">
        <v>1375</v>
      </c>
      <c r="G2" s="1" t="s">
        <v>1376</v>
      </c>
      <c r="H2" s="1" t="s">
        <v>1376</v>
      </c>
      <c r="I2" s="1" t="s">
        <v>1377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1378</v>
      </c>
      <c r="B3" s="1" t="s">
        <v>1377</v>
      </c>
      <c r="C3" s="1" t="s">
        <v>1379</v>
      </c>
      <c r="D3" s="1" t="s">
        <v>1380</v>
      </c>
      <c r="E3" s="1" t="s">
        <v>1381</v>
      </c>
      <c r="F3" s="1" t="s">
        <v>1382</v>
      </c>
      <c r="G3" s="1" t="s">
        <v>1383</v>
      </c>
      <c r="H3" s="1" t="s">
        <v>1384</v>
      </c>
      <c r="I3" s="1" t="s">
        <v>1377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1385</v>
      </c>
      <c r="B4" s="1" t="s">
        <v>1386</v>
      </c>
      <c r="C4" s="1" t="s">
        <v>1387</v>
      </c>
      <c r="D4" s="1" t="s">
        <v>1388</v>
      </c>
      <c r="E4" s="1" t="s">
        <v>1389</v>
      </c>
      <c r="F4" s="1" t="s">
        <v>1390</v>
      </c>
      <c r="G4" s="1" t="s">
        <v>1391</v>
      </c>
      <c r="H4" s="1" t="s">
        <v>1392</v>
      </c>
      <c r="I4" s="1" t="s">
        <v>1393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1378</v>
      </c>
      <c r="B5" s="1" t="s">
        <v>1377</v>
      </c>
      <c r="C5" s="1" t="s">
        <v>1394</v>
      </c>
      <c r="D5" s="1" t="s">
        <v>1395</v>
      </c>
      <c r="E5" s="1" t="s">
        <v>1396</v>
      </c>
      <c r="F5" s="1" t="s">
        <v>1397</v>
      </c>
      <c r="G5" s="1" t="s">
        <v>1398</v>
      </c>
      <c r="H5" s="1" t="s">
        <v>1399</v>
      </c>
      <c r="I5" s="1" t="s">
        <v>1400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1401</v>
      </c>
      <c r="B6" s="1" t="s">
        <v>1402</v>
      </c>
      <c r="C6" s="1" t="s">
        <v>1402</v>
      </c>
      <c r="D6" s="1" t="s">
        <v>1403</v>
      </c>
      <c r="E6" s="1" t="s">
        <v>1404</v>
      </c>
      <c r="F6" s="1" t="s">
        <v>1405</v>
      </c>
      <c r="G6" s="1" t="s">
        <v>1406</v>
      </c>
      <c r="H6" s="1" t="s">
        <v>1407</v>
      </c>
      <c r="I6" s="1" t="s">
        <v>1408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1409</v>
      </c>
      <c r="B7" s="1" t="s">
        <v>1410</v>
      </c>
      <c r="C7" s="1" t="s">
        <v>1411</v>
      </c>
      <c r="D7" s="1" t="s">
        <v>1402</v>
      </c>
      <c r="E7" s="1" t="s">
        <v>1412</v>
      </c>
      <c r="F7" s="1" t="s">
        <v>1413</v>
      </c>
      <c r="G7" s="1" t="s">
        <v>1414</v>
      </c>
      <c r="H7" s="1" t="s">
        <v>1415</v>
      </c>
      <c r="I7" s="1" t="s">
        <v>1416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1417</v>
      </c>
      <c r="B8" s="1" t="s">
        <v>1377</v>
      </c>
      <c r="C8" s="1" t="s">
        <v>1418</v>
      </c>
      <c r="D8" s="1" t="s">
        <v>1419</v>
      </c>
      <c r="E8" s="1" t="s">
        <v>1420</v>
      </c>
      <c r="F8" s="1" t="s">
        <v>1421</v>
      </c>
      <c r="G8" s="1" t="s">
        <v>1422</v>
      </c>
      <c r="H8" s="1" t="s">
        <v>1423</v>
      </c>
      <c r="I8" s="1" t="s">
        <v>1424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1425</v>
      </c>
      <c r="B9" s="1" t="s">
        <v>1426</v>
      </c>
      <c r="C9" s="1" t="s">
        <v>1427</v>
      </c>
      <c r="D9" s="1" t="s">
        <v>1428</v>
      </c>
      <c r="E9" s="1" t="s">
        <v>1429</v>
      </c>
      <c r="F9" s="1" t="s">
        <v>1430</v>
      </c>
      <c r="G9" s="1" t="s">
        <v>1431</v>
      </c>
      <c r="H9" s="1" t="s">
        <v>1432</v>
      </c>
      <c r="I9" s="1" t="s">
        <v>1433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1434</v>
      </c>
      <c r="B10" s="1" t="s">
        <v>1435</v>
      </c>
      <c r="C10" s="1" t="s">
        <v>1436</v>
      </c>
      <c r="D10" s="1" t="s">
        <v>1437</v>
      </c>
      <c r="E10" s="1" t="s">
        <v>1438</v>
      </c>
      <c r="F10" s="1" t="s">
        <v>1439</v>
      </c>
      <c r="G10" s="1" t="s">
        <v>1440</v>
      </c>
      <c r="H10" s="1" t="s">
        <v>1441</v>
      </c>
      <c r="I10" s="1" t="s">
        <v>1442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1443</v>
      </c>
      <c r="B11" s="1" t="s">
        <v>1444</v>
      </c>
      <c r="C11" s="1" t="s">
        <v>1445</v>
      </c>
      <c r="D11" s="1" t="s">
        <v>1446</v>
      </c>
      <c r="E11" s="1" t="s">
        <v>1447</v>
      </c>
      <c r="F11" s="1" t="s">
        <v>1448</v>
      </c>
      <c r="G11" s="1" t="s">
        <v>1449</v>
      </c>
      <c r="H11" s="1" t="s">
        <v>1450</v>
      </c>
      <c r="I11" s="1" t="s">
        <v>1451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1452</v>
      </c>
      <c r="B12" s="1" t="s">
        <v>1410</v>
      </c>
      <c r="C12" s="1" t="s">
        <v>1453</v>
      </c>
      <c r="D12" s="1" t="s">
        <v>1454</v>
      </c>
      <c r="E12" s="1" t="s">
        <v>1455</v>
      </c>
      <c r="F12" s="1" t="s">
        <v>1456</v>
      </c>
      <c r="G12" s="1" t="s">
        <v>1457</v>
      </c>
      <c r="H12" s="1" t="s">
        <v>1448</v>
      </c>
      <c r="I12" s="1" t="s">
        <v>1458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1459</v>
      </c>
      <c r="B13" s="1" t="s">
        <v>1460</v>
      </c>
      <c r="C13" s="1" t="s">
        <v>1461</v>
      </c>
      <c r="D13" s="1" t="s">
        <v>1462</v>
      </c>
      <c r="E13" s="1" t="s">
        <v>1463</v>
      </c>
      <c r="F13" s="1" t="s">
        <v>1464</v>
      </c>
      <c r="G13" s="1" t="s">
        <v>1465</v>
      </c>
      <c r="H13" s="1" t="s">
        <v>1456</v>
      </c>
      <c r="I13" s="1" t="s">
        <v>1466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1467</v>
      </c>
      <c r="B14" s="1" t="s">
        <v>1468</v>
      </c>
      <c r="C14" s="1" t="s">
        <v>1469</v>
      </c>
      <c r="D14" s="1" t="s">
        <v>1470</v>
      </c>
      <c r="E14" s="1" t="s">
        <v>1471</v>
      </c>
      <c r="F14" s="1" t="s">
        <v>1472</v>
      </c>
      <c r="G14" s="1" t="s">
        <v>1473</v>
      </c>
      <c r="H14" s="1" t="s">
        <v>1474</v>
      </c>
      <c r="I14" s="1" t="s">
        <v>1475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1476</v>
      </c>
      <c r="B15" s="1" t="s">
        <v>219</v>
      </c>
      <c r="C15" s="1" t="s">
        <v>220</v>
      </c>
      <c r="D15" s="1" t="s">
        <v>221</v>
      </c>
      <c r="E15" s="1" t="s">
        <v>222</v>
      </c>
      <c r="F15" s="1" t="s">
        <v>223</v>
      </c>
      <c r="G15" s="1" t="s">
        <v>1477</v>
      </c>
      <c r="H15" s="1" t="s">
        <v>1478</v>
      </c>
      <c r="I15" s="1" t="s">
        <v>1479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1480</v>
      </c>
      <c r="B16" s="1" t="s">
        <v>1481</v>
      </c>
      <c r="C16" s="1" t="s">
        <v>1482</v>
      </c>
      <c r="D16" s="1" t="s">
        <v>1483</v>
      </c>
      <c r="E16" s="1" t="s">
        <v>1484</v>
      </c>
      <c r="F16" s="1" t="s">
        <v>1485</v>
      </c>
      <c r="G16" s="1" t="s">
        <v>1486</v>
      </c>
      <c r="H16" s="1" t="s">
        <v>1487</v>
      </c>
      <c r="I16" s="1" t="s">
        <v>1488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1489</v>
      </c>
      <c r="B17" s="1" t="s">
        <v>185</v>
      </c>
      <c r="C17" s="1" t="s">
        <v>186</v>
      </c>
      <c r="D17" s="1" t="s">
        <v>187</v>
      </c>
      <c r="E17" s="1" t="s">
        <v>188</v>
      </c>
      <c r="F17" s="1" t="s">
        <v>189</v>
      </c>
      <c r="G17" s="1" t="s">
        <v>1490</v>
      </c>
      <c r="H17" s="1" t="s">
        <v>1491</v>
      </c>
      <c r="I17" s="1" t="s">
        <v>1492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1493</v>
      </c>
      <c r="B18" s="1" t="s">
        <v>1494</v>
      </c>
      <c r="C18" s="1" t="s">
        <v>1495</v>
      </c>
      <c r="D18" s="1" t="s">
        <v>1496</v>
      </c>
      <c r="E18" s="1" t="s">
        <v>1497</v>
      </c>
      <c r="F18" s="1" t="s">
        <v>1498</v>
      </c>
      <c r="G18" s="1" t="s">
        <v>1499</v>
      </c>
      <c r="H18" s="1" t="s">
        <v>1500</v>
      </c>
      <c r="I18" s="1" t="s">
        <v>1501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1502</v>
      </c>
      <c r="B19" s="1" t="s">
        <v>1503</v>
      </c>
      <c r="C19" s="1" t="s">
        <v>1504</v>
      </c>
      <c r="D19" s="1" t="s">
        <v>1505</v>
      </c>
      <c r="E19" s="1" t="s">
        <v>1506</v>
      </c>
      <c r="F19" s="1" t="s">
        <v>1507</v>
      </c>
      <c r="G19" s="1" t="s">
        <v>1508</v>
      </c>
      <c r="H19" s="1" t="s">
        <v>1509</v>
      </c>
      <c r="I19" s="1" t="s">
        <v>1510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1511</v>
      </c>
      <c r="B20" s="1" t="s">
        <v>1512</v>
      </c>
      <c r="C20" s="1" t="s">
        <v>1513</v>
      </c>
      <c r="D20" s="1" t="s">
        <v>1514</v>
      </c>
      <c r="E20" s="1" t="s">
        <v>1515</v>
      </c>
      <c r="F20" s="1" t="s">
        <v>1516</v>
      </c>
      <c r="G20" s="1" t="s">
        <v>1517</v>
      </c>
      <c r="H20" s="1" t="s">
        <v>1518</v>
      </c>
      <c r="I20" s="1" t="s">
        <v>1519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1520</v>
      </c>
      <c r="B21" s="1" t="s">
        <v>1521</v>
      </c>
      <c r="C21" s="1" t="s">
        <v>1522</v>
      </c>
      <c r="D21" s="1" t="s">
        <v>1523</v>
      </c>
      <c r="E21" s="1" t="s">
        <v>1524</v>
      </c>
      <c r="F21" s="1" t="s">
        <v>1525</v>
      </c>
      <c r="G21" s="1" t="s">
        <v>1526</v>
      </c>
      <c r="H21" s="1" t="s">
        <v>1527</v>
      </c>
      <c r="I21" s="1" t="s">
        <v>1528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1529</v>
      </c>
      <c r="B22" s="1" t="s">
        <v>1530</v>
      </c>
      <c r="C22" s="1" t="s">
        <v>1531</v>
      </c>
      <c r="D22" s="1" t="s">
        <v>1532</v>
      </c>
      <c r="E22" s="1" t="s">
        <v>1533</v>
      </c>
      <c r="F22" s="1" t="s">
        <v>1534</v>
      </c>
      <c r="G22" s="1" t="s">
        <v>1535</v>
      </c>
      <c r="H22" s="1" t="s">
        <v>1536</v>
      </c>
      <c r="I22" s="1" t="s">
        <v>1537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1538</v>
      </c>
      <c r="B23" s="1" t="s">
        <v>1539</v>
      </c>
      <c r="C23" s="1" t="s">
        <v>1540</v>
      </c>
      <c r="D23" s="1" t="s">
        <v>1541</v>
      </c>
      <c r="E23" s="1" t="s">
        <v>1542</v>
      </c>
      <c r="F23" s="1" t="s">
        <v>1543</v>
      </c>
      <c r="G23" s="1" t="s">
        <v>1544</v>
      </c>
      <c r="H23" s="1" t="s">
        <v>1545</v>
      </c>
      <c r="I23" s="1" t="s">
        <v>1546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1547</v>
      </c>
      <c r="B24" s="1" t="s">
        <v>1548</v>
      </c>
      <c r="C24" s="1" t="s">
        <v>1549</v>
      </c>
      <c r="D24" s="1" t="s">
        <v>1550</v>
      </c>
      <c r="E24" s="1" t="s">
        <v>1551</v>
      </c>
      <c r="F24" s="1" t="s">
        <v>1552</v>
      </c>
      <c r="G24" s="1" t="s">
        <v>1553</v>
      </c>
      <c r="H24" s="1" t="s">
        <v>1553</v>
      </c>
      <c r="I24" s="1" t="s">
        <v>1553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1554</v>
      </c>
      <c r="B25" s="1" t="s">
        <v>1555</v>
      </c>
      <c r="C25" s="1" t="s">
        <v>1556</v>
      </c>
      <c r="D25" s="1" t="s">
        <v>1557</v>
      </c>
      <c r="E25" s="1" t="s">
        <v>1558</v>
      </c>
      <c r="F25" s="1" t="s">
        <v>1559</v>
      </c>
      <c r="G25" s="1" t="s">
        <v>1560</v>
      </c>
      <c r="H25" s="1" t="s">
        <v>1560</v>
      </c>
      <c r="I25" s="1" t="s">
        <v>1377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1561</v>
      </c>
      <c r="B26" s="1" t="s">
        <v>1562</v>
      </c>
      <c r="C26" s="1" t="s">
        <v>1563</v>
      </c>
      <c r="D26" s="1" t="s">
        <v>1564</v>
      </c>
      <c r="E26" s="1" t="s">
        <v>1565</v>
      </c>
      <c r="F26" s="1" t="s">
        <v>1566</v>
      </c>
      <c r="G26" s="1" t="s">
        <v>1377</v>
      </c>
      <c r="H26" s="1" t="s">
        <v>1377</v>
      </c>
      <c r="I26" s="1" t="s">
        <v>1377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1567</v>
      </c>
      <c r="B2" s="1" t="s">
        <v>1568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1569</v>
      </c>
      <c r="B3" s="1" t="s">
        <v>1570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1571</v>
      </c>
      <c r="B4" s="1" t="s">
        <v>1572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1573</v>
      </c>
      <c r="B5" s="1" t="s">
        <v>1574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1575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1576</v>
      </c>
      <c r="B7" s="1" t="s">
        <v>1577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1578</v>
      </c>
      <c r="B8" s="1" t="s">
        <v>1579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1580</v>
      </c>
      <c r="B9" s="4" t="s">
        <v>1581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1582</v>
      </c>
      <c r="B10" s="1" t="s">
        <v>1583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1584</v>
      </c>
      <c r="B11" s="1" t="s">
        <v>1585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1586</v>
      </c>
      <c r="B12" s="1" t="s">
        <v>1583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1587</v>
      </c>
      <c r="B13" s="1" t="s">
        <v>1588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1589</v>
      </c>
      <c r="B14" s="1" t="s">
        <v>1590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1591</v>
      </c>
      <c r="B15" s="1" t="s">
        <v>1588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1592</v>
      </c>
      <c r="B16" s="1" t="s">
        <v>1593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1594</v>
      </c>
      <c r="B17" s="1">
        <v>26700.0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1595</v>
      </c>
      <c r="B18" s="1" t="s">
        <v>1596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1597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1598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1599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1600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1601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1604</v>
      </c>
      <c r="B26" s="4" t="s">
        <v>1605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1606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1607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1608</v>
      </c>
      <c r="B29" s="1">
        <v>260.64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1609</v>
      </c>
      <c r="B30" s="1">
        <v>262.18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1610</v>
      </c>
      <c r="B31" s="1">
        <v>258.31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1611</v>
      </c>
      <c r="B32" s="1">
        <v>263.58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1612</v>
      </c>
      <c r="B33" s="1">
        <v>260.64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1613</v>
      </c>
      <c r="B34" s="1">
        <v>262.18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1614</v>
      </c>
      <c r="B35" s="1">
        <v>258.31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1615</v>
      </c>
      <c r="B36" s="1">
        <v>263.58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1616</v>
      </c>
      <c r="B37" s="1">
        <v>9.52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1617</v>
      </c>
      <c r="B38" s="1">
        <v>0.0365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1618</v>
      </c>
      <c r="B39" s="1">
        <v>1.7394912E9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1619</v>
      </c>
      <c r="B40" s="1">
        <v>1.1341001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1620</v>
      </c>
      <c r="B41" s="1">
        <v>2.98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1621</v>
      </c>
      <c r="B42" s="1">
        <v>0.599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1622</v>
      </c>
      <c r="B43" s="1">
        <v>33.15601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1623</v>
      </c>
      <c r="B44" s="1">
        <v>12.55274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1624</v>
      </c>
      <c r="B45" s="1">
        <v>2333735.0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1625</v>
      </c>
      <c r="B46" s="1">
        <v>2333735.0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1626</v>
      </c>
      <c r="B47" s="1">
        <v>3225077.0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1627</v>
      </c>
      <c r="B48" s="1">
        <v>4059600.0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1628</v>
      </c>
      <c r="B49" s="1">
        <v>4059600.0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1629</v>
      </c>
      <c r="B50" s="1">
        <v>246.05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1630</v>
      </c>
      <c r="B51" s="1">
        <v>271.5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1631</v>
      </c>
      <c r="B52" s="1">
        <v>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1632</v>
      </c>
      <c r="B53" s="1">
        <v>100.0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1633</v>
      </c>
      <c r="B54" s="1">
        <v>1.3937156096E11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1634</v>
      </c>
      <c r="B55" s="1">
        <v>253.3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1635</v>
      </c>
      <c r="B56" s="1">
        <v>346.85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1636</v>
      </c>
      <c r="B57" s="1">
        <v>4.283874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1637</v>
      </c>
      <c r="B58" s="1">
        <v>289.799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1638</v>
      </c>
      <c r="B59" s="1">
        <v>304.66705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1639</v>
      </c>
      <c r="B60" s="1">
        <v>8.88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1640</v>
      </c>
      <c r="B61" s="1">
        <v>0.03406998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1641</v>
      </c>
      <c r="B62" s="1" t="s">
        <v>1642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1643</v>
      </c>
      <c r="B63" s="1">
        <v>1.91489523712E11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1644</v>
      </c>
      <c r="B64" s="1">
        <v>0.13002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1645</v>
      </c>
      <c r="B65" s="1">
        <v>5.36043757E8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1646</v>
      </c>
      <c r="B66" s="1">
        <v>5.37532992E8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1647</v>
      </c>
      <c r="B67" s="1">
        <v>1.1534229E7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1648</v>
      </c>
      <c r="B68" s="1">
        <v>9805318.0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1649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1650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1651</v>
      </c>
      <c r="B71" s="1">
        <v>0.0215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1652</v>
      </c>
      <c r="B72" s="1">
        <v>0.00213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1653</v>
      </c>
      <c r="B73" s="1">
        <v>0.81018996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1654</v>
      </c>
      <c r="B74" s="1">
        <v>2.55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1655</v>
      </c>
      <c r="B75" s="1">
        <v>0.0215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1656</v>
      </c>
      <c r="B76" s="1">
        <v>5.37532992E8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1657</v>
      </c>
      <c r="B77" s="1">
        <v>14.004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1658</v>
      </c>
      <c r="B78" s="1">
        <v>18.51471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1659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1660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1661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1662</v>
      </c>
      <c r="B82" s="1">
        <v>0.636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1663</v>
      </c>
      <c r="B83" s="1">
        <v>4.230000128E9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1664</v>
      </c>
      <c r="B84" s="1">
        <v>7.82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1665</v>
      </c>
      <c r="B85" s="1">
        <v>20.67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1666</v>
      </c>
      <c r="B86" s="1" t="s">
        <v>1667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1668</v>
      </c>
      <c r="B87" s="1">
        <v>9.432288E8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1669</v>
      </c>
      <c r="B88" s="1">
        <v>5.886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1670</v>
      </c>
      <c r="B89" s="1">
        <v>15.636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1671</v>
      </c>
      <c r="B90" s="1">
        <v>-0.1402843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1672</v>
      </c>
      <c r="B91" s="1">
        <v>0.25443196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1673</v>
      </c>
      <c r="B92" s="1">
        <v>2.25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1674</v>
      </c>
      <c r="B93" s="1">
        <v>1.7237664E9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1675</v>
      </c>
      <c r="B94" s="1" t="s">
        <v>1676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1677</v>
      </c>
      <c r="B95" s="1" t="s">
        <v>1678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1679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1680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1681</v>
      </c>
      <c r="B98" s="1" t="s">
        <v>1682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1683</v>
      </c>
      <c r="B99" s="1" t="s">
        <v>1682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1684</v>
      </c>
      <c r="B100" s="1">
        <v>4.247046E8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1685</v>
      </c>
      <c r="B101" s="1" t="s">
        <v>1686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1687</v>
      </c>
      <c r="B102" s="1" t="s">
        <v>1688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1689</v>
      </c>
      <c r="B103" s="1" t="s">
        <v>1690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1691</v>
      </c>
      <c r="B104" s="1" t="s">
        <v>1692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1693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1694</v>
      </c>
      <c r="B106" s="1">
        <v>259.28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1695</v>
      </c>
      <c r="B107" s="1">
        <v>405.0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1696</v>
      </c>
      <c r="B108" s="1">
        <v>195.0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1697</v>
      </c>
      <c r="B109" s="1">
        <v>321.12155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1698</v>
      </c>
      <c r="B110" s="1">
        <v>326.0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1699</v>
      </c>
      <c r="B111" s="1">
        <v>2.40625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1700</v>
      </c>
      <c r="B112" s="1" t="s">
        <v>1701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1702</v>
      </c>
      <c r="B113" s="1">
        <v>26.0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1703</v>
      </c>
      <c r="B114" s="1">
        <v>9.01100032E9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1704</v>
      </c>
      <c r="B115" s="1">
        <v>16.764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1705</v>
      </c>
      <c r="B116" s="1">
        <v>1.2247000064E10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1706</v>
      </c>
      <c r="B117" s="1">
        <v>6.039799808E10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1707</v>
      </c>
      <c r="B118" s="1">
        <v>0.804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1708</v>
      </c>
      <c r="B119" s="1">
        <v>1.318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1709</v>
      </c>
      <c r="B120" s="1">
        <v>3.2533999616E10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1710</v>
      </c>
      <c r="B121" s="1">
        <v>802.418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1711</v>
      </c>
      <c r="B122" s="1">
        <v>60.641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1712</v>
      </c>
      <c r="B123" s="1">
        <v>0.04597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1713</v>
      </c>
      <c r="B124" s="1">
        <v>0.5572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1714</v>
      </c>
      <c r="B125" s="1">
        <v>4.574875136E9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1715</v>
      </c>
      <c r="B126" s="1">
        <v>7.256999936E9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1716</v>
      </c>
      <c r="B127" s="1">
        <v>0.621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1717</v>
      </c>
      <c r="B128" s="1">
        <v>0.232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1718</v>
      </c>
      <c r="B129" s="1">
        <v>0.60589004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1719</v>
      </c>
      <c r="B130" s="1">
        <v>0.37644002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1720</v>
      </c>
      <c r="B131" s="1">
        <v>0.24156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1721</v>
      </c>
      <c r="B132" s="1" t="s">
        <v>1642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1722</v>
      </c>
      <c r="B133" s="1">
        <v>1.8546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7060.0</v>
      </c>
      <c r="C3" s="1">
        <v>7530.0</v>
      </c>
      <c r="D3" s="1">
        <v>7320.0</v>
      </c>
      <c r="E3" s="1">
        <v>9330.0</v>
      </c>
      <c r="F3" s="1">
        <v>8800.0</v>
      </c>
      <c r="G3" s="1">
        <v>7260.0</v>
      </c>
      <c r="H3" s="1">
        <v>9690.0</v>
      </c>
      <c r="I3" s="1">
        <v>8230.0</v>
      </c>
      <c r="J3" s="1">
        <v>9630.0</v>
      </c>
      <c r="K3" s="1">
        <v>4920.0</v>
      </c>
      <c r="L3" s="1">
        <f>IF(K3*FORECAST(L2,B3:K3,B2:K2)&gt;0,FORECAST(L2,B3:K3,B2:K2),K3)*$X$1</f>
        <v>7961.333333</v>
      </c>
      <c r="M3" s="1">
        <f>IF(L3*FORECAST(M2,B3:L3,B2:L2)&gt;0,FORECAST(M2,B3:L3,B2:L2),L3)*$X$1</f>
        <v>7958.484848</v>
      </c>
      <c r="N3" s="1">
        <f>IF(M3*FORECAST(N2,B3:M3,B2:M2)&gt;0,FORECAST(N2,B3:M3,B2:M2),M3)*$X$1</f>
        <v>7955.636364</v>
      </c>
      <c r="O3" s="1">
        <f>IF(N3*FORECAST(O2,B3:N3,B2:N2)&gt;0,FORECAST(O2,B3:N3,B2:N2),N3)*$X$1</f>
        <v>7952.787879</v>
      </c>
      <c r="P3" s="1">
        <f>IF(O3*FORECAST(P2,B3:O3,B2:O2)&gt;0,FORECAST(P2,B3:O3,B2:O2),O3)*$X$1</f>
        <v>7949.939394</v>
      </c>
      <c r="Q3" s="1">
        <f>IF(P3*FORECAST(Q2,B3:P3,B2:P2)&gt;0,FORECAST(Q2,B3:P3,B2:P2),P3)*$X$1</f>
        <v>7947.090909</v>
      </c>
      <c r="R3" s="1">
        <f>IF(Q3*FORECAST(R2,B3:Q3,B2:Q2)&gt;0,FORECAST(R2,B3:Q3,B2:Q2),Q3)*$X$1</f>
        <v>7944.242424</v>
      </c>
      <c r="S3" s="5">
        <f>IF(R3*FORECAST(S2,B3:R3,B2:R2)&gt;0,FORECAST(S2,B3:R3,B2:R2),R3)*$X$1</f>
        <v>7941.393939</v>
      </c>
      <c r="T3" s="5">
        <f>IF(S3*FORECAST(T2,B3:S3,B2:S2)&gt;0,FORECAST(T2,B3:S3,B2:S2),S3)*$X$1</f>
        <v>7938.545455</v>
      </c>
      <c r="U3" s="5">
        <f>IF(T3*FORECAST(U2,B3:T3,B2:T2)&gt;0,FORECAST(U2,B3:T3,B2:T2),T3)*$X$1</f>
        <v>7935.69697</v>
      </c>
      <c r="V3" s="5">
        <f>IF(U3*FORECAST(V2,B3:U3,B2:U2)&gt;0,FORECAST(V2,B3:U3,B2:U2),U3)*$X$1</f>
        <v>7932.848485</v>
      </c>
      <c r="W3" s="5">
        <f>IF(V3*FORECAST(W2,B3:V3,B2:V2)&gt;0,FORECAST(W2,B3:V3,B2:V2),V3)*$X$1</f>
        <v>7930</v>
      </c>
      <c r="X3" s="2"/>
      <c r="Y3" s="2"/>
      <c r="Z3" s="2"/>
    </row>
    <row r="4">
      <c r="A4" s="3" t="s">
        <v>120</v>
      </c>
      <c r="B4" s="1">
        <v>3690.0</v>
      </c>
      <c r="C4" s="1">
        <v>174.0</v>
      </c>
      <c r="D4" s="1">
        <v>-3490.0</v>
      </c>
      <c r="E4" s="1">
        <v>-6340.0</v>
      </c>
      <c r="F4" s="1">
        <v>4620.0</v>
      </c>
      <c r="G4" s="1">
        <v>21520.0</v>
      </c>
      <c r="H4" s="1">
        <v>22800.0</v>
      </c>
      <c r="I4" s="1">
        <v>25940.0</v>
      </c>
      <c r="J4" s="1">
        <v>30340.0</v>
      </c>
      <c r="K4" s="1">
        <v>54480.0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1723</v>
      </c>
      <c r="B5" s="1">
        <v>770.0</v>
      </c>
      <c r="C5" s="1">
        <v>766.0</v>
      </c>
      <c r="D5" s="1">
        <v>754.0</v>
      </c>
      <c r="E5" s="1">
        <v>735.0</v>
      </c>
      <c r="F5" s="1">
        <v>665.0</v>
      </c>
      <c r="G5" s="1">
        <v>609.0</v>
      </c>
      <c r="H5" s="1">
        <v>590.0</v>
      </c>
      <c r="I5" s="1">
        <v>573.0</v>
      </c>
      <c r="J5" s="1">
        <v>541.0</v>
      </c>
      <c r="K5" s="1">
        <v>538.0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1724</v>
      </c>
      <c r="L7" s="1">
        <f>IF(W3*FORECAST(W2,B3:W3,B2:W2)&gt;0,FORECAST(W2,B3:W3,B2:W2),V3)*$X$1 * (1+0.02)/(0.0874-0.02)</f>
        <v>120008.9021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1725</v>
      </c>
      <c r="L8" s="6">
        <f t="array" ref="L8">NPV(0.0874,M3:W3)</f>
        <v>54748.93631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1726</v>
      </c>
      <c r="L9" s="6">
        <f t="array" ref="L9">NPV(0.0874,M16:W16)</f>
        <v>47745.32426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1727</v>
      </c>
      <c r="L10" s="6">
        <f>L8 + L9</f>
        <v>102494.2606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54480.0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1728</v>
      </c>
      <c r="L12" s="6">
        <f>L10 - L11</f>
        <v>48014.26058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1729</v>
      </c>
      <c r="L13" s="1">
        <v>538.0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89.24583751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120008.9021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5160.0</v>
      </c>
      <c r="C3" s="1">
        <v>6940.0</v>
      </c>
      <c r="D3" s="1">
        <v>7720.0</v>
      </c>
      <c r="E3" s="1">
        <v>1980.0</v>
      </c>
      <c r="F3" s="1">
        <v>8390.0</v>
      </c>
      <c r="G3" s="1">
        <v>7840.0</v>
      </c>
      <c r="H3" s="1">
        <v>7260.0</v>
      </c>
      <c r="I3" s="1">
        <v>5890.0</v>
      </c>
      <c r="J3" s="1">
        <v>6550.0</v>
      </c>
      <c r="K3" s="1">
        <v>6720.0</v>
      </c>
      <c r="L3" s="1">
        <f>IF(K3*FORECAST(L2,B3:K3,B2:K2)&gt;0,FORECAST(L2,B3:K3,B2:K2),K3)*$X$1</f>
        <v>7026.666667</v>
      </c>
      <c r="M3" s="1">
        <f>IF(L3*FORECAST(M2,B3:L3,B2:L2)&gt;0,FORECAST(M2,B3:L3,B2:L2),L3)*$X$1</f>
        <v>7132.424242</v>
      </c>
      <c r="N3" s="1">
        <f>IF(M3*FORECAST(N2,B3:M3,B2:M2)&gt;0,FORECAST(N2,B3:M3,B2:M2),M3)*$X$1</f>
        <v>7238.181818</v>
      </c>
      <c r="O3" s="1">
        <f>IF(N3*FORECAST(O2,B3:N3,B2:N2)&gt;0,FORECAST(O2,B3:N3,B2:N2),N3)*$X$1</f>
        <v>7343.939394</v>
      </c>
      <c r="P3" s="1">
        <f>IF(O3*FORECAST(P2,B3:O3,B2:O2)&gt;0,FORECAST(P2,B3:O3,B2:O2),O3)*$X$1</f>
        <v>7449.69697</v>
      </c>
      <c r="Q3" s="1">
        <f>IF(P3*FORECAST(Q2,B3:P3,B2:P2)&gt;0,FORECAST(Q2,B3:P3,B2:P2),P3)*$X$1</f>
        <v>7555.454545</v>
      </c>
      <c r="R3" s="1">
        <f>IF(Q3*FORECAST(R2,B3:Q3,B2:Q2)&gt;0,FORECAST(R2,B3:Q3,B2:Q2),Q3)*$X$1</f>
        <v>7661.212121</v>
      </c>
      <c r="S3" s="5">
        <f>IF(R3*FORECAST(S2,B3:R3,B2:R2)&gt;0,FORECAST(S2,B3:R3,B2:R2),R3)*$X$1</f>
        <v>7766.969697</v>
      </c>
      <c r="T3" s="5">
        <f>IF(S3*FORECAST(T2,B3:S3,B2:S2)&gt;0,FORECAST(T2,B3:S3,B2:S2),S3)*$X$1</f>
        <v>7872.727273</v>
      </c>
      <c r="U3" s="5">
        <f>IF(T3*FORECAST(U2,B3:T3,B2:T2)&gt;0,FORECAST(U2,B3:T3,B2:T2),T3)*$X$1</f>
        <v>7978.484848</v>
      </c>
      <c r="V3" s="5">
        <f>IF(U3*FORECAST(V2,B3:U3,B2:U2)&gt;0,FORECAST(V2,B3:U3,B2:U2),U3)*$X$1</f>
        <v>8084.242424</v>
      </c>
      <c r="W3" s="5">
        <f>IF(V3*FORECAST(W2,B3:V3,B2:V2)&gt;0,FORECAST(W2,B3:V3,B2:V2),V3)*$X$1</f>
        <v>8190</v>
      </c>
      <c r="X3" s="2"/>
      <c r="Y3" s="2"/>
      <c r="Z3" s="2"/>
    </row>
    <row r="4">
      <c r="A4" s="3" t="s">
        <v>120</v>
      </c>
      <c r="B4" s="1">
        <v>3690.0</v>
      </c>
      <c r="C4" s="1">
        <v>174.0</v>
      </c>
      <c r="D4" s="1">
        <v>-3490.0</v>
      </c>
      <c r="E4" s="1">
        <v>-6340.0</v>
      </c>
      <c r="F4" s="1">
        <v>4620.0</v>
      </c>
      <c r="G4" s="1">
        <v>21520.0</v>
      </c>
      <c r="H4" s="1">
        <v>22800.0</v>
      </c>
      <c r="I4" s="1">
        <v>25940.0</v>
      </c>
      <c r="J4" s="1">
        <v>30340.0</v>
      </c>
      <c r="K4" s="1">
        <v>54480.0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1723</v>
      </c>
      <c r="B5" s="1">
        <v>770.0</v>
      </c>
      <c r="C5" s="1">
        <v>766.0</v>
      </c>
      <c r="D5" s="1">
        <v>754.0</v>
      </c>
      <c r="E5" s="1">
        <v>735.0</v>
      </c>
      <c r="F5" s="1">
        <v>665.0</v>
      </c>
      <c r="G5" s="1">
        <v>609.0</v>
      </c>
      <c r="H5" s="1">
        <v>590.0</v>
      </c>
      <c r="I5" s="1">
        <v>573.0</v>
      </c>
      <c r="J5" s="1">
        <v>541.0</v>
      </c>
      <c r="K5" s="1">
        <v>538.0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1724</v>
      </c>
      <c r="L7" s="1">
        <f>IF(W3*FORECAST(W2,B3:W3,B2:W2)&gt;0,FORECAST(W2,B3:W3,B2:W2),V3)*$X$1 * (1+0.02)/(0.0874-0.02)</f>
        <v>123943.6202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1725</v>
      </c>
      <c r="L8" s="6">
        <f t="array" ref="L8">NPV(0.0874,M3:W3)</f>
        <v>52180.78316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1726</v>
      </c>
      <c r="L9" s="6">
        <f t="array" ref="L9">NPV(0.0874,M16:W16)</f>
        <v>49310.74473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1727</v>
      </c>
      <c r="L10" s="6">
        <f>L8 + L9</f>
        <v>101491.5279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54480.0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1728</v>
      </c>
      <c r="L12" s="6">
        <f>L10 - L11</f>
        <v>47011.5279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1729</v>
      </c>
      <c r="L13" s="1">
        <v>538.0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87.38202211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123943.6202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