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<sst xmlns="http://schemas.openxmlformats.org/spreadsheetml/2006/main" count="1105" uniqueCount="992">
  <si>
    <t>ticker</t>
  </si>
  <si>
    <t>AMBP</t>
  </si>
  <si>
    <t>nombre</t>
  </si>
  <si>
    <t>ARDAGH METAL PACKAGING S</t>
  </si>
  <si>
    <t>empresa</t>
  </si>
  <si>
    <t>Non-Paper Containers &amp; Packaging</t>
  </si>
  <si>
    <t>Open</t>
  </si>
  <si>
    <t>Target Price</t>
  </si>
  <si>
    <t>Upside</t>
  </si>
  <si>
    <t>-2.87%</t>
  </si>
  <si>
    <t>Country</t>
  </si>
  <si>
    <t>Luxembourg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</si>
  <si>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</si>
  <si>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</si>
  <si>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</si>
  <si>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</si>
  <si>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</si>
  <si>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</si>
  <si>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</si>
  <si>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</si>
  <si>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</si>
  <si>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</si>
  <si>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Other Operating Activities, Total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</si>
  <si>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</si>
  <si>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</si>
  <si>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</si>
  <si>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</si>
  <si>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</si>
  <si>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</si>
  <si>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</si>
  <si>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</si>
  <si>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</si>
  <si>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</si>
  <si>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</si>
  <si>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</si>
  <si>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</si>
  <si>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</si>
  <si>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</si>
  <si>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</si>
  <si>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</si>
  <si>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</si>
  <si>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</si>
  <si>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</si>
  <si>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</si>
  <si>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</si>
  <si>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</si>
  <si>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</si>
  <si>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</si>
  <si>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</si>
  <si>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</si>
  <si>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</si>
  <si>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</si>
  <si>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</si>
  <si>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</si>
  <si>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</si>
  <si>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</si>
  <si>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</si>
  <si>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</si>
  <si>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</si>
  <si>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</si>
  <si>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</si>
  <si>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</si>
  <si>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</si>
  <si>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</si>
  <si>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</si>
  <si>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</si>
  <si>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</si>
  <si>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</si>
  <si>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</si>
  <si>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</si>
  <si>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</si>
  <si>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</si>
  <si>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</si>
  <si>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</si>
  <si>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</si>
  <si>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</si>
  <si>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</si>
  <si>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</si>
  <si>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</si>
  <si>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</si>
  <si>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</si>
  <si>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</si>
  <si>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</si>
  <si>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</si>
  <si>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</si>
  <si>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</si>
  <si>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</si>
  <si>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</si>
  <si>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</si>
  <si>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</si>
  <si>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</si>
  <si>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</si>
  <si>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</si>
  <si>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</si>
  <si>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</si>
  <si>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</si>
  <si>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</si>
  <si>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0.47</t>
  </si>
  <si>
    <t>0.76</t>
  </si>
  <si>
    <t>0.17</t>
  </si>
  <si>
    <t>Tangible Book Value</t>
  </si>
  <si>
    <t>Tangible Book Value Per Share</t>
  </si>
  <si>
    <t>-2.28</t>
  </si>
  <si>
    <t>-1.7</t>
  </si>
  <si>
    <t>-2.15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</si>
  <si>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</si>
  <si>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</si>
  <si>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</si>
  <si>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</si>
  <si>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</si>
  <si>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</si>
  <si>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</si>
  <si>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</si>
  <si>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</si>
  <si>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</si>
  <si>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</si>
  <si>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</si>
  <si>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</si>
  <si>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</si>
  <si>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</si>
  <si>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</si>
  <si>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</si>
  <si>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</si>
  <si>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</si>
  <si>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Amortization of Goodwill and Intangible Assets - (IS)</t>
  </si>
  <si>
    <t>Other Operating Expenses, Total</t>
  </si>
  <si>
    <t>Operating Income</t>
  </si>
  <si>
    <t>Interest Expense, Total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</si>
  <si>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</si>
  <si>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</si>
  <si>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</si>
  <si>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</si>
  <si>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</si>
  <si>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</si>
  <si>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</si>
  <si>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</si>
  <si>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</si>
  <si>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</si>
  <si>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</si>
  <si>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</si>
  <si>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</si>
  <si>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</si>
  <si>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</si>
  <si>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</si>
  <si>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</si>
  <si>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-0.39</t>
  </si>
  <si>
    <t>0.38</t>
  </si>
  <si>
    <t>-0.12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</si>
  <si>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</si>
  <si>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</si>
  <si>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</si>
  <si>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</si>
  <si>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</si>
  <si>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</si>
  <si>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0.16</t>
  </si>
  <si>
    <t>0.13</t>
  </si>
  <si>
    <t>-0.02</t>
  </si>
  <si>
    <t>Normalized Diluted EPS</t>
  </si>
  <si>
    <t>Dividend Per Share</t>
  </si>
  <si>
    <t>0.4</t>
  </si>
  <si>
    <t>Payout Ratio</t>
  </si>
  <si>
    <t>105.91</t>
  </si>
  <si>
    <t>EBITDA</t>
  </si>
  <si>
    <t>EBITA</t>
  </si>
  <si>
    <t>EBIT</t>
  </si>
  <si>
    <t>EBITDAR</t>
  </si>
  <si>
    <t>Effective Tax Rate - (Ratio)</t>
  </si>
  <si>
    <t>-166.67</t>
  </si>
  <si>
    <t>20.71</t>
  </si>
  <si>
    <t>-11.7</t>
  </si>
  <si>
    <t>7.42</t>
  </si>
  <si>
    <t>29.58</t>
  </si>
  <si>
    <t>Total Current Taxes</t>
  </si>
  <si>
    <t>Total Deferred Taxes</t>
  </si>
  <si>
    <t>Normalized Net Income</t>
  </si>
  <si>
    <t>Interest on Long-Term Debt</t>
  </si>
  <si>
    <t>Non-Cash Pension Expense</t>
  </si>
  <si>
    <t>0</t>
  </si>
  <si>
    <t>Supplemental Operating Expense Items</t>
  </si>
  <si>
    <t>Net Rental Expense, Total</t>
  </si>
  <si>
    <t>Imputed Operating Lease Interest Expense</t>
  </si>
  <si>
    <t>Imputed Operating Lease Depreciation</t>
  </si>
  <si>
    <t>Profitability</t>
  </si>
  <si>
    <t>Return on Assets</t>
  </si>
  <si>
    <t>3.23</t>
  </si>
  <si>
    <t>3.41</t>
  </si>
  <si>
    <t>4.12</t>
  </si>
  <si>
    <t>2.94</t>
  </si>
  <si>
    <t>1.92</t>
  </si>
  <si>
    <t>Return on Total Capital</t>
  </si>
  <si>
    <t>4.61</t>
  </si>
  <si>
    <t>6.52</t>
  </si>
  <si>
    <t>4.55</t>
  </si>
  <si>
    <t>2.81</t>
  </si>
  <si>
    <t>Return On Equity %</t>
  </si>
  <si>
    <t>-52.63</t>
  </si>
  <si>
    <t>-125.75</t>
  </si>
  <si>
    <t>63.97</t>
  </si>
  <si>
    <t>-17.83</t>
  </si>
  <si>
    <t>Return on Common Equity</t>
  </si>
  <si>
    <t>-26.67</t>
  </si>
  <si>
    <t>Margin Analysis</t>
  </si>
  <si>
    <t>Gross Profit Margin %</t>
  </si>
  <si>
    <t>15.88</t>
  </si>
  <si>
    <t>15.43</t>
  </si>
  <si>
    <t>16.08</t>
  </si>
  <si>
    <t>15.93</t>
  </si>
  <si>
    <t>12.65</t>
  </si>
  <si>
    <t>11.76</t>
  </si>
  <si>
    <t>SG&amp;A Margin</t>
  </si>
  <si>
    <t>4.46</t>
  </si>
  <si>
    <t>4.72</t>
  </si>
  <si>
    <t>5.19</t>
  </si>
  <si>
    <t>4.41</t>
  </si>
  <si>
    <t>4.09</t>
  </si>
  <si>
    <t>5.11</t>
  </si>
  <si>
    <t>EBITDA Margin %</t>
  </si>
  <si>
    <t>15.34</t>
  </si>
  <si>
    <t>14.8</t>
  </si>
  <si>
    <t>15.62</t>
  </si>
  <si>
    <t>16.15</t>
  </si>
  <si>
    <t>13.18</t>
  </si>
  <si>
    <t>12.22</t>
  </si>
  <si>
    <t>EBITA Margin %</t>
  </si>
  <si>
    <t>11.29</t>
  </si>
  <si>
    <t>10.59</t>
  </si>
  <si>
    <t>10.81</t>
  </si>
  <si>
    <t>11.42</t>
  </si>
  <si>
    <t>8.47</t>
  </si>
  <si>
    <t>6.5</t>
  </si>
  <si>
    <t>EBIT Margin %</t>
  </si>
  <si>
    <t>6.83</t>
  </si>
  <si>
    <t>6.25</t>
  </si>
  <si>
    <t>6.58</t>
  </si>
  <si>
    <t>7.79</t>
  </si>
  <si>
    <t>5.61</t>
  </si>
  <si>
    <t>3.68</t>
  </si>
  <si>
    <t>Income From Continuing Operations Margin %</t>
  </si>
  <si>
    <t>-2.25</t>
  </si>
  <si>
    <t>-1.2</t>
  </si>
  <si>
    <t>3.22</t>
  </si>
  <si>
    <t>-5.18</t>
  </si>
  <si>
    <t>5.05</t>
  </si>
  <si>
    <t>-1.04</t>
  </si>
  <si>
    <t>Net Income Margin %</t>
  </si>
  <si>
    <t>Net Avail. For Common Margin %</t>
  </si>
  <si>
    <t>4.82</t>
  </si>
  <si>
    <t>-1.54</t>
  </si>
  <si>
    <t>Normalized Net Income Margin</t>
  </si>
  <si>
    <t>0.04</t>
  </si>
  <si>
    <t>0.09</t>
  </si>
  <si>
    <t>2.9</t>
  </si>
  <si>
    <t>2.17</t>
  </si>
  <si>
    <t>1.71</t>
  </si>
  <si>
    <t>-0.3</t>
  </si>
  <si>
    <t>Levered Free Cash Flow Margin</t>
  </si>
  <si>
    <t>7.85</t>
  </si>
  <si>
    <t>1.24</t>
  </si>
  <si>
    <t>-5.53</t>
  </si>
  <si>
    <t>-5.45</t>
  </si>
  <si>
    <t>7.71</t>
  </si>
  <si>
    <t>Unlevered Free Cash Flow Margin</t>
  </si>
  <si>
    <t>10.87</t>
  </si>
  <si>
    <t>3.88</t>
  </si>
  <si>
    <t>-3.64</t>
  </si>
  <si>
    <t>-3.79</t>
  </si>
  <si>
    <t>9.74</t>
  </si>
  <si>
    <t>Asset Turnover</t>
  </si>
  <si>
    <t>0.83</t>
  </si>
  <si>
    <t>0.85</t>
  </si>
  <si>
    <t>0.84</t>
  </si>
  <si>
    <t>Fixed Assets Turnover</t>
  </si>
  <si>
    <t>3.3</t>
  </si>
  <si>
    <t>2.99</t>
  </si>
  <si>
    <t>2.64</t>
  </si>
  <si>
    <t>2.22</t>
  </si>
  <si>
    <t>Receivables Turnover (Average Receivables)</t>
  </si>
  <si>
    <t>9.19</t>
  </si>
  <si>
    <t>9.85</t>
  </si>
  <si>
    <t>9.02</t>
  </si>
  <si>
    <t>8.62</t>
  </si>
  <si>
    <t>9.51</t>
  </si>
  <si>
    <t>Inventory Turnover (Average Inventory)</t>
  </si>
  <si>
    <t>11.18</t>
  </si>
  <si>
    <t>10.38</t>
  </si>
  <si>
    <t>8.41</t>
  </si>
  <si>
    <t>8.2</t>
  </si>
  <si>
    <t>Short Term Liquidity</t>
  </si>
  <si>
    <t>Current Ratio</t>
  </si>
  <si>
    <t>0.59</t>
  </si>
  <si>
    <t>1.04</t>
  </si>
  <si>
    <t>1.07</t>
  </si>
  <si>
    <t>1.19</t>
  </si>
  <si>
    <t>1.3</t>
  </si>
  <si>
    <t>0.99</t>
  </si>
  <si>
    <t>Quick Ratio</t>
  </si>
  <si>
    <t>0.43</t>
  </si>
  <si>
    <t>0.75</t>
  </si>
  <si>
    <t>0.79</t>
  </si>
  <si>
    <t>0.89</t>
  </si>
  <si>
    <t>0.67</t>
  </si>
  <si>
    <t>Operating Cash Flow to Current Liabilities</t>
  </si>
  <si>
    <t>0.18</t>
  </si>
  <si>
    <t>0.34</t>
  </si>
  <si>
    <t>0.33</t>
  </si>
  <si>
    <t>0.14</t>
  </si>
  <si>
    <t>Days Sales Outstanding (Average Receivables)</t>
  </si>
  <si>
    <t>39.73</t>
  </si>
  <si>
    <t>37.17</t>
  </si>
  <si>
    <t>40.46</t>
  </si>
  <si>
    <t>42.35</t>
  </si>
  <si>
    <t>38.38</t>
  </si>
  <si>
    <t>Days Outstanding Inventory (Average Inventory)</t>
  </si>
  <si>
    <t>32.65</t>
  </si>
  <si>
    <t>32.73</t>
  </si>
  <si>
    <t>35.17</t>
  </si>
  <si>
    <t>43.4</t>
  </si>
  <si>
    <t>44.53</t>
  </si>
  <si>
    <t>Average Days Payable Outstanding</t>
  </si>
  <si>
    <t>75.03</t>
  </si>
  <si>
    <t>80.44</t>
  </si>
  <si>
    <t>84.55</t>
  </si>
  <si>
    <t>88.59</t>
  </si>
  <si>
    <t>94.64</t>
  </si>
  <si>
    <t>Cash Conversion Cycle (Average Days)</t>
  </si>
  <si>
    <t>-2.65</t>
  </si>
  <si>
    <t>-10.53</t>
  </si>
  <si>
    <t>-8.91</t>
  </si>
  <si>
    <t>-2.85</t>
  </si>
  <si>
    <t>-11.73</t>
  </si>
  <si>
    <t>Long Term Solvency</t>
  </si>
  <si>
    <t>Total Debt/Equity</t>
  </si>
  <si>
    <t>789.45</t>
  </si>
  <si>
    <t>Total Debt / Total Capital</t>
  </si>
  <si>
    <t>95.13</t>
  </si>
  <si>
    <t>99.57</t>
  </si>
  <si>
    <t>98.34</t>
  </si>
  <si>
    <t>90.99</t>
  </si>
  <si>
    <t>88.76</t>
  </si>
  <si>
    <t>97.24</t>
  </si>
  <si>
    <t>LT Debt/Equity</t>
  </si>
  <si>
    <t>989.86</t>
  </si>
  <si>
    <t>774.51</t>
  </si>
  <si>
    <t>Long-Term Debt / Total Capital</t>
  </si>
  <si>
    <t>70.89</t>
  </si>
  <si>
    <t>98.07</t>
  </si>
  <si>
    <t>96.88</t>
  </si>
  <si>
    <t>89.22</t>
  </si>
  <si>
    <t>87.08</t>
  </si>
  <si>
    <t>94.79</t>
  </si>
  <si>
    <t>Total Liabilities / Total Assets</t>
  </si>
  <si>
    <t>96.52</t>
  </si>
  <si>
    <t>99.7</t>
  </si>
  <si>
    <t>98.87</t>
  </si>
  <si>
    <t>94.63</t>
  </si>
  <si>
    <t>92.24</t>
  </si>
  <si>
    <t>98.13</t>
  </si>
  <si>
    <t>EBIT / Interest Expense</t>
  </si>
  <si>
    <t>1.33</t>
  </si>
  <si>
    <t>1.23</t>
  </si>
  <si>
    <t>1.55</t>
  </si>
  <si>
    <t>2.57</t>
  </si>
  <si>
    <t>2.1</t>
  </si>
  <si>
    <t>1.13</t>
  </si>
  <si>
    <t>EBITDA / Interest Expense</t>
  </si>
  <si>
    <t>2.91</t>
  </si>
  <si>
    <t>3.69</t>
  </si>
  <si>
    <t>5.33</t>
  </si>
  <si>
    <t>4.94</t>
  </si>
  <si>
    <t>3.77</t>
  </si>
  <si>
    <t>(EBITDA - Capex) / Interest Expense</t>
  </si>
  <si>
    <t>1.86</t>
  </si>
  <si>
    <t>-0.2</t>
  </si>
  <si>
    <t>0.26</t>
  </si>
  <si>
    <t>1.41</t>
  </si>
  <si>
    <t>Total Debt / EBITDA</t>
  </si>
  <si>
    <t>5.34</t>
  </si>
  <si>
    <t>5.62</t>
  </si>
  <si>
    <t>5.26</t>
  </si>
  <si>
    <t>5.81</t>
  </si>
  <si>
    <t>6.35</t>
  </si>
  <si>
    <t>Net Debt / EBITDA</t>
  </si>
  <si>
    <t>5.04</t>
  </si>
  <si>
    <t>4.78</t>
  </si>
  <si>
    <t>3.7</t>
  </si>
  <si>
    <t>4.92</t>
  </si>
  <si>
    <t>Total Debt / (EBITDA - Capex)</t>
  </si>
  <si>
    <t>8.34</t>
  </si>
  <si>
    <t>9.59</t>
  </si>
  <si>
    <t>10.46</t>
  </si>
  <si>
    <t>-120.29</t>
  </si>
  <si>
    <t>108.85</t>
  </si>
  <si>
    <t>16.97</t>
  </si>
  <si>
    <t>Net Debt / (EBITDA - Capex)</t>
  </si>
  <si>
    <t>7.89</t>
  </si>
  <si>
    <t>8.61</t>
  </si>
  <si>
    <t>92.18</t>
  </si>
  <si>
    <t>Growth Over Prior Year</t>
  </si>
  <si>
    <t>Total Revenues, 1 Yr. Growth %</t>
  </si>
  <si>
    <t>3.2</t>
  </si>
  <si>
    <t>17.5</t>
  </si>
  <si>
    <t>15.64</t>
  </si>
  <si>
    <t>2.62</t>
  </si>
  <si>
    <t>Gross Profit, 1 Yr. Growth %</t>
  </si>
  <si>
    <t>-2.64</t>
  </si>
  <si>
    <t>7.56</t>
  </si>
  <si>
    <t>16.4</t>
  </si>
  <si>
    <t>-8.2</t>
  </si>
  <si>
    <t>-4.55</t>
  </si>
  <si>
    <t>EBITDA, 1 Yr. Growth %</t>
  </si>
  <si>
    <t>-3.32</t>
  </si>
  <si>
    <t>8.89</t>
  </si>
  <si>
    <t>21.52</t>
  </si>
  <si>
    <t>-5.65</t>
  </si>
  <si>
    <t>-4.85</t>
  </si>
  <si>
    <t>EBITA, 1 Yr. Growth %</t>
  </si>
  <si>
    <t>-6.1</t>
  </si>
  <si>
    <t>5.37</t>
  </si>
  <si>
    <t>24.13</t>
  </si>
  <si>
    <t>-14.25</t>
  </si>
  <si>
    <t>-21.16</t>
  </si>
  <si>
    <t>EBIT, 1 Yr. Growth %</t>
  </si>
  <si>
    <t>-8.33</t>
  </si>
  <si>
    <t>39.21</t>
  </si>
  <si>
    <t>-16.77</t>
  </si>
  <si>
    <t>-32.7</t>
  </si>
  <si>
    <t>Earnings From Cont. Operations, 1 Yr. Growth %</t>
  </si>
  <si>
    <t>-46.67</t>
  </si>
  <si>
    <t>-377.5</t>
  </si>
  <si>
    <t>-289.19</t>
  </si>
  <si>
    <t>-212.86</t>
  </si>
  <si>
    <t>-121.1</t>
  </si>
  <si>
    <t>Net Income, 1 Yr. Growth %</t>
  </si>
  <si>
    <t>Normalized Net Income, 1 Yr. Growth %</t>
  </si>
  <si>
    <t>-11.88</t>
  </si>
  <si>
    <t>-9.22</t>
  </si>
  <si>
    <t>-117.97</t>
  </si>
  <si>
    <t>Diluted EPS Before Extra, 1 Yr. Growth %</t>
  </si>
  <si>
    <t>-273.39</t>
  </si>
  <si>
    <t>-196.48</t>
  </si>
  <si>
    <t>-132.93</t>
  </si>
  <si>
    <t>Accounts Receivable, 1 Yr. Growth %</t>
  </si>
  <si>
    <t>-22.44</t>
  </si>
  <si>
    <t>20.44</t>
  </si>
  <si>
    <t>34.73</t>
  </si>
  <si>
    <t>10.85</t>
  </si>
  <si>
    <t>-23.08</t>
  </si>
  <si>
    <t>Inventory, 1 Yr. Growth %</t>
  </si>
  <si>
    <t>12.6</t>
  </si>
  <si>
    <t>-6.72</t>
  </si>
  <si>
    <t>62.8</t>
  </si>
  <si>
    <t>39.31</t>
  </si>
  <si>
    <t>-17.28</t>
  </si>
  <si>
    <t>Net Property, Plant and Equip., 1 Yr. Growth %</t>
  </si>
  <si>
    <t>12.91</t>
  </si>
  <si>
    <t>14.5</t>
  </si>
  <si>
    <t>49.51</t>
  </si>
  <si>
    <t>29.75</t>
  </si>
  <si>
    <t>9.96</t>
  </si>
  <si>
    <t>Total Assets, 1 Yr. Growth %</t>
  </si>
  <si>
    <t>4.62</t>
  </si>
  <si>
    <t>25.18</t>
  </si>
  <si>
    <t>10.14</t>
  </si>
  <si>
    <t>-3.34</t>
  </si>
  <si>
    <t>Tangible Book Value, 1 Yr. Growth %</t>
  </si>
  <si>
    <t>-1.74</t>
  </si>
  <si>
    <t>-4.62</t>
  </si>
  <si>
    <t>-25.05</t>
  </si>
  <si>
    <t>-26.02</t>
  </si>
  <si>
    <t>25.93</t>
  </si>
  <si>
    <t>Common Equity, 1 Yr. Growth %</t>
  </si>
  <si>
    <t>-91.43</t>
  </si>
  <si>
    <t>495.83</t>
  </si>
  <si>
    <t>59.09</t>
  </si>
  <si>
    <t>-78.02</t>
  </si>
  <si>
    <t>Cash From Operations, 1 Yr. Growth %</t>
  </si>
  <si>
    <t>38.6</t>
  </si>
  <si>
    <t>-11.41</t>
  </si>
  <si>
    <t>37.13</t>
  </si>
  <si>
    <t>-55.24</t>
  </si>
  <si>
    <t>200.49</t>
  </si>
  <si>
    <t>Capital Expenditures, 1 Yr. Growth %</t>
  </si>
  <si>
    <t>11.41</t>
  </si>
  <si>
    <t>30.73</t>
  </si>
  <si>
    <t>158.17</t>
  </si>
  <si>
    <t>-13.84</t>
  </si>
  <si>
    <t>-37.09</t>
  </si>
  <si>
    <t>Levered Free Cash Flow, 1 Yr. Growth %</t>
  </si>
  <si>
    <t>-83.75</t>
  </si>
  <si>
    <t>-677.17</t>
  </si>
  <si>
    <t>12.48</t>
  </si>
  <si>
    <t>-245.11</t>
  </si>
  <si>
    <t>Unlevered Free Cash Flow, 1 Yr. Growth %</t>
  </si>
  <si>
    <t>-63.18</t>
  </si>
  <si>
    <t>-210.18</t>
  </si>
  <si>
    <t>18.02</t>
  </si>
  <si>
    <t>-363.83</t>
  </si>
  <si>
    <t>Dividend Per Share, 1 Yr. Growth %</t>
  </si>
  <si>
    <t>Compound Annual Growth Rate Over Two Years</t>
  </si>
  <si>
    <t>Total Revenues, 2 Yr. CAGR %</t>
  </si>
  <si>
    <t>1.68</t>
  </si>
  <si>
    <t>10.12</t>
  </si>
  <si>
    <t>16.56</t>
  </si>
  <si>
    <t>8.94</t>
  </si>
  <si>
    <t>Gross Profit, 2 Yr. CAGR %</t>
  </si>
  <si>
    <t>2.33</t>
  </si>
  <si>
    <t>11.89</t>
  </si>
  <si>
    <t>3.37</t>
  </si>
  <si>
    <t>-6.4</t>
  </si>
  <si>
    <t>EBITDA, 2 Yr. CAGR %</t>
  </si>
  <si>
    <t>2.6</t>
  </si>
  <si>
    <t>14.57</t>
  </si>
  <si>
    <t>6.78</t>
  </si>
  <si>
    <t>-5.54</t>
  </si>
  <si>
    <t>EBITA, 2 Yr. CAGR %</t>
  </si>
  <si>
    <t>-0.53</t>
  </si>
  <si>
    <t>48.84</t>
  </si>
  <si>
    <t>32.25</t>
  </si>
  <si>
    <t>-0.48</t>
  </si>
  <si>
    <t>EBIT, 2 Yr. CAGR %</t>
  </si>
  <si>
    <t>-0.22</t>
  </si>
  <si>
    <t>22.96</t>
  </si>
  <si>
    <t>7.64</t>
  </si>
  <si>
    <t>-25.16</t>
  </si>
  <si>
    <t>Earnings From Cont. Operations, 2 Yr. CAGR %</t>
  </si>
  <si>
    <t>21.66</t>
  </si>
  <si>
    <t>129.13</t>
  </si>
  <si>
    <t>46.12</t>
  </si>
  <si>
    <t>-51.2</t>
  </si>
  <si>
    <t>Net Income, 2 Yr. CAGR %</t>
  </si>
  <si>
    <t>Normalized Net Income, 2 Yr. CAGR %</t>
  </si>
  <si>
    <t>794.43</t>
  </si>
  <si>
    <t>431.04</t>
  </si>
  <si>
    <t>-10.56</t>
  </si>
  <si>
    <t>-59.61</t>
  </si>
  <si>
    <t>Diluted EPS Before Extra, 2 Yr. CAGR %</t>
  </si>
  <si>
    <t>119.35</t>
  </si>
  <si>
    <t>29.34</t>
  </si>
  <si>
    <t>-43.63</t>
  </si>
  <si>
    <t>Accounts Receivable, 2 Yr. CAGR %</t>
  </si>
  <si>
    <t>-3.35</t>
  </si>
  <si>
    <t>27.38</t>
  </si>
  <si>
    <t>22.21</t>
  </si>
  <si>
    <t>-7.66</t>
  </si>
  <si>
    <t>Inventory, 2 Yr. CAGR %</t>
  </si>
  <si>
    <t>2.49</t>
  </si>
  <si>
    <t>23.23</t>
  </si>
  <si>
    <t>50.6</t>
  </si>
  <si>
    <t>7.35</t>
  </si>
  <si>
    <t>Net Property, Plant and Equip., 2 Yr. CAGR %</t>
  </si>
  <si>
    <t>13.7</t>
  </si>
  <si>
    <t>30.84</t>
  </si>
  <si>
    <t>39.28</t>
  </si>
  <si>
    <t>19.44</t>
  </si>
  <si>
    <t>Total Assets, 2 Yr. CAGR %</t>
  </si>
  <si>
    <t>2.83</t>
  </si>
  <si>
    <t>14.44</t>
  </si>
  <si>
    <t>17.42</t>
  </si>
  <si>
    <t>3.18</t>
  </si>
  <si>
    <t>Tangible Book Value, 2 Yr. CAGR %</t>
  </si>
  <si>
    <t>-3.19</t>
  </si>
  <si>
    <t>-15.45</t>
  </si>
  <si>
    <t>-25.54</t>
  </si>
  <si>
    <t>-3.48</t>
  </si>
  <si>
    <t>Common Equity, 2 Yr. CAGR %</t>
  </si>
  <si>
    <t>-41.45</t>
  </si>
  <si>
    <t>388.19</t>
  </si>
  <si>
    <t>207.88</t>
  </si>
  <si>
    <t>-40.87</t>
  </si>
  <si>
    <t>Cash From Operations, 2 Yr. CAGR %</t>
  </si>
  <si>
    <t>10.22</t>
  </si>
  <si>
    <t>-21.66</t>
  </si>
  <si>
    <t>15.97</t>
  </si>
  <si>
    <t>Capital Expenditures, 2 Yr. CAGR %</t>
  </si>
  <si>
    <t>20.69</t>
  </si>
  <si>
    <t>83.8</t>
  </si>
  <si>
    <t>49.14</t>
  </si>
  <si>
    <t>-26.38</t>
  </si>
  <si>
    <t>Levered Free Cash Flow, 2 Yr. CAGR %</t>
  </si>
  <si>
    <t>-7.52</t>
  </si>
  <si>
    <t>156.49</t>
  </si>
  <si>
    <t>27.76</t>
  </si>
  <si>
    <t>Unlevered Free Cash Flow, 2 Yr. CAGR %</t>
  </si>
  <si>
    <t>-36.31</t>
  </si>
  <si>
    <t>15.19</t>
  </si>
  <si>
    <t>76.46</t>
  </si>
  <si>
    <t>Compound Annual Growth Rate Over Three Years</t>
  </si>
  <si>
    <t>Total Revenues, 3 Yr. CAGR %</t>
  </si>
  <si>
    <t>6.7</t>
  </si>
  <si>
    <t>11.93</t>
  </si>
  <si>
    <t>11.72</t>
  </si>
  <si>
    <t>Gross Profit, 3 Yr. CAGR %</t>
  </si>
  <si>
    <t>6.82</t>
  </si>
  <si>
    <t>4.75</t>
  </si>
  <si>
    <t>0.66</t>
  </si>
  <si>
    <t>EBITDA, 3 Yr. CAGR %</t>
  </si>
  <si>
    <t>8.56</t>
  </si>
  <si>
    <t>7.39</t>
  </si>
  <si>
    <t>2.75</t>
  </si>
  <si>
    <t>EBITA, 3 Yr. CAGR %</t>
  </si>
  <si>
    <t>7.09</t>
  </si>
  <si>
    <t>23.85</t>
  </si>
  <si>
    <t>11.3</t>
  </si>
  <si>
    <t>EBIT, 3 Yr. CAGR %</t>
  </si>
  <si>
    <t>11.49</t>
  </si>
  <si>
    <t>7.96</t>
  </si>
  <si>
    <t>-7.96</t>
  </si>
  <si>
    <t>Earnings From Cont. Operations, 3 Yr. CAGR %</t>
  </si>
  <si>
    <t>40.95</t>
  </si>
  <si>
    <t>80.95</t>
  </si>
  <si>
    <t>-23.34</t>
  </si>
  <si>
    <t>Net Income, 3 Yr. CAGR %</t>
  </si>
  <si>
    <t>Normalized Net Income, 3 Yr. CAGR %</t>
  </si>
  <si>
    <t>313.11</t>
  </si>
  <si>
    <t>194.72</t>
  </si>
  <si>
    <t>-47.62</t>
  </si>
  <si>
    <t>Diluted EPS Before Extra, 3 Yr. CAGR %</t>
  </si>
  <si>
    <t>66.82</t>
  </si>
  <si>
    <t>-18.02</t>
  </si>
  <si>
    <t>Accounts Receivable, 3 Yr. CAGR %</t>
  </si>
  <si>
    <t>7.97</t>
  </si>
  <si>
    <t>21.62</t>
  </si>
  <si>
    <t>4.73</t>
  </si>
  <si>
    <t>Inventory, 3 Yr. CAGR %</t>
  </si>
  <si>
    <t>19.58</t>
  </si>
  <si>
    <t>28.38</t>
  </si>
  <si>
    <t>23.33</t>
  </si>
  <si>
    <t>Net Property, Plant and Equip., 3 Yr. CAGR %</t>
  </si>
  <si>
    <t>24.57</t>
  </si>
  <si>
    <t>30.48</t>
  </si>
  <si>
    <t>28.73</t>
  </si>
  <si>
    <t>Total Assets, 3 Yr. CAGR %</t>
  </si>
  <si>
    <t>9.8</t>
  </si>
  <si>
    <t>12.99</t>
  </si>
  <si>
    <t>10.04</t>
  </si>
  <si>
    <t>Tangible Book Value, 3 Yr. CAGR %</t>
  </si>
  <si>
    <t>-11.11</t>
  </si>
  <si>
    <t>-19.13</t>
  </si>
  <si>
    <t>-11.28</t>
  </si>
  <si>
    <t>Common Equity, 3 Yr. CAGR %</t>
  </si>
  <si>
    <t>26.89</t>
  </si>
  <si>
    <t>235.95</t>
  </si>
  <si>
    <t>27.72</t>
  </si>
  <si>
    <t>Cash From Operations, 3 Yr. CAGR %</t>
  </si>
  <si>
    <t>18.97</t>
  </si>
  <si>
    <t>-18.38</t>
  </si>
  <si>
    <t>22.63</t>
  </si>
  <si>
    <t>Capital Expenditures, 3 Yr. CAGR %</t>
  </si>
  <si>
    <t>54.53</t>
  </si>
  <si>
    <t>42.78</t>
  </si>
  <si>
    <t>11.85</t>
  </si>
  <si>
    <t>Levered Free Cash Flow, 3 Yr. CAGR %</t>
  </si>
  <si>
    <t>-0.85</t>
  </si>
  <si>
    <t>112.14</t>
  </si>
  <si>
    <t>Unlevered Free Cash Flow, 3 Yr. CAGR %</t>
  </si>
  <si>
    <t>-21.24</t>
  </si>
  <si>
    <t>51.84</t>
  </si>
  <si>
    <t>Compound Annual Growth Rate Over Five Years</t>
  </si>
  <si>
    <t>Total Revenues, 5 Yr. CAGR %</t>
  </si>
  <si>
    <t>7.59</t>
  </si>
  <si>
    <t>Gross Profit, 5 Yr. CAGR %</t>
  </si>
  <si>
    <t>1.32</t>
  </si>
  <si>
    <t>EBITDA, 5 Yr. CAGR %</t>
  </si>
  <si>
    <t>EBITA, 5 Yr. CAGR %</t>
  </si>
  <si>
    <t>-3.65</t>
  </si>
  <si>
    <t>EBIT, 5 Yr. CAGR %</t>
  </si>
  <si>
    <t>-4.94</t>
  </si>
  <si>
    <t>Earnings From Cont. Operations, 5 Yr. CAGR %</t>
  </si>
  <si>
    <t>-7.79</t>
  </si>
  <si>
    <t>Net Income, 5 Yr. CAGR %</t>
  </si>
  <si>
    <t>Normalized Net Income, 5 Yr. CAGR %</t>
  </si>
  <si>
    <t>62.98</t>
  </si>
  <si>
    <t>Accounts Receivable, 5 Yr. CAGR %</t>
  </si>
  <si>
    <t>1.42</t>
  </si>
  <si>
    <t>Inventory, 5 Yr. CAGR %</t>
  </si>
  <si>
    <t>14.53</t>
  </si>
  <si>
    <t>Net Property, Plant and Equip., 5 Yr. CAGR %</t>
  </si>
  <si>
    <t>22.49</t>
  </si>
  <si>
    <t>Total Assets, 5 Yr. CAGR %</t>
  </si>
  <si>
    <t>7.1</t>
  </si>
  <si>
    <t>Tangible Book Value, 5 Yr. CAGR %</t>
  </si>
  <si>
    <t>-8.13</t>
  </si>
  <si>
    <t>Common Equity, 5 Yr. CAGR %</t>
  </si>
  <si>
    <t>-6.51</t>
  </si>
  <si>
    <t>Cash From Operations, 5 Yr. CAGR %</t>
  </si>
  <si>
    <t>17.76</t>
  </si>
  <si>
    <t>Capital Expenditures, 5 Yr. CAGR %</t>
  </si>
  <si>
    <t>14.87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</si>
  <si>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</si>
  <si>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</si>
  <si>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</si>
  <si>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</si>
  <si>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</si>
  <si>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</si>
  <si>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</si>
  <si>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5,448</t>
  </si>
  <si>
    <t>2,873</t>
  </si>
  <si>
    <t>2,295</t>
  </si>
  <si>
    <t>1,632</t>
  </si>
  <si>
    <t>-</t>
  </si>
  <si>
    <t>Change</t>
  </si>
  <si>
    <t>-47.27%</t>
  </si>
  <si>
    <t>-20.12%</t>
  </si>
  <si>
    <t>-28.9%</t>
  </si>
  <si>
    <t>0%</t>
  </si>
  <si>
    <t>Enterprise Value (EV)
                                    1</t>
  </si>
  <si>
    <t>7,872</t>
  </si>
  <si>
    <t>5,910</t>
  </si>
  <si>
    <t>5,586</t>
  </si>
  <si>
    <t>5,109</t>
  </si>
  <si>
    <t>5,082</t>
  </si>
  <si>
    <t>4,901</t>
  </si>
  <si>
    <t>-24.92%</t>
  </si>
  <si>
    <t>-5.48%</t>
  </si>
  <si>
    <t>-8.54%</t>
  </si>
  <si>
    <t>-0.53%</t>
  </si>
  <si>
    <t>-3.56%</t>
  </si>
  <si>
    <t>P/E ratio</t>
  </si>
  <si>
    <t>-23.2x</t>
  </si>
  <si>
    <t>12.7x</t>
  </si>
  <si>
    <t>-32x</t>
  </si>
  <si>
    <t>-982x</t>
  </si>
  <si>
    <t>47.4x</t>
  </si>
  <si>
    <t>24.1x</t>
  </si>
  <si>
    <t>PBR</t>
  </si>
  <si>
    <t>17x</t>
  </si>
  <si>
    <t>6.35x</t>
  </si>
  <si>
    <t>-4.48x</t>
  </si>
  <si>
    <t>-2.53x</t>
  </si>
  <si>
    <t>-1.82x</t>
  </si>
  <si>
    <t>PEG</t>
  </si>
  <si>
    <t>-0x</t>
  </si>
  <si>
    <t>0x</t>
  </si>
  <si>
    <t>10.1x</t>
  </si>
  <si>
    <t>0.2x</t>
  </si>
  <si>
    <t>Capitalization / Revenue</t>
  </si>
  <si>
    <t>1.34x</t>
  </si>
  <si>
    <t>0.61x</t>
  </si>
  <si>
    <t>0.48x</t>
  </si>
  <si>
    <t>0.33x</t>
  </si>
  <si>
    <t>0.32x</t>
  </si>
  <si>
    <t>EV / Revenue</t>
  </si>
  <si>
    <t>1.94x</t>
  </si>
  <si>
    <t>1.26x</t>
  </si>
  <si>
    <t>1.16x</t>
  </si>
  <si>
    <t>1.05x</t>
  </si>
  <si>
    <t>1.01x</t>
  </si>
  <si>
    <t>0.95x</t>
  </si>
  <si>
    <t>EV / EBITDA</t>
  </si>
  <si>
    <t>11.9x</t>
  </si>
  <si>
    <t>9.46x</t>
  </si>
  <si>
    <t>9.31x</t>
  </si>
  <si>
    <t>7.8x</t>
  </si>
  <si>
    <t>7.36x</t>
  </si>
  <si>
    <t>6.74x</t>
  </si>
  <si>
    <t>EV / EBIT</t>
  </si>
  <si>
    <t>24.7x</t>
  </si>
  <si>
    <t>22.2x</t>
  </si>
  <si>
    <t>30.7x</t>
  </si>
  <si>
    <t>24.6x</t>
  </si>
  <si>
    <t>19.5x</t>
  </si>
  <si>
    <t>16.6x</t>
  </si>
  <si>
    <t>EV / FCF</t>
  </si>
  <si>
    <t>-34.5x</t>
  </si>
  <si>
    <t>-15.2x</t>
  </si>
  <si>
    <t>23.5x</t>
  </si>
  <si>
    <t>49.1x</t>
  </si>
  <si>
    <t>32.8x</t>
  </si>
  <si>
    <t>23.3x</t>
  </si>
  <si>
    <t>FCF Yield</t>
  </si>
  <si>
    <t>-2.9%</t>
  </si>
  <si>
    <t>-6.6%</t>
  </si>
  <si>
    <t>4.26%</t>
  </si>
  <si>
    <t>2.04%</t>
  </si>
  <si>
    <t>3.05%</t>
  </si>
  <si>
    <t>4.29%</t>
  </si>
  <si>
    <t>Dividend per Share
                                    2</t>
  </si>
  <si>
    <t>0.4031</t>
  </si>
  <si>
    <t>0.4004</t>
  </si>
  <si>
    <t>0.4005</t>
  </si>
  <si>
    <t>Rate of return</t>
  </si>
  <si>
    <t>8.32%</t>
  </si>
  <si>
    <t>10.4%</t>
  </si>
  <si>
    <t>14.8%</t>
  </si>
  <si>
    <t>14.7%</t>
  </si>
  <si>
    <t>EPS
                                    2</t>
  </si>
  <si>
    <t>-0.00278</t>
  </si>
  <si>
    <t>0.0576</t>
  </si>
  <si>
    <t>0.1135</t>
  </si>
  <si>
    <t>Distribution rate</t>
  </si>
  <si>
    <t>105%</t>
  </si>
  <si>
    <t>-333%</t>
  </si>
  <si>
    <t>-14,500%</t>
  </si>
  <si>
    <t>695%</t>
  </si>
  <si>
    <t>353%</t>
  </si>
  <si>
    <t>Net sales
                                    1</t>
  </si>
  <si>
    <t>4,055</t>
  </si>
  <si>
    <t>4,689</t>
  </si>
  <si>
    <t>4,812</t>
  </si>
  <si>
    <t>4,875</t>
  </si>
  <si>
    <t>5,020</t>
  </si>
  <si>
    <t>5,157</t>
  </si>
  <si>
    <t>EBITDA
                                    1</t>
  </si>
  <si>
    <t>662</t>
  </si>
  <si>
    <t>625</t>
  </si>
  <si>
    <t>600</t>
  </si>
  <si>
    <t>655</t>
  </si>
  <si>
    <t>690.3</t>
  </si>
  <si>
    <t>727</t>
  </si>
  <si>
    <t>EBIT
                                    1</t>
  </si>
  <si>
    <t>319</t>
  </si>
  <si>
    <t>266</t>
  </si>
  <si>
    <t>182</t>
  </si>
  <si>
    <t>208.1</t>
  </si>
  <si>
    <t>260.3</t>
  </si>
  <si>
    <t>294.5</t>
  </si>
  <si>
    <t>Net income
                                    1</t>
  </si>
  <si>
    <t>-210</t>
  </si>
  <si>
    <t>237</t>
  </si>
  <si>
    <t>-50</t>
  </si>
  <si>
    <t>2.178</t>
  </si>
  <si>
    <t>40.08</t>
  </si>
  <si>
    <t>76.35</t>
  </si>
  <si>
    <t>Net Debt
                                    1</t>
  </si>
  <si>
    <t>2,424</t>
  </si>
  <si>
    <t>3,037</t>
  </si>
  <si>
    <t>3,291</t>
  </si>
  <si>
    <t>3,477</t>
  </si>
  <si>
    <t>3,450</t>
  </si>
  <si>
    <t>3,269</t>
  </si>
  <si>
    <t>Reference price
                                    2</t>
  </si>
  <si>
    <t>9.030</t>
  </si>
  <si>
    <t>4.810</t>
  </si>
  <si>
    <t>3.840</t>
  </si>
  <si>
    <t>2.730</t>
  </si>
  <si>
    <t>Nbr of stocks (in thousands)</t>
  </si>
  <si>
    <t>603,283</t>
  </si>
  <si>
    <t>597,231</t>
  </si>
  <si>
    <t>597,600</t>
  </si>
  <si>
    <t>597,690</t>
  </si>
  <si>
    <t>Announcement Date</t>
  </si>
  <si>
    <t>2/24/22</t>
  </si>
  <si>
    <t>2/23/23</t>
  </si>
  <si>
    <t>2/22/24</t>
  </si>
  <si>
    <t>address1</t>
  </si>
  <si>
    <t>56, rue Charles Martel</t>
  </si>
  <si>
    <t>city</t>
  </si>
  <si>
    <t>zip</t>
  </si>
  <si>
    <t>2134</t>
  </si>
  <si>
    <t>country</t>
  </si>
  <si>
    <t>phone</t>
  </si>
  <si>
    <t>352 2 625 8555</t>
  </si>
  <si>
    <t>website</t>
  </si>
  <si>
    <t>https://www.ardaghmetalpackaging.com</t>
  </si>
  <si>
    <t>industry</t>
  </si>
  <si>
    <t>Packaging &amp; Containers</t>
  </si>
  <si>
    <t>industryKey</t>
  </si>
  <si>
    <t>packaging-containers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</si>
  <si>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</si>
  <si>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</si>
  <si>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</si>
  <si>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</si>
  <si>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</si>
  <si>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</si>
  <si>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</si>
  <si>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Ardagh Metal Packaging S.A., together with its subsidiaries, supplies consumer metal beverage cans in Europe, the United States, and Brazil. Its products are used in various end-use categories, including beer, carbonated soft drinks, energy drinks, hard seltzers, juices, pre-mixed cocktails, teas, sparkling waters, and wine. The company serves beverage producers. Ardagh Metal Packaging S.A. is based in Luxembourg, Luxembourg. Ardagh Metal Packaging S.A. is a subsidiary of Ardagh Group S.A.</t>
  </si>
  <si>
    <t>fullTimeEmployees</t>
  </si>
  <si>
    <t>companyOfficers</t>
  </si>
  <si>
    <t>[{'maxAge': 1, 'name': 'Mr. Oliver  Graham', 'age': 55, 'title': 'CEO &amp; Director', 'yearBorn': 1969, 'exercisedValue': 0, 'unexercisedValue': 0}, {'maxAge': 1, 'name': 'Mr. Stefan  Schellinger', 'title': 'Chief Financial Officer', 'exercisedValue': 0, 'unexercisedValue': 0}, {'maxAge': 1, 'name': 'Mr. Stephen  Lyons', 'title': 'Investor Relations Director',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</si>
  <si>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</si>
  <si>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</si>
  <si>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</si>
  <si>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</si>
  <si>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</si>
  <si>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</si>
  <si>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</si>
  <si>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</si>
  <si>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</si>
  <si>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</si>
  <si>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</si>
  <si>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</si>
  <si>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</si>
  <si>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</si>
  <si>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</si>
  <si>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</si>
  <si>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</si>
  <si>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</si>
  <si>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</si>
  <si>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</si>
  <si>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</si>
  <si>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</si>
  <si>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</si>
  <si>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</si>
  <si>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</si>
  <si>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</si>
  <si>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</si>
  <si>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</si>
  <si>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</si>
  <si>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</si>
  <si>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</si>
  <si>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</si>
  <si>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</si>
  <si>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</si>
  <si>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</si>
  <si>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</si>
  <si>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</si>
  <si>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</si>
  <si>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</si>
  <si>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</si>
  <si>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</si>
  <si>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</si>
  <si>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</si>
  <si>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</si>
  <si>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</si>
  <si>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</si>
  <si>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</si>
  <si>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</si>
  <si>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</si>
  <si>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</si>
  <si>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</si>
  <si>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</si>
  <si>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</si>
  <si>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</si>
  <si>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</si>
  <si>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</si>
  <si>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</si>
  <si>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</si>
  <si>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</si>
  <si>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</si>
  <si>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</si>
  <si>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</si>
  <si>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</si>
  <si>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</si>
  <si>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</si>
  <si>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</si>
  <si>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</si>
  <si>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</si>
  <si>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</si>
  <si>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</si>
  <si>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</si>
  <si>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</si>
  <si>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</si>
  <si>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</si>
  <si>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</si>
  <si>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</si>
  <si>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Ardagh Metal Packaging S.A.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</si>
  <si>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</si>
  <si>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</si>
  <si>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</si>
  <si>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</si>
  <si>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</si>
  <si>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</si>
  <si>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</si>
  <si>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335da527-be16-3728-9531-245329801b57</t>
  </si>
  <si>
    <t>messageBoardId</t>
  </si>
  <si>
    <t>finmb_705112155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</si>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</sst>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rdaghmetalpackaging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2.68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2.602995473811285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1.601809152E9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-0.159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12.461639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16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-75.0</v>
      </c>
      <c r="C2" s="1">
        <v>-40.0</v>
      </c>
      <c r="D2" s="1">
        <v>111.0</v>
      </c>
      <c r="E2" s="1">
        <v>-210.0</v>
      </c>
      <c r="F2" s="1">
        <v>237.0</v>
      </c>
      <c r="G2" s="1">
        <v>-50.0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135.0</v>
      </c>
      <c r="C3" s="1">
        <v>141.0</v>
      </c>
      <c r="D3" s="1">
        <v>166.0</v>
      </c>
      <c r="E3" s="1">
        <v>192.0</v>
      </c>
      <c r="F3" s="1">
        <v>221.0</v>
      </c>
      <c r="G3" s="1">
        <v>275.0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149.0</v>
      </c>
      <c r="C4" s="1">
        <v>145.0</v>
      </c>
      <c r="D4" s="1">
        <v>146.0</v>
      </c>
      <c r="E4" s="1">
        <v>147.0</v>
      </c>
      <c r="F4" s="1">
        <v>134.0</v>
      </c>
      <c r="G4" s="1">
        <v>136.0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284.0</v>
      </c>
      <c r="C5" s="1">
        <v>286.0</v>
      </c>
      <c r="D5" s="1">
        <v>312.0</v>
      </c>
      <c r="E5" s="1">
        <v>339.0</v>
      </c>
      <c r="F5" s="1">
        <v>355.0</v>
      </c>
      <c r="G5" s="1">
        <v>411.0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4.0</v>
      </c>
      <c r="C6" s="1">
        <v>9.0</v>
      </c>
      <c r="D6" s="1">
        <v>3.0</v>
      </c>
      <c r="E6" s="1">
        <v>4.0</v>
      </c>
      <c r="F6" s="1">
        <v>4.0</v>
      </c>
      <c r="G6" s="1">
        <v>7.0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41.0</v>
      </c>
      <c r="C7" s="1">
        <v>20.0</v>
      </c>
      <c r="D7" s="1">
        <v>-99.0</v>
      </c>
      <c r="E7" s="1">
        <v>309.0</v>
      </c>
      <c r="F7" s="1">
        <v>-189.0</v>
      </c>
      <c r="G7" s="1">
        <v>-22.0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18.0</v>
      </c>
      <c r="C8" s="1">
        <v>102.0</v>
      </c>
      <c r="D8" s="1">
        <v>7.0</v>
      </c>
      <c r="E8" s="1">
        <v>16.0</v>
      </c>
      <c r="F8" s="1">
        <v>-202.0</v>
      </c>
      <c r="G8" s="1">
        <v>270.0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272.0</v>
      </c>
      <c r="C9" s="1">
        <v>377.0</v>
      </c>
      <c r="D9" s="1">
        <v>334.0</v>
      </c>
      <c r="E9" s="1">
        <v>458.0</v>
      </c>
      <c r="F9" s="1">
        <v>205.0</v>
      </c>
      <c r="G9" s="1">
        <v>616.0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-184.0</v>
      </c>
      <c r="C10" s="1">
        <v>-205.0</v>
      </c>
      <c r="D10" s="1">
        <v>-268.0</v>
      </c>
      <c r="E10" s="1">
        <v>-679.0</v>
      </c>
      <c r="F10" s="1">
        <v>-585.0</v>
      </c>
      <c r="G10" s="1">
        <v>-368.0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2.0</v>
      </c>
      <c r="C11" s="1">
        <v>0.0</v>
      </c>
      <c r="D11" s="1">
        <v>0.0</v>
      </c>
      <c r="E11" s="1">
        <v>1.0</v>
      </c>
      <c r="F11" s="1">
        <v>1.0</v>
      </c>
      <c r="G11" s="1">
        <v>1.0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0.0</v>
      </c>
      <c r="C12" s="1">
        <v>0.0</v>
      </c>
      <c r="D12" s="1">
        <v>0.0</v>
      </c>
      <c r="E12" s="1">
        <v>-5.0</v>
      </c>
      <c r="F12" s="1">
        <v>0.0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0.0</v>
      </c>
      <c r="C13" s="1">
        <v>0.0</v>
      </c>
      <c r="D13" s="1">
        <v>0.0</v>
      </c>
      <c r="E13" s="1">
        <v>-8.0</v>
      </c>
      <c r="F13" s="1">
        <v>-11.0</v>
      </c>
      <c r="G13" s="1">
        <v>-11.0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-182.0</v>
      </c>
      <c r="C14" s="1">
        <v>-205.0</v>
      </c>
      <c r="D14" s="1">
        <v>-268.0</v>
      </c>
      <c r="E14" s="1">
        <v>-691.0</v>
      </c>
      <c r="F14" s="1">
        <v>-595.0</v>
      </c>
      <c r="G14" s="1">
        <v>-378.0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2.0</v>
      </c>
      <c r="C15" s="1">
        <v>16.0</v>
      </c>
      <c r="D15" s="1">
        <v>0.0</v>
      </c>
      <c r="E15" s="1">
        <v>2.0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0.0</v>
      </c>
      <c r="C16" s="1">
        <v>0.0</v>
      </c>
      <c r="D16" s="1">
        <v>0.0</v>
      </c>
      <c r="E16" s="1">
        <v>2770.0</v>
      </c>
      <c r="F16" s="1">
        <v>709.0</v>
      </c>
      <c r="G16" s="1">
        <v>79.0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2.0</v>
      </c>
      <c r="C17" s="1">
        <v>16.0</v>
      </c>
      <c r="D17" s="1">
        <v>0.0</v>
      </c>
      <c r="E17" s="1">
        <v>2780.0</v>
      </c>
      <c r="F17" s="1">
        <v>709.0</v>
      </c>
      <c r="G17" s="1">
        <v>79.0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0.0</v>
      </c>
      <c r="C18" s="1">
        <v>0.0</v>
      </c>
      <c r="D18" s="1">
        <v>-8.0</v>
      </c>
      <c r="E18" s="1">
        <v>-2740.0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-19.0</v>
      </c>
      <c r="C19" s="1">
        <v>-26.0</v>
      </c>
      <c r="D19" s="1">
        <v>-35.0</v>
      </c>
      <c r="E19" s="1">
        <v>-53.0</v>
      </c>
      <c r="F19" s="1">
        <v>-169.0</v>
      </c>
      <c r="G19" s="1">
        <v>-161.0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-19.0</v>
      </c>
      <c r="C20" s="1">
        <v>-26.0</v>
      </c>
      <c r="D20" s="1">
        <v>-43.0</v>
      </c>
      <c r="E20" s="1">
        <v>-2790.0</v>
      </c>
      <c r="F20" s="1">
        <v>-169.0</v>
      </c>
      <c r="G20" s="1">
        <v>-161.0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0.0</v>
      </c>
      <c r="C21" s="1">
        <v>0.0</v>
      </c>
      <c r="D21" s="1">
        <v>0.0</v>
      </c>
      <c r="E21" s="1">
        <v>925.0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0.0</v>
      </c>
      <c r="D22" s="1">
        <v>0.0</v>
      </c>
      <c r="E22" s="1">
        <v>0.0</v>
      </c>
      <c r="F22" s="1">
        <v>-35.0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0.0</v>
      </c>
      <c r="C23" s="1">
        <v>0.0</v>
      </c>
      <c r="D23" s="1">
        <v>0.0</v>
      </c>
      <c r="E23" s="1">
        <v>0.0</v>
      </c>
      <c r="F23" s="1">
        <v>260.0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0.0</v>
      </c>
      <c r="C24" s="1">
        <v>0.0</v>
      </c>
      <c r="D24" s="1">
        <v>0.0</v>
      </c>
      <c r="E24" s="1">
        <v>0.0</v>
      </c>
      <c r="F24" s="1">
        <v>-240.0</v>
      </c>
      <c r="G24" s="1">
        <v>-239.0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0.0</v>
      </c>
      <c r="C25" s="1">
        <v>0.0</v>
      </c>
      <c r="D25" s="1">
        <v>0.0</v>
      </c>
      <c r="E25" s="1">
        <v>0.0</v>
      </c>
      <c r="F25" s="1">
        <v>-11.0</v>
      </c>
      <c r="G25" s="1">
        <v>-24.0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0.0</v>
      </c>
      <c r="C26" s="1">
        <v>0.0</v>
      </c>
      <c r="D26" s="1">
        <v>0.0</v>
      </c>
      <c r="E26" s="1">
        <v>0.0</v>
      </c>
      <c r="F26" s="1">
        <v>-251.0</v>
      </c>
      <c r="G26" s="1">
        <v>-263.0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-73.0</v>
      </c>
      <c r="C27" s="1">
        <v>-26.0</v>
      </c>
      <c r="D27" s="1">
        <v>-55.0</v>
      </c>
      <c r="E27" s="1">
        <v>-455.0</v>
      </c>
      <c r="F27" s="1">
        <v>-15.0</v>
      </c>
      <c r="G27" s="1">
        <v>-3.0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-90.0</v>
      </c>
      <c r="C28" s="1">
        <v>-36.0</v>
      </c>
      <c r="D28" s="1">
        <v>-98.0</v>
      </c>
      <c r="E28" s="1">
        <v>454.0</v>
      </c>
      <c r="F28" s="1">
        <v>499.0</v>
      </c>
      <c r="G28" s="1">
        <v>-348.0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-2.0</v>
      </c>
      <c r="C29" s="1">
        <v>0.0</v>
      </c>
      <c r="D29" s="1">
        <v>5.0</v>
      </c>
      <c r="E29" s="1">
        <v>-15.0</v>
      </c>
      <c r="F29" s="1">
        <v>-17.0</v>
      </c>
      <c r="G29" s="1">
        <v>-2.0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-2.0</v>
      </c>
      <c r="C30" s="1">
        <v>136.0</v>
      </c>
      <c r="D30" s="1">
        <v>-27.0</v>
      </c>
      <c r="E30" s="1">
        <v>206.0</v>
      </c>
      <c r="F30" s="1">
        <v>92.0</v>
      </c>
      <c r="G30" s="1">
        <v>-112.0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177.0</v>
      </c>
      <c r="C32" s="1">
        <v>178.0</v>
      </c>
      <c r="D32" s="1">
        <v>155.0</v>
      </c>
      <c r="E32" s="1">
        <v>105.0</v>
      </c>
      <c r="F32" s="1">
        <v>0.0</v>
      </c>
      <c r="G32" s="1">
        <v>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52.0</v>
      </c>
      <c r="C33" s="1">
        <v>43.0</v>
      </c>
      <c r="D33" s="1">
        <v>41.0</v>
      </c>
      <c r="E33" s="1">
        <v>48.0</v>
      </c>
      <c r="F33" s="1">
        <v>35.0</v>
      </c>
      <c r="G33" s="1">
        <v>14.0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0.0</v>
      </c>
      <c r="C34" s="1">
        <v>262.0</v>
      </c>
      <c r="D34" s="1">
        <v>42.0</v>
      </c>
      <c r="E34" s="1">
        <v>-224.0</v>
      </c>
      <c r="F34" s="1">
        <v>-256.0</v>
      </c>
      <c r="G34" s="1">
        <v>371.0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0.0</v>
      </c>
      <c r="C35" s="1">
        <v>364.0</v>
      </c>
      <c r="D35" s="1">
        <v>134.0</v>
      </c>
      <c r="E35" s="1">
        <v>-148.0</v>
      </c>
      <c r="F35" s="1">
        <v>-178.0</v>
      </c>
      <c r="G35" s="1">
        <v>469.0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0.0</v>
      </c>
      <c r="C36" s="1">
        <v>-148.0</v>
      </c>
      <c r="D36" s="1">
        <v>55.0</v>
      </c>
      <c r="E36" s="1">
        <v>1.0</v>
      </c>
      <c r="F36" s="1">
        <v>105.0</v>
      </c>
      <c r="G36" s="1">
        <v>-319.0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-17.0</v>
      </c>
      <c r="C37" s="1">
        <v>-10.0</v>
      </c>
      <c r="D37" s="1">
        <v>-43.0</v>
      </c>
      <c r="E37" s="1">
        <v>-16.0</v>
      </c>
      <c r="F37" s="1">
        <v>540.0</v>
      </c>
      <c r="G37" s="1">
        <v>-82.0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16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54</v>
      </c>
      <c r="B3" s="1">
        <v>148.0</v>
      </c>
      <c r="C3" s="1">
        <v>284.0</v>
      </c>
      <c r="D3" s="1">
        <v>257.0</v>
      </c>
      <c r="E3" s="1">
        <v>463.0</v>
      </c>
      <c r="F3" s="1">
        <v>469.0</v>
      </c>
      <c r="G3" s="1">
        <v>324.0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55</v>
      </c>
      <c r="B4" s="1">
        <v>0.0</v>
      </c>
      <c r="C4" s="1">
        <v>0.0</v>
      </c>
      <c r="D4" s="1">
        <v>0.0</v>
      </c>
      <c r="E4" s="1">
        <v>0.0</v>
      </c>
      <c r="F4" s="1">
        <v>81.0</v>
      </c>
      <c r="G4" s="1">
        <v>110.0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56</v>
      </c>
      <c r="B5" s="1">
        <v>148.0</v>
      </c>
      <c r="C5" s="1">
        <v>284.0</v>
      </c>
      <c r="D5" s="1">
        <v>257.0</v>
      </c>
      <c r="E5" s="1">
        <v>463.0</v>
      </c>
      <c r="F5" s="1">
        <v>550.0</v>
      </c>
      <c r="G5" s="1">
        <v>434.0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57</v>
      </c>
      <c r="B6" s="1">
        <v>410.0</v>
      </c>
      <c r="C6" s="1">
        <v>318.0</v>
      </c>
      <c r="D6" s="1">
        <v>383.0</v>
      </c>
      <c r="E6" s="1">
        <v>516.0</v>
      </c>
      <c r="F6" s="1">
        <v>572.0</v>
      </c>
      <c r="G6" s="1">
        <v>440.0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58</v>
      </c>
      <c r="B7" s="1">
        <v>74.0</v>
      </c>
      <c r="C7" s="1">
        <v>99.0</v>
      </c>
      <c r="D7" s="1">
        <v>124.0</v>
      </c>
      <c r="E7" s="1">
        <v>178.0</v>
      </c>
      <c r="F7" s="1">
        <v>176.0</v>
      </c>
      <c r="G7" s="1">
        <v>141.0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59</v>
      </c>
      <c r="B8" s="1">
        <v>484.0</v>
      </c>
      <c r="C8" s="1">
        <v>417.0</v>
      </c>
      <c r="D8" s="1">
        <v>507.0</v>
      </c>
      <c r="E8" s="1">
        <v>694.0</v>
      </c>
      <c r="F8" s="1">
        <v>748.0</v>
      </c>
      <c r="G8" s="1">
        <v>581.0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60</v>
      </c>
      <c r="B9" s="1">
        <v>238.0</v>
      </c>
      <c r="C9" s="1">
        <v>268.0</v>
      </c>
      <c r="D9" s="1">
        <v>250.0</v>
      </c>
      <c r="E9" s="1">
        <v>407.0</v>
      </c>
      <c r="F9" s="1">
        <v>567.0</v>
      </c>
      <c r="G9" s="1">
        <v>469.0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61</v>
      </c>
      <c r="B10" s="1">
        <v>0.0</v>
      </c>
      <c r="C10" s="1">
        <v>0.0</v>
      </c>
      <c r="D10" s="1">
        <v>0.0</v>
      </c>
      <c r="E10" s="1">
        <v>0.0</v>
      </c>
      <c r="F10" s="1">
        <v>5.0</v>
      </c>
      <c r="G10" s="1">
        <v>9.0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62</v>
      </c>
      <c r="B11" s="1">
        <v>5.0</v>
      </c>
      <c r="C11" s="1">
        <v>2.0</v>
      </c>
      <c r="D11" s="1">
        <v>23.0</v>
      </c>
      <c r="E11" s="1">
        <v>97.0</v>
      </c>
      <c r="F11" s="1">
        <v>38.0</v>
      </c>
      <c r="G11" s="1">
        <v>12.0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63</v>
      </c>
      <c r="B12" s="1">
        <v>875.0</v>
      </c>
      <c r="C12" s="1">
        <v>971.0</v>
      </c>
      <c r="D12" s="1">
        <v>1040.0</v>
      </c>
      <c r="E12" s="1">
        <v>1660.0</v>
      </c>
      <c r="F12" s="1">
        <v>1910.0</v>
      </c>
      <c r="G12" s="1">
        <v>1500.0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64</v>
      </c>
      <c r="B13" s="1">
        <v>1230.0</v>
      </c>
      <c r="C13" s="1">
        <v>1490.0</v>
      </c>
      <c r="D13" s="1">
        <v>1810.0</v>
      </c>
      <c r="E13" s="1">
        <v>2570.0</v>
      </c>
      <c r="F13" s="1">
        <v>3270.0</v>
      </c>
      <c r="G13" s="1">
        <v>3750.0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65</v>
      </c>
      <c r="B14" s="1">
        <v>-277.0</v>
      </c>
      <c r="C14" s="1">
        <v>-412.0</v>
      </c>
      <c r="D14" s="1">
        <v>-578.0</v>
      </c>
      <c r="E14" s="1">
        <v>-725.0</v>
      </c>
      <c r="F14" s="1">
        <v>-876.0</v>
      </c>
      <c r="G14" s="1">
        <v>-1120.0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66</v>
      </c>
      <c r="B15" s="1">
        <v>953.0</v>
      </c>
      <c r="C15" s="1">
        <v>1080.0</v>
      </c>
      <c r="D15" s="1">
        <v>1230.0</v>
      </c>
      <c r="E15" s="1">
        <v>1840.0</v>
      </c>
      <c r="F15" s="1">
        <v>2390.0</v>
      </c>
      <c r="G15" s="1">
        <v>2630.0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67</v>
      </c>
      <c r="B16" s="1">
        <v>1010.0</v>
      </c>
      <c r="C16" s="1">
        <v>1000.0</v>
      </c>
      <c r="D16" s="1">
        <v>1060.0</v>
      </c>
      <c r="E16" s="1">
        <v>1010.0</v>
      </c>
      <c r="F16" s="1">
        <v>976.0</v>
      </c>
      <c r="G16" s="1">
        <v>999.0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68</v>
      </c>
      <c r="B17" s="1">
        <v>1080.0</v>
      </c>
      <c r="C17" s="1">
        <v>934.0</v>
      </c>
      <c r="D17" s="1">
        <v>829.0</v>
      </c>
      <c r="E17" s="1">
        <v>652.0</v>
      </c>
      <c r="F17" s="1">
        <v>497.0</v>
      </c>
      <c r="G17" s="1">
        <v>383.0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69</v>
      </c>
      <c r="B18" s="1">
        <v>76.0</v>
      </c>
      <c r="C18" s="1">
        <v>77.0</v>
      </c>
      <c r="D18" s="1">
        <v>88.0</v>
      </c>
      <c r="E18" s="1">
        <v>71.0</v>
      </c>
      <c r="F18" s="1">
        <v>54.0</v>
      </c>
      <c r="G18" s="1">
        <v>62.0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70</v>
      </c>
      <c r="B19" s="1">
        <v>20.0</v>
      </c>
      <c r="C19" s="1">
        <v>5.0</v>
      </c>
      <c r="D19" s="1">
        <v>13.0</v>
      </c>
      <c r="E19" s="1">
        <v>89.0</v>
      </c>
      <c r="F19" s="1">
        <v>40.0</v>
      </c>
      <c r="G19" s="1">
        <v>92.0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71</v>
      </c>
      <c r="B20" s="1">
        <v>4019.0</v>
      </c>
      <c r="C20" s="1">
        <v>4070.0</v>
      </c>
      <c r="D20" s="1">
        <v>4250.0</v>
      </c>
      <c r="E20" s="1">
        <v>5320.0</v>
      </c>
      <c r="F20" s="1">
        <v>5860.0</v>
      </c>
      <c r="G20" s="1">
        <v>5670.0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72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73</v>
      </c>
      <c r="B22" s="1">
        <v>556.0</v>
      </c>
      <c r="C22" s="1">
        <v>619.0</v>
      </c>
      <c r="D22" s="1">
        <v>646.0</v>
      </c>
      <c r="E22" s="1">
        <v>1010.0</v>
      </c>
      <c r="F22" s="1">
        <v>1060.0</v>
      </c>
      <c r="G22" s="1">
        <v>1090.0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74</v>
      </c>
      <c r="B23" s="1">
        <v>0.0</v>
      </c>
      <c r="C23" s="1">
        <v>0.0</v>
      </c>
      <c r="D23" s="1">
        <v>0.0</v>
      </c>
      <c r="E23" s="1">
        <v>12.0</v>
      </c>
      <c r="F23" s="1">
        <v>13.0</v>
      </c>
      <c r="G23" s="1">
        <v>14.0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75</v>
      </c>
      <c r="B24" s="1">
        <v>697.0</v>
      </c>
      <c r="C24" s="1">
        <v>42.0</v>
      </c>
      <c r="D24" s="1">
        <v>42.0</v>
      </c>
      <c r="E24" s="1">
        <v>56.0</v>
      </c>
      <c r="F24" s="1">
        <v>68.0</v>
      </c>
      <c r="G24" s="1">
        <v>94.0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76</v>
      </c>
      <c r="B25" s="1">
        <v>50.0</v>
      </c>
      <c r="C25" s="1">
        <v>52.0</v>
      </c>
      <c r="D25" s="1">
        <v>59.0</v>
      </c>
      <c r="E25" s="1">
        <v>40.0</v>
      </c>
      <c r="F25" s="1">
        <v>35.0</v>
      </c>
      <c r="G25" s="1">
        <v>28.0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77</v>
      </c>
      <c r="B26" s="1">
        <v>0.0</v>
      </c>
      <c r="C26" s="1">
        <v>0.0</v>
      </c>
      <c r="D26" s="1">
        <v>0.0</v>
      </c>
      <c r="E26" s="1">
        <v>2.0</v>
      </c>
      <c r="F26" s="1">
        <v>0.0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78</v>
      </c>
      <c r="B27" s="1">
        <v>175.0</v>
      </c>
      <c r="C27" s="1">
        <v>218.0</v>
      </c>
      <c r="D27" s="1">
        <v>222.0</v>
      </c>
      <c r="E27" s="1">
        <v>284.0</v>
      </c>
      <c r="F27" s="1">
        <v>288.0</v>
      </c>
      <c r="G27" s="1">
        <v>295.0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79</v>
      </c>
      <c r="B28" s="1">
        <v>1480.0</v>
      </c>
      <c r="C28" s="1">
        <v>931.0</v>
      </c>
      <c r="D28" s="1">
        <v>969.0</v>
      </c>
      <c r="E28" s="1">
        <v>1400.0</v>
      </c>
      <c r="F28" s="1">
        <v>1460.0</v>
      </c>
      <c r="G28" s="1">
        <v>1520.0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80</v>
      </c>
      <c r="B29" s="1">
        <v>1930.0</v>
      </c>
      <c r="C29" s="1">
        <v>2600.0</v>
      </c>
      <c r="D29" s="1">
        <v>2660.0</v>
      </c>
      <c r="E29" s="1">
        <v>2650.0</v>
      </c>
      <c r="F29" s="1">
        <v>3200.0</v>
      </c>
      <c r="G29" s="1">
        <v>3230.0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81</v>
      </c>
      <c r="B30" s="1">
        <v>107.0</v>
      </c>
      <c r="C30" s="1">
        <v>133.0</v>
      </c>
      <c r="D30" s="1">
        <v>136.0</v>
      </c>
      <c r="E30" s="1">
        <v>182.0</v>
      </c>
      <c r="F30" s="1">
        <v>327.0</v>
      </c>
      <c r="G30" s="1">
        <v>408.0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82</v>
      </c>
      <c r="B31" s="1">
        <v>151.0</v>
      </c>
      <c r="C31" s="1">
        <v>184.0</v>
      </c>
      <c r="D31" s="1">
        <v>219.0</v>
      </c>
      <c r="E31" s="1">
        <v>256.0</v>
      </c>
      <c r="F31" s="1">
        <v>149.0</v>
      </c>
      <c r="G31" s="1">
        <v>169.0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83</v>
      </c>
      <c r="B32" s="1">
        <v>213.0</v>
      </c>
      <c r="C32" s="1">
        <v>189.0</v>
      </c>
      <c r="D32" s="1">
        <v>203.0</v>
      </c>
      <c r="E32" s="1">
        <v>207.0</v>
      </c>
      <c r="F32" s="1">
        <v>158.0</v>
      </c>
      <c r="G32" s="1">
        <v>136.0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84</v>
      </c>
      <c r="B33" s="1">
        <v>3.0</v>
      </c>
      <c r="C33" s="1">
        <v>12.0</v>
      </c>
      <c r="D33" s="1">
        <v>22.0</v>
      </c>
      <c r="E33" s="1">
        <v>345.0</v>
      </c>
      <c r="F33" s="1">
        <v>115.0</v>
      </c>
      <c r="G33" s="1">
        <v>96.0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85</v>
      </c>
      <c r="B34" s="1">
        <v>3880.0</v>
      </c>
      <c r="C34" s="1">
        <v>4050.0</v>
      </c>
      <c r="D34" s="1">
        <v>4210.0</v>
      </c>
      <c r="E34" s="1">
        <v>5040.0</v>
      </c>
      <c r="F34" s="1">
        <v>5410.0</v>
      </c>
      <c r="G34" s="1">
        <v>5560.0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86</v>
      </c>
      <c r="B35" s="1">
        <v>148.0</v>
      </c>
      <c r="C35" s="1">
        <v>16.0</v>
      </c>
      <c r="D35" s="1">
        <v>63.0</v>
      </c>
      <c r="E35" s="1">
        <v>7.0</v>
      </c>
      <c r="F35" s="1">
        <v>267.0</v>
      </c>
      <c r="G35" s="1">
        <v>267.0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87</v>
      </c>
      <c r="B36" s="1">
        <v>0.0</v>
      </c>
      <c r="C36" s="1">
        <v>0.0</v>
      </c>
      <c r="D36" s="1">
        <v>0.0</v>
      </c>
      <c r="E36" s="1">
        <v>5990.0</v>
      </c>
      <c r="F36" s="1">
        <v>5990.0</v>
      </c>
      <c r="G36" s="1">
        <v>5990.0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88</v>
      </c>
      <c r="B37" s="1">
        <v>0.0</v>
      </c>
      <c r="C37" s="1">
        <v>0.0</v>
      </c>
      <c r="D37" s="1">
        <v>0.0</v>
      </c>
      <c r="E37" s="1">
        <v>-120.0</v>
      </c>
      <c r="F37" s="1">
        <v>-144.0</v>
      </c>
      <c r="G37" s="1">
        <v>-469.0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89</v>
      </c>
      <c r="B38" s="1">
        <v>-8.0</v>
      </c>
      <c r="C38" s="1">
        <v>-4.0</v>
      </c>
      <c r="D38" s="1">
        <v>-15.0</v>
      </c>
      <c r="E38" s="1">
        <v>-5590.0</v>
      </c>
      <c r="F38" s="1">
        <v>-5660.0</v>
      </c>
      <c r="G38" s="1">
        <v>-5690.0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90</v>
      </c>
      <c r="B39" s="1">
        <v>140.0</v>
      </c>
      <c r="C39" s="1">
        <v>12.0</v>
      </c>
      <c r="D39" s="1">
        <v>48.0</v>
      </c>
      <c r="E39" s="1">
        <v>286.0</v>
      </c>
      <c r="F39" s="1">
        <v>455.0</v>
      </c>
      <c r="G39" s="1">
        <v>100.0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91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6.0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92</v>
      </c>
      <c r="B41" s="1">
        <v>140.0</v>
      </c>
      <c r="C41" s="1">
        <v>12.0</v>
      </c>
      <c r="D41" s="1">
        <v>48.0</v>
      </c>
      <c r="E41" s="1">
        <v>286.0</v>
      </c>
      <c r="F41" s="1">
        <v>455.0</v>
      </c>
      <c r="G41" s="1">
        <v>106.0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93</v>
      </c>
      <c r="B42" s="1">
        <v>4019.0</v>
      </c>
      <c r="C42" s="1">
        <v>4070.0</v>
      </c>
      <c r="D42" s="1">
        <v>4250.0</v>
      </c>
      <c r="E42" s="1">
        <v>5320.0</v>
      </c>
      <c r="F42" s="1">
        <v>5860.0</v>
      </c>
      <c r="G42" s="1">
        <v>5670.0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46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94</v>
      </c>
      <c r="B44" s="1">
        <v>0.0</v>
      </c>
      <c r="C44" s="1">
        <v>0.0</v>
      </c>
      <c r="D44" s="1">
        <v>0.0</v>
      </c>
      <c r="E44" s="1">
        <v>603.0</v>
      </c>
      <c r="F44" s="1">
        <v>597.0</v>
      </c>
      <c r="G44" s="1">
        <v>597.0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95</v>
      </c>
      <c r="B45" s="1">
        <v>0.0</v>
      </c>
      <c r="C45" s="1">
        <v>0.0</v>
      </c>
      <c r="D45" s="1">
        <v>0.0</v>
      </c>
      <c r="E45" s="1">
        <v>603.0</v>
      </c>
      <c r="F45" s="1">
        <v>597.0</v>
      </c>
      <c r="G45" s="1">
        <v>597.0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96</v>
      </c>
      <c r="B46" s="1">
        <v>0.0</v>
      </c>
      <c r="C46" s="1">
        <v>0.0</v>
      </c>
      <c r="D46" s="1">
        <v>0.0</v>
      </c>
      <c r="E46" s="1" t="s">
        <v>97</v>
      </c>
      <c r="F46" s="1" t="s">
        <v>98</v>
      </c>
      <c r="G46" s="1" t="s">
        <v>99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100</v>
      </c>
      <c r="B47" s="1">
        <v>-1960.0</v>
      </c>
      <c r="C47" s="1">
        <v>-1920.0</v>
      </c>
      <c r="D47" s="1">
        <v>-1840.0</v>
      </c>
      <c r="E47" s="1">
        <v>-1380.0</v>
      </c>
      <c r="F47" s="1">
        <v>-1020.0</v>
      </c>
      <c r="G47" s="1">
        <v>-1280.0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101</v>
      </c>
      <c r="B48" s="1">
        <v>0.0</v>
      </c>
      <c r="C48" s="1">
        <v>0.0</v>
      </c>
      <c r="D48" s="1">
        <v>0.0</v>
      </c>
      <c r="E48" s="1" t="s">
        <v>102</v>
      </c>
      <c r="F48" s="1" t="s">
        <v>103</v>
      </c>
      <c r="G48" s="1" t="s">
        <v>104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105</v>
      </c>
      <c r="B49" s="1">
        <v>2740.0</v>
      </c>
      <c r="C49" s="1">
        <v>2780.0</v>
      </c>
      <c r="D49" s="1">
        <v>2840.0</v>
      </c>
      <c r="E49" s="1">
        <v>2890.0</v>
      </c>
      <c r="F49" s="1">
        <v>3590.0</v>
      </c>
      <c r="G49" s="1">
        <v>3730.0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106</v>
      </c>
      <c r="B50" s="1">
        <v>2590.0</v>
      </c>
      <c r="C50" s="1">
        <v>2500.0</v>
      </c>
      <c r="D50" s="1">
        <v>2580.0</v>
      </c>
      <c r="E50" s="1">
        <v>2420.0</v>
      </c>
      <c r="F50" s="1">
        <v>3040.0</v>
      </c>
      <c r="G50" s="1">
        <v>3300.0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107</v>
      </c>
      <c r="B51" s="1">
        <v>111.0</v>
      </c>
      <c r="C51" s="1">
        <v>138.0</v>
      </c>
      <c r="D51" s="1">
        <v>167.0</v>
      </c>
      <c r="E51" s="1">
        <v>131.0</v>
      </c>
      <c r="F51" s="1">
        <v>85.0</v>
      </c>
      <c r="G51" s="1">
        <v>105.0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108</v>
      </c>
      <c r="B52" s="1">
        <v>0.0</v>
      </c>
      <c r="C52" s="1">
        <v>0.0</v>
      </c>
      <c r="D52" s="1">
        <v>0.0</v>
      </c>
      <c r="E52" s="1">
        <v>280.0</v>
      </c>
      <c r="F52" s="1">
        <v>304.0</v>
      </c>
      <c r="G52" s="1">
        <v>320.0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109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6.0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110</v>
      </c>
      <c r="B54" s="1">
        <v>0.0</v>
      </c>
      <c r="C54" s="1">
        <v>0.0</v>
      </c>
      <c r="D54" s="1">
        <v>5.0</v>
      </c>
      <c r="E54" s="1">
        <v>5.0</v>
      </c>
      <c r="F54" s="1">
        <v>5.0</v>
      </c>
      <c r="G54" s="1">
        <v>5.0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111</v>
      </c>
      <c r="B55" s="1">
        <v>107.0</v>
      </c>
      <c r="C55" s="1">
        <v>151.0</v>
      </c>
      <c r="D55" s="1">
        <v>157.0</v>
      </c>
      <c r="E55" s="1">
        <v>268.0</v>
      </c>
      <c r="F55" s="1">
        <v>347.0</v>
      </c>
      <c r="G55" s="1">
        <v>300.0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112</v>
      </c>
      <c r="B56" s="1">
        <v>0.0</v>
      </c>
      <c r="C56" s="1">
        <v>0.0</v>
      </c>
      <c r="D56" s="1">
        <v>0.0</v>
      </c>
      <c r="E56" s="1">
        <v>6.0</v>
      </c>
      <c r="F56" s="1">
        <v>6.0</v>
      </c>
      <c r="G56" s="1">
        <v>3.0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113</v>
      </c>
      <c r="B57" s="1">
        <v>131.0</v>
      </c>
      <c r="C57" s="1">
        <v>117.0</v>
      </c>
      <c r="D57" s="1">
        <v>93.0</v>
      </c>
      <c r="E57" s="1">
        <v>133.0</v>
      </c>
      <c r="F57" s="1">
        <v>214.0</v>
      </c>
      <c r="G57" s="1">
        <v>166.0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114</v>
      </c>
      <c r="B58" s="1">
        <v>44.0</v>
      </c>
      <c r="C58" s="1">
        <v>44.0</v>
      </c>
      <c r="D58" s="1">
        <v>46.0</v>
      </c>
      <c r="E58" s="1">
        <v>49.0</v>
      </c>
      <c r="F58" s="1">
        <v>47.0</v>
      </c>
      <c r="G58" s="1">
        <v>51.0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115</v>
      </c>
      <c r="B59" s="1">
        <v>238.0</v>
      </c>
      <c r="C59" s="1">
        <v>287.0</v>
      </c>
      <c r="D59" s="1">
        <v>340.0</v>
      </c>
      <c r="E59" s="1">
        <v>390.0</v>
      </c>
      <c r="F59" s="1">
        <v>626.0</v>
      </c>
      <c r="G59" s="1">
        <v>791.0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116</v>
      </c>
      <c r="B60" s="1">
        <v>859.0</v>
      </c>
      <c r="C60" s="1">
        <v>1050.0</v>
      </c>
      <c r="D60" s="1">
        <v>1300.0</v>
      </c>
      <c r="E60" s="1">
        <v>1990.0</v>
      </c>
      <c r="F60" s="1">
        <v>2410.0</v>
      </c>
      <c r="G60" s="1">
        <v>2700.0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117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>
        <v>0.0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118</v>
      </c>
      <c r="B62" s="1">
        <v>2.0</v>
      </c>
      <c r="C62" s="1">
        <v>3.0</v>
      </c>
      <c r="D62" s="1">
        <v>8.0</v>
      </c>
      <c r="E62" s="1">
        <v>7.0</v>
      </c>
      <c r="F62" s="1">
        <v>4.0</v>
      </c>
      <c r="G62" s="1">
        <v>3.0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16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119</v>
      </c>
      <c r="B2" s="1">
        <v>3340.0</v>
      </c>
      <c r="C2" s="1">
        <v>3340.0</v>
      </c>
      <c r="D2" s="1">
        <v>3450.0</v>
      </c>
      <c r="E2" s="1">
        <v>4059.0</v>
      </c>
      <c r="F2" s="1">
        <v>4690.0</v>
      </c>
      <c r="G2" s="1">
        <v>4810.0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120</v>
      </c>
      <c r="B3" s="1">
        <v>3340.0</v>
      </c>
      <c r="C3" s="1">
        <v>3340.0</v>
      </c>
      <c r="D3" s="1">
        <v>3450.0</v>
      </c>
      <c r="E3" s="1">
        <v>4059.0</v>
      </c>
      <c r="F3" s="1">
        <v>4690.0</v>
      </c>
      <c r="G3" s="1">
        <v>4810.0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121</v>
      </c>
      <c r="B4" s="1">
        <v>2810.0</v>
      </c>
      <c r="C4" s="1">
        <v>2830.0</v>
      </c>
      <c r="D4" s="1">
        <v>2900.0</v>
      </c>
      <c r="E4" s="1">
        <v>3410.0</v>
      </c>
      <c r="F4" s="1">
        <v>4100.0</v>
      </c>
      <c r="G4" s="1">
        <v>4250.0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122</v>
      </c>
      <c r="B5" s="1">
        <v>530.0</v>
      </c>
      <c r="C5" s="1">
        <v>516.0</v>
      </c>
      <c r="D5" s="1">
        <v>555.0</v>
      </c>
      <c r="E5" s="1">
        <v>646.0</v>
      </c>
      <c r="F5" s="1">
        <v>593.0</v>
      </c>
      <c r="G5" s="1">
        <v>566.0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123</v>
      </c>
      <c r="B6" s="1">
        <v>149.0</v>
      </c>
      <c r="C6" s="1">
        <v>158.0</v>
      </c>
      <c r="D6" s="1">
        <v>179.0</v>
      </c>
      <c r="E6" s="1">
        <v>179.0</v>
      </c>
      <c r="F6" s="1">
        <v>192.0</v>
      </c>
      <c r="G6" s="1">
        <v>246.0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124</v>
      </c>
      <c r="B7" s="1">
        <v>153.0</v>
      </c>
      <c r="C7" s="1">
        <v>149.0</v>
      </c>
      <c r="D7" s="1">
        <v>149.0</v>
      </c>
      <c r="E7" s="1">
        <v>151.0</v>
      </c>
      <c r="F7" s="1">
        <v>138.0</v>
      </c>
      <c r="G7" s="1">
        <v>143.0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125</v>
      </c>
      <c r="B8" s="1">
        <v>302.0</v>
      </c>
      <c r="C8" s="1">
        <v>307.0</v>
      </c>
      <c r="D8" s="1">
        <v>328.0</v>
      </c>
      <c r="E8" s="1">
        <v>330.0</v>
      </c>
      <c r="F8" s="1">
        <v>330.0</v>
      </c>
      <c r="G8" s="1">
        <v>389.0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126</v>
      </c>
      <c r="B9" s="1">
        <v>228.0</v>
      </c>
      <c r="C9" s="1">
        <v>209.0</v>
      </c>
      <c r="D9" s="1">
        <v>227.0</v>
      </c>
      <c r="E9" s="1">
        <v>316.0</v>
      </c>
      <c r="F9" s="1">
        <v>263.0</v>
      </c>
      <c r="G9" s="1">
        <v>177.0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127</v>
      </c>
      <c r="B10" s="1">
        <v>-171.0</v>
      </c>
      <c r="C10" s="1">
        <v>-170.0</v>
      </c>
      <c r="D10" s="1">
        <v>-146.0</v>
      </c>
      <c r="E10" s="1">
        <v>-123.0</v>
      </c>
      <c r="F10" s="1">
        <v>-125.0</v>
      </c>
      <c r="G10" s="1">
        <v>-156.0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128</v>
      </c>
      <c r="B11" s="1">
        <v>-171.0</v>
      </c>
      <c r="C11" s="1">
        <v>-170.0</v>
      </c>
      <c r="D11" s="1">
        <v>-146.0</v>
      </c>
      <c r="E11" s="1">
        <v>-123.0</v>
      </c>
      <c r="F11" s="1">
        <v>-125.0</v>
      </c>
      <c r="G11" s="1">
        <v>-156.0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129</v>
      </c>
      <c r="B12" s="1">
        <v>-45.0</v>
      </c>
      <c r="C12" s="1">
        <v>-22.0</v>
      </c>
      <c r="D12" s="1">
        <v>88.0</v>
      </c>
      <c r="E12" s="1">
        <v>-49.0</v>
      </c>
      <c r="F12" s="1">
        <v>-3.0</v>
      </c>
      <c r="G12" s="1">
        <v>-6.0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130</v>
      </c>
      <c r="B13" s="1">
        <v>-10.0</v>
      </c>
      <c r="C13" s="1">
        <v>-12.0</v>
      </c>
      <c r="D13" s="1">
        <v>-9.0</v>
      </c>
      <c r="E13" s="1">
        <v>-3.0</v>
      </c>
      <c r="F13" s="1">
        <v>-7.0</v>
      </c>
      <c r="G13" s="1">
        <v>-38.0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131</v>
      </c>
      <c r="B14" s="1">
        <v>2.0</v>
      </c>
      <c r="C14" s="1">
        <v>5.0</v>
      </c>
      <c r="D14" s="1">
        <v>160.0</v>
      </c>
      <c r="E14" s="1">
        <v>141.0</v>
      </c>
      <c r="F14" s="1">
        <v>128.0</v>
      </c>
      <c r="G14" s="1">
        <v>-23.0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132</v>
      </c>
      <c r="B15" s="1">
        <v>0.0</v>
      </c>
      <c r="C15" s="1">
        <v>0.0</v>
      </c>
      <c r="D15" s="1">
        <v>0.0</v>
      </c>
      <c r="E15" s="1">
        <v>0.0</v>
      </c>
      <c r="F15" s="1">
        <v>-14.0</v>
      </c>
      <c r="G15" s="1">
        <v>-46.0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133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-18.0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134</v>
      </c>
      <c r="B17" s="1">
        <v>-27.0</v>
      </c>
      <c r="C17" s="1">
        <v>-20.0</v>
      </c>
      <c r="D17" s="1">
        <v>-20.0</v>
      </c>
      <c r="E17" s="1">
        <v>-329.0</v>
      </c>
      <c r="F17" s="1">
        <v>142.0</v>
      </c>
      <c r="G17" s="1">
        <v>16.0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135</v>
      </c>
      <c r="B18" s="1">
        <v>-25.0</v>
      </c>
      <c r="C18" s="1">
        <v>-15.0</v>
      </c>
      <c r="D18" s="1">
        <v>140.0</v>
      </c>
      <c r="E18" s="1">
        <v>-188.0</v>
      </c>
      <c r="F18" s="1">
        <v>256.0</v>
      </c>
      <c r="G18" s="1">
        <v>-71.0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136</v>
      </c>
      <c r="B19" s="1">
        <v>50.0</v>
      </c>
      <c r="C19" s="1">
        <v>25.0</v>
      </c>
      <c r="D19" s="1">
        <v>29.0</v>
      </c>
      <c r="E19" s="1">
        <v>22.0</v>
      </c>
      <c r="F19" s="1">
        <v>19.0</v>
      </c>
      <c r="G19" s="1">
        <v>-21.0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137</v>
      </c>
      <c r="B20" s="1">
        <v>-75.0</v>
      </c>
      <c r="C20" s="1">
        <v>-40.0</v>
      </c>
      <c r="D20" s="1">
        <v>111.0</v>
      </c>
      <c r="E20" s="1">
        <v>-210.0</v>
      </c>
      <c r="F20" s="1">
        <v>237.0</v>
      </c>
      <c r="G20" s="1">
        <v>-50.0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138</v>
      </c>
      <c r="B21" s="1">
        <v>-75.0</v>
      </c>
      <c r="C21" s="1">
        <v>-40.0</v>
      </c>
      <c r="D21" s="1">
        <v>111.0</v>
      </c>
      <c r="E21" s="1">
        <v>-210.0</v>
      </c>
      <c r="F21" s="1">
        <v>237.0</v>
      </c>
      <c r="G21" s="1">
        <v>-50.0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139</v>
      </c>
      <c r="B22" s="1">
        <v>-75.0</v>
      </c>
      <c r="C22" s="1">
        <v>-40.0</v>
      </c>
      <c r="D22" s="1">
        <v>111.0</v>
      </c>
      <c r="E22" s="1">
        <v>-210.0</v>
      </c>
      <c r="F22" s="1">
        <v>237.0</v>
      </c>
      <c r="G22" s="1">
        <v>-50.0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140</v>
      </c>
      <c r="B23" s="1">
        <v>0.0</v>
      </c>
      <c r="C23" s="1">
        <v>0.0</v>
      </c>
      <c r="D23" s="1">
        <v>0.0</v>
      </c>
      <c r="E23" s="1">
        <v>0.0</v>
      </c>
      <c r="F23" s="1">
        <v>11.0</v>
      </c>
      <c r="G23" s="1">
        <v>24.0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141</v>
      </c>
      <c r="B24" s="1">
        <v>-75.0</v>
      </c>
      <c r="C24" s="1">
        <v>-40.0</v>
      </c>
      <c r="D24" s="1">
        <v>111.0</v>
      </c>
      <c r="E24" s="1">
        <v>-210.0</v>
      </c>
      <c r="F24" s="1">
        <v>226.0</v>
      </c>
      <c r="G24" s="1">
        <v>-74.0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142</v>
      </c>
      <c r="B25" s="1">
        <v>-75.0</v>
      </c>
      <c r="C25" s="1">
        <v>-40.0</v>
      </c>
      <c r="D25" s="1">
        <v>111.0</v>
      </c>
      <c r="E25" s="1">
        <v>-210.0</v>
      </c>
      <c r="F25" s="1">
        <v>226.0</v>
      </c>
      <c r="G25" s="1">
        <v>-74.0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143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144</v>
      </c>
      <c r="B27" s="1">
        <v>0.0</v>
      </c>
      <c r="C27" s="1">
        <v>0.0</v>
      </c>
      <c r="D27" s="1">
        <v>0.0</v>
      </c>
      <c r="E27" s="1" t="s">
        <v>145</v>
      </c>
      <c r="F27" s="1" t="s">
        <v>146</v>
      </c>
      <c r="G27" s="1" t="s">
        <v>147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148</v>
      </c>
      <c r="B28" s="1">
        <v>0.0</v>
      </c>
      <c r="C28" s="1">
        <v>0.0</v>
      </c>
      <c r="D28" s="1">
        <v>0.0</v>
      </c>
      <c r="E28" s="1" t="s">
        <v>145</v>
      </c>
      <c r="F28" s="1" t="s">
        <v>146</v>
      </c>
      <c r="G28" s="1" t="s">
        <v>147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149</v>
      </c>
      <c r="B29" s="1">
        <v>0.0</v>
      </c>
      <c r="C29" s="1">
        <v>0.0</v>
      </c>
      <c r="D29" s="1">
        <v>0.0</v>
      </c>
      <c r="E29" s="1">
        <v>539.0</v>
      </c>
      <c r="F29" s="1">
        <v>601.0</v>
      </c>
      <c r="G29" s="1">
        <v>598.0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150</v>
      </c>
      <c r="B30" s="1">
        <v>0.0</v>
      </c>
      <c r="C30" s="1">
        <v>0.0</v>
      </c>
      <c r="D30" s="1">
        <v>0.0</v>
      </c>
      <c r="E30" s="1" t="s">
        <v>145</v>
      </c>
      <c r="F30" s="1" t="s">
        <v>146</v>
      </c>
      <c r="G30" s="1" t="s">
        <v>147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151</v>
      </c>
      <c r="B31" s="1">
        <v>0.0</v>
      </c>
      <c r="C31" s="1">
        <v>0.0</v>
      </c>
      <c r="D31" s="1">
        <v>0.0</v>
      </c>
      <c r="E31" s="1" t="s">
        <v>145</v>
      </c>
      <c r="F31" s="1" t="s">
        <v>146</v>
      </c>
      <c r="G31" s="1" t="s">
        <v>147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152</v>
      </c>
      <c r="B32" s="1">
        <v>0.0</v>
      </c>
      <c r="C32" s="1">
        <v>0.0</v>
      </c>
      <c r="D32" s="1">
        <v>0.0</v>
      </c>
      <c r="E32" s="1">
        <v>539.0</v>
      </c>
      <c r="F32" s="1">
        <v>601.0</v>
      </c>
      <c r="G32" s="1">
        <v>598.0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153</v>
      </c>
      <c r="B33" s="1">
        <v>0.0</v>
      </c>
      <c r="C33" s="1">
        <v>0.0</v>
      </c>
      <c r="D33" s="1">
        <v>0.0</v>
      </c>
      <c r="E33" s="1" t="s">
        <v>154</v>
      </c>
      <c r="F33" s="1" t="s">
        <v>155</v>
      </c>
      <c r="G33" s="1" t="s">
        <v>156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157</v>
      </c>
      <c r="B34" s="1">
        <v>0.0</v>
      </c>
      <c r="C34" s="1">
        <v>0.0</v>
      </c>
      <c r="D34" s="1">
        <v>0.0</v>
      </c>
      <c r="E34" s="1" t="s">
        <v>154</v>
      </c>
      <c r="F34" s="1" t="s">
        <v>155</v>
      </c>
      <c r="G34" s="1" t="s">
        <v>156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158</v>
      </c>
      <c r="B35" s="1">
        <v>0.0</v>
      </c>
      <c r="C35" s="1">
        <v>0.0</v>
      </c>
      <c r="D35" s="1">
        <v>0.0</v>
      </c>
      <c r="E35" s="1">
        <v>0.0</v>
      </c>
      <c r="F35" s="1" t="s">
        <v>159</v>
      </c>
      <c r="G35" s="1" t="s">
        <v>159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160</v>
      </c>
      <c r="B36" s="1">
        <v>0.0</v>
      </c>
      <c r="C36" s="1">
        <v>0.0</v>
      </c>
      <c r="D36" s="1">
        <v>0.0</v>
      </c>
      <c r="E36" s="1">
        <v>0.0</v>
      </c>
      <c r="F36" s="1" t="s">
        <v>161</v>
      </c>
      <c r="G36" s="1">
        <v>-526.0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46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162</v>
      </c>
      <c r="B38" s="1">
        <v>512.0</v>
      </c>
      <c r="C38" s="1">
        <v>495.0</v>
      </c>
      <c r="D38" s="1">
        <v>539.0</v>
      </c>
      <c r="E38" s="1">
        <v>655.0</v>
      </c>
      <c r="F38" s="1">
        <v>618.0</v>
      </c>
      <c r="G38" s="1">
        <v>588.0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163</v>
      </c>
      <c r="B39" s="1">
        <v>377.0</v>
      </c>
      <c r="C39" s="1">
        <v>354.0</v>
      </c>
      <c r="D39" s="1">
        <v>373.0</v>
      </c>
      <c r="E39" s="1">
        <v>463.0</v>
      </c>
      <c r="F39" s="1">
        <v>397.0</v>
      </c>
      <c r="G39" s="1">
        <v>313.0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164</v>
      </c>
      <c r="B40" s="1">
        <v>228.0</v>
      </c>
      <c r="C40" s="1">
        <v>209.0</v>
      </c>
      <c r="D40" s="1">
        <v>227.0</v>
      </c>
      <c r="E40" s="1">
        <v>316.0</v>
      </c>
      <c r="F40" s="1">
        <v>263.0</v>
      </c>
      <c r="G40" s="1">
        <v>177.0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165</v>
      </c>
      <c r="B41" s="1">
        <v>0.0</v>
      </c>
      <c r="C41" s="1">
        <v>0.0</v>
      </c>
      <c r="D41" s="1">
        <v>0.0</v>
      </c>
      <c r="E41" s="1">
        <v>690.0</v>
      </c>
      <c r="F41" s="1">
        <v>656.0</v>
      </c>
      <c r="G41" s="1">
        <v>628.0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166</v>
      </c>
      <c r="B42" s="1">
        <v>-200.0</v>
      </c>
      <c r="C42" s="1" t="s">
        <v>167</v>
      </c>
      <c r="D42" s="1" t="s">
        <v>168</v>
      </c>
      <c r="E42" s="1" t="s">
        <v>169</v>
      </c>
      <c r="F42" s="1" t="s">
        <v>170</v>
      </c>
      <c r="G42" s="1" t="s">
        <v>171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172</v>
      </c>
      <c r="B43" s="1">
        <v>57.0</v>
      </c>
      <c r="C43" s="1">
        <v>38.0</v>
      </c>
      <c r="D43" s="1">
        <v>31.0</v>
      </c>
      <c r="E43" s="1">
        <v>14.0</v>
      </c>
      <c r="F43" s="1">
        <v>34.0</v>
      </c>
      <c r="G43" s="1">
        <v>3.0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173</v>
      </c>
      <c r="B44" s="1">
        <v>-7.0</v>
      </c>
      <c r="C44" s="1">
        <v>-13.0</v>
      </c>
      <c r="D44" s="1">
        <v>-2.0</v>
      </c>
      <c r="E44" s="1">
        <v>8.0</v>
      </c>
      <c r="F44" s="1">
        <v>-15.0</v>
      </c>
      <c r="G44" s="1">
        <v>-24.0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174</v>
      </c>
      <c r="B45" s="1">
        <v>1.0</v>
      </c>
      <c r="C45" s="1">
        <v>3.0</v>
      </c>
      <c r="D45" s="1">
        <v>100.0</v>
      </c>
      <c r="E45" s="1">
        <v>88.0</v>
      </c>
      <c r="F45" s="1">
        <v>80.0</v>
      </c>
      <c r="G45" s="1">
        <v>-14.0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175</v>
      </c>
      <c r="B46" s="1">
        <v>6.0</v>
      </c>
      <c r="C46" s="1">
        <v>6.0</v>
      </c>
      <c r="D46" s="1">
        <v>6.0</v>
      </c>
      <c r="E46" s="1">
        <v>80.0</v>
      </c>
      <c r="F46" s="1">
        <v>125.0</v>
      </c>
      <c r="G46" s="1">
        <v>156.0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176</v>
      </c>
      <c r="B47" s="1">
        <v>9.0</v>
      </c>
      <c r="C47" s="1">
        <v>-12.0</v>
      </c>
      <c r="D47" s="1">
        <v>-4.0</v>
      </c>
      <c r="E47" s="1" t="s">
        <v>177</v>
      </c>
      <c r="F47" s="1">
        <v>4.0</v>
      </c>
      <c r="G47" s="1">
        <v>11.0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178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179</v>
      </c>
      <c r="B49" s="1">
        <v>0.0</v>
      </c>
      <c r="C49" s="1">
        <v>0.0</v>
      </c>
      <c r="D49" s="1">
        <v>0.0</v>
      </c>
      <c r="E49" s="1">
        <v>35.0</v>
      </c>
      <c r="F49" s="1">
        <v>38.0</v>
      </c>
      <c r="G49" s="1">
        <v>40.0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180</v>
      </c>
      <c r="B50" s="1">
        <v>0.0</v>
      </c>
      <c r="C50" s="1">
        <v>0.0</v>
      </c>
      <c r="D50" s="1">
        <v>0.0</v>
      </c>
      <c r="E50" s="1">
        <v>12.0</v>
      </c>
      <c r="F50" s="1">
        <v>11.0</v>
      </c>
      <c r="G50" s="1">
        <v>13.0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181</v>
      </c>
      <c r="B51" s="1">
        <v>0.0</v>
      </c>
      <c r="C51" s="1">
        <v>0.0</v>
      </c>
      <c r="D51" s="1">
        <v>0.0</v>
      </c>
      <c r="E51" s="1">
        <v>22.0</v>
      </c>
      <c r="F51" s="1">
        <v>26.0</v>
      </c>
      <c r="G51" s="1">
        <v>26.0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16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183</v>
      </c>
      <c r="B3" s="1">
        <v>0.0</v>
      </c>
      <c r="C3" s="1" t="s">
        <v>184</v>
      </c>
      <c r="D3" s="1" t="s">
        <v>185</v>
      </c>
      <c r="E3" s="1" t="s">
        <v>186</v>
      </c>
      <c r="F3" s="1" t="s">
        <v>187</v>
      </c>
      <c r="G3" s="1" t="s">
        <v>188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189</v>
      </c>
      <c r="B4" s="1">
        <v>0.0</v>
      </c>
      <c r="C4" s="1" t="s">
        <v>190</v>
      </c>
      <c r="D4" s="1">
        <v>5.0</v>
      </c>
      <c r="E4" s="1" t="s">
        <v>191</v>
      </c>
      <c r="F4" s="1" t="s">
        <v>192</v>
      </c>
      <c r="G4" s="1" t="s">
        <v>193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194</v>
      </c>
      <c r="B5" s="1">
        <v>0.0</v>
      </c>
      <c r="C5" s="1" t="s">
        <v>195</v>
      </c>
      <c r="D5" s="1">
        <v>370.0</v>
      </c>
      <c r="E5" s="1" t="s">
        <v>196</v>
      </c>
      <c r="F5" s="1" t="s">
        <v>197</v>
      </c>
      <c r="G5" s="1" t="s">
        <v>198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199</v>
      </c>
      <c r="B6" s="1">
        <v>0.0</v>
      </c>
      <c r="C6" s="1" t="s">
        <v>195</v>
      </c>
      <c r="D6" s="1">
        <v>370.0</v>
      </c>
      <c r="E6" s="1" t="s">
        <v>196</v>
      </c>
      <c r="F6" s="1">
        <v>61.0</v>
      </c>
      <c r="G6" s="1" t="s">
        <v>200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202</v>
      </c>
      <c r="B8" s="1" t="s">
        <v>203</v>
      </c>
      <c r="C8" s="1" t="s">
        <v>204</v>
      </c>
      <c r="D8" s="1" t="s">
        <v>205</v>
      </c>
      <c r="E8" s="1" t="s">
        <v>206</v>
      </c>
      <c r="F8" s="1" t="s">
        <v>207</v>
      </c>
      <c r="G8" s="1" t="s">
        <v>208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209</v>
      </c>
      <c r="B9" s="1" t="s">
        <v>210</v>
      </c>
      <c r="C9" s="1" t="s">
        <v>211</v>
      </c>
      <c r="D9" s="1" t="s">
        <v>212</v>
      </c>
      <c r="E9" s="1" t="s">
        <v>213</v>
      </c>
      <c r="F9" s="1" t="s">
        <v>214</v>
      </c>
      <c r="G9" s="1" t="s">
        <v>215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216</v>
      </c>
      <c r="B10" s="1" t="s">
        <v>217</v>
      </c>
      <c r="C10" s="1" t="s">
        <v>218</v>
      </c>
      <c r="D10" s="1" t="s">
        <v>219</v>
      </c>
      <c r="E10" s="1" t="s">
        <v>220</v>
      </c>
      <c r="F10" s="1" t="s">
        <v>221</v>
      </c>
      <c r="G10" s="1" t="s">
        <v>222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223</v>
      </c>
      <c r="B11" s="1" t="s">
        <v>224</v>
      </c>
      <c r="C11" s="1" t="s">
        <v>225</v>
      </c>
      <c r="D11" s="1" t="s">
        <v>226</v>
      </c>
      <c r="E11" s="1" t="s">
        <v>227</v>
      </c>
      <c r="F11" s="1" t="s">
        <v>228</v>
      </c>
      <c r="G11" s="1" t="s">
        <v>229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230</v>
      </c>
      <c r="B12" s="1" t="s">
        <v>231</v>
      </c>
      <c r="C12" s="1" t="s">
        <v>232</v>
      </c>
      <c r="D12" s="1" t="s">
        <v>233</v>
      </c>
      <c r="E12" s="1" t="s">
        <v>234</v>
      </c>
      <c r="F12" s="1" t="s">
        <v>235</v>
      </c>
      <c r="G12" s="1" t="s">
        <v>236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237</v>
      </c>
      <c r="B13" s="1" t="s">
        <v>238</v>
      </c>
      <c r="C13" s="1" t="s">
        <v>239</v>
      </c>
      <c r="D13" s="1" t="s">
        <v>240</v>
      </c>
      <c r="E13" s="1" t="s">
        <v>241</v>
      </c>
      <c r="F13" s="1" t="s">
        <v>242</v>
      </c>
      <c r="G13" s="1" t="s">
        <v>243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244</v>
      </c>
      <c r="B14" s="1" t="s">
        <v>238</v>
      </c>
      <c r="C14" s="1" t="s">
        <v>239</v>
      </c>
      <c r="D14" s="1" t="s">
        <v>240</v>
      </c>
      <c r="E14" s="1" t="s">
        <v>241</v>
      </c>
      <c r="F14" s="1" t="s">
        <v>242</v>
      </c>
      <c r="G14" s="1" t="s">
        <v>243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245</v>
      </c>
      <c r="B15" s="1" t="s">
        <v>238</v>
      </c>
      <c r="C15" s="1" t="s">
        <v>239</v>
      </c>
      <c r="D15" s="1" t="s">
        <v>240</v>
      </c>
      <c r="E15" s="1" t="s">
        <v>241</v>
      </c>
      <c r="F15" s="1" t="s">
        <v>246</v>
      </c>
      <c r="G15" s="1" t="s">
        <v>247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248</v>
      </c>
      <c r="B16" s="1" t="s">
        <v>249</v>
      </c>
      <c r="C16" s="1" t="s">
        <v>250</v>
      </c>
      <c r="D16" s="1" t="s">
        <v>251</v>
      </c>
      <c r="E16" s="1" t="s">
        <v>252</v>
      </c>
      <c r="F16" s="1" t="s">
        <v>253</v>
      </c>
      <c r="G16" s="1" t="s">
        <v>254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255</v>
      </c>
      <c r="B17" s="1">
        <v>0.0</v>
      </c>
      <c r="C17" s="1" t="s">
        <v>256</v>
      </c>
      <c r="D17" s="1" t="s">
        <v>257</v>
      </c>
      <c r="E17" s="1" t="s">
        <v>258</v>
      </c>
      <c r="F17" s="1" t="s">
        <v>259</v>
      </c>
      <c r="G17" s="1" t="s">
        <v>260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261</v>
      </c>
      <c r="B18" s="1">
        <v>0.0</v>
      </c>
      <c r="C18" s="1" t="s">
        <v>262</v>
      </c>
      <c r="D18" s="1" t="s">
        <v>263</v>
      </c>
      <c r="E18" s="1" t="s">
        <v>264</v>
      </c>
      <c r="F18" s="1" t="s">
        <v>265</v>
      </c>
      <c r="G18" s="1" t="s">
        <v>266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267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267</v>
      </c>
      <c r="B20" s="1">
        <v>0.0</v>
      </c>
      <c r="C20" s="1" t="s">
        <v>268</v>
      </c>
      <c r="D20" s="1" t="s">
        <v>268</v>
      </c>
      <c r="E20" s="1" t="s">
        <v>269</v>
      </c>
      <c r="F20" s="1" t="s">
        <v>270</v>
      </c>
      <c r="G20" s="1" t="s">
        <v>268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271</v>
      </c>
      <c r="B21" s="1">
        <v>0.0</v>
      </c>
      <c r="C21" s="1" t="s">
        <v>272</v>
      </c>
      <c r="D21" s="1" t="s">
        <v>273</v>
      </c>
      <c r="E21" s="1" t="s">
        <v>274</v>
      </c>
      <c r="F21" s="1" t="s">
        <v>275</v>
      </c>
      <c r="G21" s="1" t="s">
        <v>188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276</v>
      </c>
      <c r="B22" s="1">
        <v>0.0</v>
      </c>
      <c r="C22" s="1" t="s">
        <v>277</v>
      </c>
      <c r="D22" s="1" t="s">
        <v>278</v>
      </c>
      <c r="E22" s="1" t="s">
        <v>279</v>
      </c>
      <c r="F22" s="1" t="s">
        <v>280</v>
      </c>
      <c r="G22" s="1" t="s">
        <v>281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282</v>
      </c>
      <c r="B23" s="1">
        <v>0.0</v>
      </c>
      <c r="C23" s="1" t="s">
        <v>283</v>
      </c>
      <c r="D23" s="1" t="s">
        <v>283</v>
      </c>
      <c r="E23" s="1" t="s">
        <v>284</v>
      </c>
      <c r="F23" s="1" t="s">
        <v>285</v>
      </c>
      <c r="G23" s="1" t="s">
        <v>286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287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288</v>
      </c>
      <c r="B25" s="1" t="s">
        <v>289</v>
      </c>
      <c r="C25" s="1" t="s">
        <v>290</v>
      </c>
      <c r="D25" s="1" t="s">
        <v>291</v>
      </c>
      <c r="E25" s="1" t="s">
        <v>292</v>
      </c>
      <c r="F25" s="1" t="s">
        <v>293</v>
      </c>
      <c r="G25" s="1" t="s">
        <v>294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295</v>
      </c>
      <c r="B26" s="1" t="s">
        <v>296</v>
      </c>
      <c r="C26" s="1" t="s">
        <v>297</v>
      </c>
      <c r="D26" s="1" t="s">
        <v>298</v>
      </c>
      <c r="E26" s="1" t="s">
        <v>268</v>
      </c>
      <c r="F26" s="1" t="s">
        <v>299</v>
      </c>
      <c r="G26" s="1" t="s">
        <v>300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301</v>
      </c>
      <c r="B27" s="1" t="s">
        <v>302</v>
      </c>
      <c r="C27" s="1" t="s">
        <v>159</v>
      </c>
      <c r="D27" s="1" t="s">
        <v>303</v>
      </c>
      <c r="E27" s="1" t="s">
        <v>304</v>
      </c>
      <c r="F27" s="1" t="s">
        <v>305</v>
      </c>
      <c r="G27" s="1" t="s">
        <v>159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306</v>
      </c>
      <c r="B28" s="1">
        <v>0.0</v>
      </c>
      <c r="C28" s="1" t="s">
        <v>307</v>
      </c>
      <c r="D28" s="1" t="s">
        <v>308</v>
      </c>
      <c r="E28" s="1" t="s">
        <v>309</v>
      </c>
      <c r="F28" s="1" t="s">
        <v>310</v>
      </c>
      <c r="G28" s="1" t="s">
        <v>311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312</v>
      </c>
      <c r="B29" s="1">
        <v>0.0</v>
      </c>
      <c r="C29" s="1" t="s">
        <v>313</v>
      </c>
      <c r="D29" s="1" t="s">
        <v>314</v>
      </c>
      <c r="E29" s="1" t="s">
        <v>315</v>
      </c>
      <c r="F29" s="1" t="s">
        <v>316</v>
      </c>
      <c r="G29" s="1" t="s">
        <v>317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318</v>
      </c>
      <c r="B30" s="1">
        <v>0.0</v>
      </c>
      <c r="C30" s="1" t="s">
        <v>319</v>
      </c>
      <c r="D30" s="1" t="s">
        <v>320</v>
      </c>
      <c r="E30" s="1" t="s">
        <v>321</v>
      </c>
      <c r="F30" s="1" t="s">
        <v>322</v>
      </c>
      <c r="G30" s="1" t="s">
        <v>323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324</v>
      </c>
      <c r="B31" s="1">
        <v>0.0</v>
      </c>
      <c r="C31" s="1" t="s">
        <v>325</v>
      </c>
      <c r="D31" s="1" t="s">
        <v>326</v>
      </c>
      <c r="E31" s="1" t="s">
        <v>327</v>
      </c>
      <c r="F31" s="1" t="s">
        <v>328</v>
      </c>
      <c r="G31" s="1" t="s">
        <v>329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330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331</v>
      </c>
      <c r="B33" s="1">
        <v>0.0</v>
      </c>
      <c r="C33" s="1">
        <v>2.0</v>
      </c>
      <c r="D33" s="1">
        <v>0.0</v>
      </c>
      <c r="E33" s="1">
        <v>0.0</v>
      </c>
      <c r="F33" s="1" t="s">
        <v>332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333</v>
      </c>
      <c r="B34" s="1" t="s">
        <v>334</v>
      </c>
      <c r="C34" s="1" t="s">
        <v>335</v>
      </c>
      <c r="D34" s="1" t="s">
        <v>336</v>
      </c>
      <c r="E34" s="1" t="s">
        <v>337</v>
      </c>
      <c r="F34" s="1" t="s">
        <v>338</v>
      </c>
      <c r="G34" s="1" t="s">
        <v>339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340</v>
      </c>
      <c r="B35" s="1">
        <v>0.0</v>
      </c>
      <c r="C35" s="1">
        <v>2.0</v>
      </c>
      <c r="D35" s="1">
        <v>0.0</v>
      </c>
      <c r="E35" s="1" t="s">
        <v>341</v>
      </c>
      <c r="F35" s="1" t="s">
        <v>342</v>
      </c>
      <c r="G35" s="1">
        <v>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343</v>
      </c>
      <c r="B36" s="1" t="s">
        <v>344</v>
      </c>
      <c r="C36" s="1" t="s">
        <v>345</v>
      </c>
      <c r="D36" s="1" t="s">
        <v>346</v>
      </c>
      <c r="E36" s="1" t="s">
        <v>347</v>
      </c>
      <c r="F36" s="1" t="s">
        <v>348</v>
      </c>
      <c r="G36" s="1" t="s">
        <v>349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350</v>
      </c>
      <c r="B37" s="1" t="s">
        <v>351</v>
      </c>
      <c r="C37" s="1" t="s">
        <v>352</v>
      </c>
      <c r="D37" s="1" t="s">
        <v>353</v>
      </c>
      <c r="E37" s="1" t="s">
        <v>354</v>
      </c>
      <c r="F37" s="1" t="s">
        <v>355</v>
      </c>
      <c r="G37" s="1" t="s">
        <v>356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357</v>
      </c>
      <c r="B38" s="1" t="s">
        <v>358</v>
      </c>
      <c r="C38" s="1" t="s">
        <v>359</v>
      </c>
      <c r="D38" s="1" t="s">
        <v>360</v>
      </c>
      <c r="E38" s="1" t="s">
        <v>361</v>
      </c>
      <c r="F38" s="1" t="s">
        <v>362</v>
      </c>
      <c r="G38" s="1" t="s">
        <v>363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364</v>
      </c>
      <c r="B39" s="1" t="s">
        <v>273</v>
      </c>
      <c r="C39" s="1" t="s">
        <v>365</v>
      </c>
      <c r="D39" s="1" t="s">
        <v>366</v>
      </c>
      <c r="E39" s="1" t="s">
        <v>367</v>
      </c>
      <c r="F39" s="1" t="s">
        <v>368</v>
      </c>
      <c r="G39" s="1" t="s">
        <v>369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370</v>
      </c>
      <c r="B40" s="1" t="s">
        <v>188</v>
      </c>
      <c r="C40" s="1" t="s">
        <v>253</v>
      </c>
      <c r="D40" s="1" t="s">
        <v>371</v>
      </c>
      <c r="E40" s="1" t="s">
        <v>372</v>
      </c>
      <c r="F40" s="1" t="s">
        <v>373</v>
      </c>
      <c r="G40" s="1" t="s">
        <v>374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375</v>
      </c>
      <c r="B41" s="1" t="s">
        <v>376</v>
      </c>
      <c r="C41" s="1" t="s">
        <v>377</v>
      </c>
      <c r="D41" s="1" t="s">
        <v>378</v>
      </c>
      <c r="E41" s="1" t="s">
        <v>213</v>
      </c>
      <c r="F41" s="1" t="s">
        <v>379</v>
      </c>
      <c r="G41" s="1" t="s">
        <v>380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381</v>
      </c>
      <c r="B42" s="1" t="s">
        <v>242</v>
      </c>
      <c r="C42" s="1" t="s">
        <v>382</v>
      </c>
      <c r="D42" s="1" t="s">
        <v>383</v>
      </c>
      <c r="E42" s="1" t="s">
        <v>384</v>
      </c>
      <c r="F42" s="1" t="s">
        <v>385</v>
      </c>
      <c r="G42" s="1" t="s">
        <v>235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386</v>
      </c>
      <c r="B43" s="1" t="s">
        <v>387</v>
      </c>
      <c r="C43" s="1" t="s">
        <v>388</v>
      </c>
      <c r="D43" s="1" t="s">
        <v>389</v>
      </c>
      <c r="E43" s="1" t="s">
        <v>390</v>
      </c>
      <c r="F43" s="1" t="s">
        <v>391</v>
      </c>
      <c r="G43" s="1" t="s">
        <v>392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393</v>
      </c>
      <c r="B44" s="1" t="s">
        <v>394</v>
      </c>
      <c r="C44" s="1" t="s">
        <v>395</v>
      </c>
      <c r="D44" s="1" t="s">
        <v>281</v>
      </c>
      <c r="E44" s="1">
        <v>-101.0</v>
      </c>
      <c r="F44" s="1" t="s">
        <v>396</v>
      </c>
      <c r="G44" s="1">
        <v>15.0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397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398</v>
      </c>
      <c r="B46" s="1">
        <v>0.0</v>
      </c>
      <c r="C46" s="1" t="s">
        <v>302</v>
      </c>
      <c r="D46" s="1" t="s">
        <v>399</v>
      </c>
      <c r="E46" s="1" t="s">
        <v>400</v>
      </c>
      <c r="F46" s="1" t="s">
        <v>401</v>
      </c>
      <c r="G46" s="1" t="s">
        <v>402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403</v>
      </c>
      <c r="B47" s="1">
        <v>0.0</v>
      </c>
      <c r="C47" s="1" t="s">
        <v>404</v>
      </c>
      <c r="D47" s="1" t="s">
        <v>405</v>
      </c>
      <c r="E47" s="1" t="s">
        <v>406</v>
      </c>
      <c r="F47" s="1" t="s">
        <v>407</v>
      </c>
      <c r="G47" s="1" t="s">
        <v>408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409</v>
      </c>
      <c r="B48" s="1">
        <v>0.0</v>
      </c>
      <c r="C48" s="1" t="s">
        <v>410</v>
      </c>
      <c r="D48" s="1" t="s">
        <v>411</v>
      </c>
      <c r="E48" s="1" t="s">
        <v>412</v>
      </c>
      <c r="F48" s="1" t="s">
        <v>413</v>
      </c>
      <c r="G48" s="1" t="s">
        <v>414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415</v>
      </c>
      <c r="B49" s="1">
        <v>0.0</v>
      </c>
      <c r="C49" s="1" t="s">
        <v>416</v>
      </c>
      <c r="D49" s="1" t="s">
        <v>417</v>
      </c>
      <c r="E49" s="1" t="s">
        <v>418</v>
      </c>
      <c r="F49" s="1" t="s">
        <v>419</v>
      </c>
      <c r="G49" s="1" t="s">
        <v>420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421</v>
      </c>
      <c r="B50" s="1">
        <v>0.0</v>
      </c>
      <c r="C50" s="1" t="s">
        <v>422</v>
      </c>
      <c r="D50" s="1" t="s">
        <v>395</v>
      </c>
      <c r="E50" s="1" t="s">
        <v>423</v>
      </c>
      <c r="F50" s="1" t="s">
        <v>424</v>
      </c>
      <c r="G50" s="1" t="s">
        <v>425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426</v>
      </c>
      <c r="B51" s="1">
        <v>0.0</v>
      </c>
      <c r="C51" s="1" t="s">
        <v>427</v>
      </c>
      <c r="D51" s="1" t="s">
        <v>428</v>
      </c>
      <c r="E51" s="1" t="s">
        <v>429</v>
      </c>
      <c r="F51" s="1" t="s">
        <v>430</v>
      </c>
      <c r="G51" s="1" t="s">
        <v>431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432</v>
      </c>
      <c r="B52" s="1">
        <v>0.0</v>
      </c>
      <c r="C52" s="1" t="s">
        <v>427</v>
      </c>
      <c r="D52" s="1" t="s">
        <v>428</v>
      </c>
      <c r="E52" s="1" t="s">
        <v>429</v>
      </c>
      <c r="F52" s="1" t="s">
        <v>430</v>
      </c>
      <c r="G52" s="1" t="s">
        <v>431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433</v>
      </c>
      <c r="B53" s="1">
        <v>0.0</v>
      </c>
      <c r="C53" s="1">
        <v>150.0</v>
      </c>
      <c r="D53" s="1">
        <v>0.0</v>
      </c>
      <c r="E53" s="1" t="s">
        <v>434</v>
      </c>
      <c r="F53" s="1" t="s">
        <v>435</v>
      </c>
      <c r="G53" s="1" t="s">
        <v>436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437</v>
      </c>
      <c r="B54" s="1">
        <v>0.0</v>
      </c>
      <c r="C54" s="1">
        <v>0.0</v>
      </c>
      <c r="D54" s="1">
        <v>0.0</v>
      </c>
      <c r="E54" s="1" t="s">
        <v>438</v>
      </c>
      <c r="F54" s="1" t="s">
        <v>439</v>
      </c>
      <c r="G54" s="1" t="s">
        <v>440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441</v>
      </c>
      <c r="B55" s="1">
        <v>0.0</v>
      </c>
      <c r="C55" s="1" t="s">
        <v>442</v>
      </c>
      <c r="D55" s="1" t="s">
        <v>443</v>
      </c>
      <c r="E55" s="1" t="s">
        <v>444</v>
      </c>
      <c r="F55" s="1" t="s">
        <v>445</v>
      </c>
      <c r="G55" s="1" t="s">
        <v>446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447</v>
      </c>
      <c r="B56" s="1">
        <v>0.0</v>
      </c>
      <c r="C56" s="1" t="s">
        <v>448</v>
      </c>
      <c r="D56" s="1" t="s">
        <v>449</v>
      </c>
      <c r="E56" s="1" t="s">
        <v>450</v>
      </c>
      <c r="F56" s="1" t="s">
        <v>451</v>
      </c>
      <c r="G56" s="1" t="s">
        <v>452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453</v>
      </c>
      <c r="B57" s="1">
        <v>0.0</v>
      </c>
      <c r="C57" s="1" t="s">
        <v>454</v>
      </c>
      <c r="D57" s="1" t="s">
        <v>455</v>
      </c>
      <c r="E57" s="1" t="s">
        <v>456</v>
      </c>
      <c r="F57" s="1" t="s">
        <v>457</v>
      </c>
      <c r="G57" s="1" t="s">
        <v>458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459</v>
      </c>
      <c r="B58" s="1">
        <v>0.0</v>
      </c>
      <c r="C58" s="1" t="s">
        <v>291</v>
      </c>
      <c r="D58" s="1" t="s">
        <v>460</v>
      </c>
      <c r="E58" s="1" t="s">
        <v>461</v>
      </c>
      <c r="F58" s="1" t="s">
        <v>462</v>
      </c>
      <c r="G58" s="1" t="s">
        <v>463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464</v>
      </c>
      <c r="B59" s="1">
        <v>0.0</v>
      </c>
      <c r="C59" s="1" t="s">
        <v>465</v>
      </c>
      <c r="D59" s="1" t="s">
        <v>466</v>
      </c>
      <c r="E59" s="1" t="s">
        <v>467</v>
      </c>
      <c r="F59" s="1" t="s">
        <v>468</v>
      </c>
      <c r="G59" s="1" t="s">
        <v>469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470</v>
      </c>
      <c r="B60" s="1">
        <v>0.0</v>
      </c>
      <c r="C60" s="1" t="s">
        <v>471</v>
      </c>
      <c r="D60" s="1">
        <v>300.0</v>
      </c>
      <c r="E60" s="1" t="s">
        <v>472</v>
      </c>
      <c r="F60" s="1" t="s">
        <v>473</v>
      </c>
      <c r="G60" s="1" t="s">
        <v>474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475</v>
      </c>
      <c r="B61" s="1">
        <v>0.0</v>
      </c>
      <c r="C61" s="1" t="s">
        <v>476</v>
      </c>
      <c r="D61" s="1" t="s">
        <v>477</v>
      </c>
      <c r="E61" s="1" t="s">
        <v>478</v>
      </c>
      <c r="F61" s="1" t="s">
        <v>479</v>
      </c>
      <c r="G61" s="1" t="s">
        <v>480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481</v>
      </c>
      <c r="B62" s="1">
        <v>0.0</v>
      </c>
      <c r="C62" s="1" t="s">
        <v>482</v>
      </c>
      <c r="D62" s="1" t="s">
        <v>483</v>
      </c>
      <c r="E62" s="1" t="s">
        <v>484</v>
      </c>
      <c r="F62" s="1" t="s">
        <v>485</v>
      </c>
      <c r="G62" s="1" t="s">
        <v>486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487</v>
      </c>
      <c r="B63" s="1">
        <v>0.0</v>
      </c>
      <c r="C63" s="1">
        <v>0.0</v>
      </c>
      <c r="D63" s="1" t="s">
        <v>488</v>
      </c>
      <c r="E63" s="1" t="s">
        <v>489</v>
      </c>
      <c r="F63" s="1" t="s">
        <v>490</v>
      </c>
      <c r="G63" s="1" t="s">
        <v>491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492</v>
      </c>
      <c r="B64" s="1">
        <v>0.0</v>
      </c>
      <c r="C64" s="1">
        <v>0.0</v>
      </c>
      <c r="D64" s="1" t="s">
        <v>493</v>
      </c>
      <c r="E64" s="1" t="s">
        <v>494</v>
      </c>
      <c r="F64" s="1" t="s">
        <v>495</v>
      </c>
      <c r="G64" s="1" t="s">
        <v>496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497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 t="s">
        <v>177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498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499</v>
      </c>
      <c r="B67" s="1">
        <v>0.0</v>
      </c>
      <c r="C67" s="1">
        <v>0.0</v>
      </c>
      <c r="D67" s="1" t="s">
        <v>500</v>
      </c>
      <c r="E67" s="1" t="s">
        <v>501</v>
      </c>
      <c r="F67" s="1" t="s">
        <v>502</v>
      </c>
      <c r="G67" s="1" t="s">
        <v>503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504</v>
      </c>
      <c r="B68" s="1">
        <v>0.0</v>
      </c>
      <c r="C68" s="1">
        <v>0.0</v>
      </c>
      <c r="D68" s="1" t="s">
        <v>505</v>
      </c>
      <c r="E68" s="1" t="s">
        <v>506</v>
      </c>
      <c r="F68" s="1" t="s">
        <v>507</v>
      </c>
      <c r="G68" s="1" t="s">
        <v>508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509</v>
      </c>
      <c r="B69" s="1">
        <v>0.0</v>
      </c>
      <c r="C69" s="1">
        <v>0.0</v>
      </c>
      <c r="D69" s="1" t="s">
        <v>510</v>
      </c>
      <c r="E69" s="1" t="s">
        <v>511</v>
      </c>
      <c r="F69" s="1" t="s">
        <v>512</v>
      </c>
      <c r="G69" s="1" t="s">
        <v>513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514</v>
      </c>
      <c r="B70" s="1">
        <v>0.0</v>
      </c>
      <c r="C70" s="1">
        <v>0.0</v>
      </c>
      <c r="D70" s="1" t="s">
        <v>515</v>
      </c>
      <c r="E70" s="1" t="s">
        <v>516</v>
      </c>
      <c r="F70" s="1" t="s">
        <v>517</v>
      </c>
      <c r="G70" s="1" t="s">
        <v>518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519</v>
      </c>
      <c r="B71" s="1">
        <v>0.0</v>
      </c>
      <c r="C71" s="1">
        <v>0.0</v>
      </c>
      <c r="D71" s="1" t="s">
        <v>520</v>
      </c>
      <c r="E71" s="1" t="s">
        <v>521</v>
      </c>
      <c r="F71" s="1" t="s">
        <v>522</v>
      </c>
      <c r="G71" s="1" t="s">
        <v>523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524</v>
      </c>
      <c r="B72" s="1">
        <v>0.0</v>
      </c>
      <c r="C72" s="1">
        <v>0.0</v>
      </c>
      <c r="D72" s="1" t="s">
        <v>525</v>
      </c>
      <c r="E72" s="1" t="s">
        <v>526</v>
      </c>
      <c r="F72" s="1" t="s">
        <v>527</v>
      </c>
      <c r="G72" s="1" t="s">
        <v>528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529</v>
      </c>
      <c r="B73" s="1">
        <v>0.0</v>
      </c>
      <c r="C73" s="1">
        <v>0.0</v>
      </c>
      <c r="D73" s="1" t="s">
        <v>525</v>
      </c>
      <c r="E73" s="1" t="s">
        <v>526</v>
      </c>
      <c r="F73" s="1" t="s">
        <v>527</v>
      </c>
      <c r="G73" s="1" t="s">
        <v>528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530</v>
      </c>
      <c r="B74" s="1">
        <v>0.0</v>
      </c>
      <c r="C74" s="1">
        <v>0.0</v>
      </c>
      <c r="D74" s="1" t="s">
        <v>531</v>
      </c>
      <c r="E74" s="1" t="s">
        <v>532</v>
      </c>
      <c r="F74" s="1" t="s">
        <v>533</v>
      </c>
      <c r="G74" s="1" t="s">
        <v>534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535</v>
      </c>
      <c r="B75" s="1">
        <v>0.0</v>
      </c>
      <c r="C75" s="1">
        <v>0.0</v>
      </c>
      <c r="D75" s="1">
        <v>0.0</v>
      </c>
      <c r="E75" s="1" t="s">
        <v>536</v>
      </c>
      <c r="F75" s="1" t="s">
        <v>537</v>
      </c>
      <c r="G75" s="1" t="s">
        <v>538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539</v>
      </c>
      <c r="B76" s="1">
        <v>0.0</v>
      </c>
      <c r="C76" s="1">
        <v>0.0</v>
      </c>
      <c r="D76" s="1" t="s">
        <v>540</v>
      </c>
      <c r="E76" s="1" t="s">
        <v>541</v>
      </c>
      <c r="F76" s="1" t="s">
        <v>542</v>
      </c>
      <c r="G76" s="1" t="s">
        <v>543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544</v>
      </c>
      <c r="B77" s="1">
        <v>0.0</v>
      </c>
      <c r="C77" s="1">
        <v>0.0</v>
      </c>
      <c r="D77" s="1" t="s">
        <v>545</v>
      </c>
      <c r="E77" s="1" t="s">
        <v>546</v>
      </c>
      <c r="F77" s="1" t="s">
        <v>547</v>
      </c>
      <c r="G77" s="1" t="s">
        <v>548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549</v>
      </c>
      <c r="B78" s="1">
        <v>0.0</v>
      </c>
      <c r="C78" s="1">
        <v>0.0</v>
      </c>
      <c r="D78" s="1" t="s">
        <v>550</v>
      </c>
      <c r="E78" s="1" t="s">
        <v>551</v>
      </c>
      <c r="F78" s="1" t="s">
        <v>552</v>
      </c>
      <c r="G78" s="1" t="s">
        <v>553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554</v>
      </c>
      <c r="B79" s="1">
        <v>0.0</v>
      </c>
      <c r="C79" s="1">
        <v>0.0</v>
      </c>
      <c r="D79" s="1" t="s">
        <v>555</v>
      </c>
      <c r="E79" s="1" t="s">
        <v>556</v>
      </c>
      <c r="F79" s="1" t="s">
        <v>557</v>
      </c>
      <c r="G79" s="1" t="s">
        <v>558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559</v>
      </c>
      <c r="B80" s="1">
        <v>0.0</v>
      </c>
      <c r="C80" s="1">
        <v>0.0</v>
      </c>
      <c r="D80" s="1" t="s">
        <v>560</v>
      </c>
      <c r="E80" s="1" t="s">
        <v>561</v>
      </c>
      <c r="F80" s="1" t="s">
        <v>562</v>
      </c>
      <c r="G80" s="1" t="s">
        <v>563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564</v>
      </c>
      <c r="B81" s="1">
        <v>0.0</v>
      </c>
      <c r="C81" s="1">
        <v>0.0</v>
      </c>
      <c r="D81" s="1" t="s">
        <v>565</v>
      </c>
      <c r="E81" s="1" t="s">
        <v>566</v>
      </c>
      <c r="F81" s="1" t="s">
        <v>567</v>
      </c>
      <c r="G81" s="1" t="s">
        <v>568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569</v>
      </c>
      <c r="B82" s="1">
        <v>0.0</v>
      </c>
      <c r="C82" s="1">
        <v>0.0</v>
      </c>
      <c r="D82" s="1" t="s">
        <v>226</v>
      </c>
      <c r="E82" s="1" t="s">
        <v>570</v>
      </c>
      <c r="F82" s="1" t="s">
        <v>571</v>
      </c>
      <c r="G82" s="1" t="s">
        <v>572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573</v>
      </c>
      <c r="B83" s="1">
        <v>0.0</v>
      </c>
      <c r="C83" s="1">
        <v>0.0</v>
      </c>
      <c r="D83" s="1" t="s">
        <v>574</v>
      </c>
      <c r="E83" s="1" t="s">
        <v>575</v>
      </c>
      <c r="F83" s="1" t="s">
        <v>576</v>
      </c>
      <c r="G83" s="1" t="s">
        <v>577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578</v>
      </c>
      <c r="B84" s="1">
        <v>0.0</v>
      </c>
      <c r="C84" s="1">
        <v>0.0</v>
      </c>
      <c r="D84" s="1">
        <v>0.0</v>
      </c>
      <c r="E84" s="1" t="s">
        <v>579</v>
      </c>
      <c r="F84" s="1" t="s">
        <v>580</v>
      </c>
      <c r="G84" s="1" t="s">
        <v>581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582</v>
      </c>
      <c r="B85" s="1">
        <v>0.0</v>
      </c>
      <c r="C85" s="1">
        <v>0.0</v>
      </c>
      <c r="D85" s="1">
        <v>0.0</v>
      </c>
      <c r="E85" s="1" t="s">
        <v>583</v>
      </c>
      <c r="F85" s="1" t="s">
        <v>584</v>
      </c>
      <c r="G85" s="1" t="s">
        <v>585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586</v>
      </c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587</v>
      </c>
      <c r="B87" s="1">
        <v>0.0</v>
      </c>
      <c r="C87" s="1">
        <v>0.0</v>
      </c>
      <c r="D87" s="1">
        <v>0.0</v>
      </c>
      <c r="E87" s="1" t="s">
        <v>588</v>
      </c>
      <c r="F87" s="1" t="s">
        <v>589</v>
      </c>
      <c r="G87" s="1" t="s">
        <v>590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591</v>
      </c>
      <c r="B88" s="1">
        <v>0.0</v>
      </c>
      <c r="C88" s="1">
        <v>0.0</v>
      </c>
      <c r="D88" s="1">
        <v>0.0</v>
      </c>
      <c r="E88" s="1" t="s">
        <v>592</v>
      </c>
      <c r="F88" s="1" t="s">
        <v>593</v>
      </c>
      <c r="G88" s="1" t="s">
        <v>594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595</v>
      </c>
      <c r="B89" s="1">
        <v>0.0</v>
      </c>
      <c r="C89" s="1">
        <v>0.0</v>
      </c>
      <c r="D89" s="1">
        <v>0.0</v>
      </c>
      <c r="E89" s="1" t="s">
        <v>596</v>
      </c>
      <c r="F89" s="1" t="s">
        <v>597</v>
      </c>
      <c r="G89" s="1" t="s">
        <v>598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599</v>
      </c>
      <c r="B90" s="1">
        <v>0.0</v>
      </c>
      <c r="C90" s="1">
        <v>0.0</v>
      </c>
      <c r="D90" s="1">
        <v>0.0</v>
      </c>
      <c r="E90" s="1" t="s">
        <v>600</v>
      </c>
      <c r="F90" s="1" t="s">
        <v>601</v>
      </c>
      <c r="G90" s="1" t="s">
        <v>602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603</v>
      </c>
      <c r="B91" s="1">
        <v>0.0</v>
      </c>
      <c r="C91" s="1">
        <v>0.0</v>
      </c>
      <c r="D91" s="1">
        <v>0.0</v>
      </c>
      <c r="E91" s="1" t="s">
        <v>604</v>
      </c>
      <c r="F91" s="1" t="s">
        <v>605</v>
      </c>
      <c r="G91" s="1" t="s">
        <v>606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607</v>
      </c>
      <c r="B92" s="1">
        <v>0.0</v>
      </c>
      <c r="C92" s="1">
        <v>0.0</v>
      </c>
      <c r="D92" s="1">
        <v>0.0</v>
      </c>
      <c r="E92" s="1" t="s">
        <v>608</v>
      </c>
      <c r="F92" s="1" t="s">
        <v>609</v>
      </c>
      <c r="G92" s="1" t="s">
        <v>610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611</v>
      </c>
      <c r="B93" s="1">
        <v>0.0</v>
      </c>
      <c r="C93" s="1">
        <v>0.0</v>
      </c>
      <c r="D93" s="1">
        <v>0.0</v>
      </c>
      <c r="E93" s="1" t="s">
        <v>608</v>
      </c>
      <c r="F93" s="1" t="s">
        <v>609</v>
      </c>
      <c r="G93" s="1" t="s">
        <v>610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612</v>
      </c>
      <c r="B94" s="1">
        <v>0.0</v>
      </c>
      <c r="C94" s="1">
        <v>0.0</v>
      </c>
      <c r="D94" s="1">
        <v>0.0</v>
      </c>
      <c r="E94" s="1" t="s">
        <v>613</v>
      </c>
      <c r="F94" s="1" t="s">
        <v>614</v>
      </c>
      <c r="G94" s="1" t="s">
        <v>615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616</v>
      </c>
      <c r="B95" s="1">
        <v>0.0</v>
      </c>
      <c r="C95" s="1">
        <v>0.0</v>
      </c>
      <c r="D95" s="1">
        <v>0.0</v>
      </c>
      <c r="E95" s="1">
        <v>0.0</v>
      </c>
      <c r="F95" s="1" t="s">
        <v>617</v>
      </c>
      <c r="G95" s="1" t="s">
        <v>618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619</v>
      </c>
      <c r="B96" s="1">
        <v>0.0</v>
      </c>
      <c r="C96" s="1">
        <v>0.0</v>
      </c>
      <c r="D96" s="1">
        <v>0.0</v>
      </c>
      <c r="E96" s="1" t="s">
        <v>620</v>
      </c>
      <c r="F96" s="1" t="s">
        <v>621</v>
      </c>
      <c r="G96" s="1" t="s">
        <v>622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623</v>
      </c>
      <c r="B97" s="1">
        <v>0.0</v>
      </c>
      <c r="C97" s="1">
        <v>0.0</v>
      </c>
      <c r="D97" s="1">
        <v>0.0</v>
      </c>
      <c r="E97" s="1" t="s">
        <v>624</v>
      </c>
      <c r="F97" s="1" t="s">
        <v>625</v>
      </c>
      <c r="G97" s="1" t="s">
        <v>626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627</v>
      </c>
      <c r="B98" s="1">
        <v>0.0</v>
      </c>
      <c r="C98" s="1">
        <v>0.0</v>
      </c>
      <c r="D98" s="1">
        <v>0.0</v>
      </c>
      <c r="E98" s="1" t="s">
        <v>628</v>
      </c>
      <c r="F98" s="1" t="s">
        <v>629</v>
      </c>
      <c r="G98" s="1" t="s">
        <v>630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631</v>
      </c>
      <c r="B99" s="1">
        <v>0.0</v>
      </c>
      <c r="C99" s="1">
        <v>0.0</v>
      </c>
      <c r="D99" s="1">
        <v>0.0</v>
      </c>
      <c r="E99" s="1" t="s">
        <v>632</v>
      </c>
      <c r="F99" s="1" t="s">
        <v>633</v>
      </c>
      <c r="G99" s="1" t="s">
        <v>634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635</v>
      </c>
      <c r="B100" s="1">
        <v>0.0</v>
      </c>
      <c r="C100" s="1">
        <v>0.0</v>
      </c>
      <c r="D100" s="1">
        <v>0.0</v>
      </c>
      <c r="E100" s="1" t="s">
        <v>636</v>
      </c>
      <c r="F100" s="1" t="s">
        <v>637</v>
      </c>
      <c r="G100" s="1" t="s">
        <v>638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639</v>
      </c>
      <c r="B101" s="1">
        <v>0.0</v>
      </c>
      <c r="C101" s="1">
        <v>0.0</v>
      </c>
      <c r="D101" s="1">
        <v>0.0</v>
      </c>
      <c r="E101" s="1" t="s">
        <v>640</v>
      </c>
      <c r="F101" s="1" t="s">
        <v>641</v>
      </c>
      <c r="G101" s="1" t="s">
        <v>642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643</v>
      </c>
      <c r="B102" s="1">
        <v>0.0</v>
      </c>
      <c r="C102" s="1">
        <v>0.0</v>
      </c>
      <c r="D102" s="1">
        <v>0.0</v>
      </c>
      <c r="E102" s="1" t="s">
        <v>644</v>
      </c>
      <c r="F102" s="1" t="s">
        <v>645</v>
      </c>
      <c r="G102" s="1" t="s">
        <v>646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647</v>
      </c>
      <c r="B103" s="1">
        <v>0.0</v>
      </c>
      <c r="C103" s="1">
        <v>0.0</v>
      </c>
      <c r="D103" s="1">
        <v>0.0</v>
      </c>
      <c r="E103" s="1" t="s">
        <v>648</v>
      </c>
      <c r="F103" s="1" t="s">
        <v>649</v>
      </c>
      <c r="G103" s="1" t="s">
        <v>650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651</v>
      </c>
      <c r="B104" s="1">
        <v>0.0</v>
      </c>
      <c r="C104" s="1">
        <v>0.0</v>
      </c>
      <c r="D104" s="1">
        <v>0.0</v>
      </c>
      <c r="E104" s="1">
        <v>0.0</v>
      </c>
      <c r="F104" s="1" t="s">
        <v>652</v>
      </c>
      <c r="G104" s="1" t="s">
        <v>653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654</v>
      </c>
      <c r="B105" s="1">
        <v>0.0</v>
      </c>
      <c r="C105" s="1">
        <v>0.0</v>
      </c>
      <c r="D105" s="1">
        <v>0.0</v>
      </c>
      <c r="E105" s="1">
        <v>0.0</v>
      </c>
      <c r="F105" s="1" t="s">
        <v>655</v>
      </c>
      <c r="G105" s="1" t="s">
        <v>656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657</v>
      </c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658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659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660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661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662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193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663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664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665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666</v>
      </c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667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668</v>
      </c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669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668</v>
      </c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670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671</v>
      </c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672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673</v>
      </c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674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675</v>
      </c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676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677</v>
      </c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678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679</v>
      </c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680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681</v>
      </c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682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683</v>
      </c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684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685</v>
      </c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686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 t="s">
        <v>687</v>
      </c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16</v>
      </c>
      <c r="B1" s="1" t="s">
        <v>688</v>
      </c>
      <c r="C1" s="1" t="s">
        <v>689</v>
      </c>
      <c r="D1" s="1" t="s">
        <v>690</v>
      </c>
      <c r="E1" s="1" t="s">
        <v>691</v>
      </c>
      <c r="F1" s="1" t="s">
        <v>692</v>
      </c>
      <c r="G1" s="1" t="s">
        <v>693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694</v>
      </c>
      <c r="B2" s="1" t="s">
        <v>695</v>
      </c>
      <c r="C2" s="1" t="s">
        <v>696</v>
      </c>
      <c r="D2" s="1" t="s">
        <v>697</v>
      </c>
      <c r="E2" s="1" t="s">
        <v>698</v>
      </c>
      <c r="F2" s="1" t="s">
        <v>698</v>
      </c>
      <c r="G2" s="1" t="s">
        <v>699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700</v>
      </c>
      <c r="B3" s="1" t="s">
        <v>699</v>
      </c>
      <c r="C3" s="1" t="s">
        <v>701</v>
      </c>
      <c r="D3" s="1" t="s">
        <v>702</v>
      </c>
      <c r="E3" s="1" t="s">
        <v>703</v>
      </c>
      <c r="F3" s="1" t="s">
        <v>704</v>
      </c>
      <c r="G3" s="1" t="s">
        <v>699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705</v>
      </c>
      <c r="B4" s="1" t="s">
        <v>706</v>
      </c>
      <c r="C4" s="1" t="s">
        <v>707</v>
      </c>
      <c r="D4" s="1" t="s">
        <v>708</v>
      </c>
      <c r="E4" s="1" t="s">
        <v>709</v>
      </c>
      <c r="F4" s="1" t="s">
        <v>710</v>
      </c>
      <c r="G4" s="1" t="s">
        <v>711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700</v>
      </c>
      <c r="B5" s="1" t="s">
        <v>699</v>
      </c>
      <c r="C5" s="1" t="s">
        <v>712</v>
      </c>
      <c r="D5" s="1" t="s">
        <v>713</v>
      </c>
      <c r="E5" s="1" t="s">
        <v>714</v>
      </c>
      <c r="F5" s="1" t="s">
        <v>715</v>
      </c>
      <c r="G5" s="1" t="s">
        <v>716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717</v>
      </c>
      <c r="B6" s="1" t="s">
        <v>718</v>
      </c>
      <c r="C6" s="1" t="s">
        <v>719</v>
      </c>
      <c r="D6" s="1" t="s">
        <v>720</v>
      </c>
      <c r="E6" s="1" t="s">
        <v>721</v>
      </c>
      <c r="F6" s="1" t="s">
        <v>722</v>
      </c>
      <c r="G6" s="1" t="s">
        <v>723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724</v>
      </c>
      <c r="B7" s="1" t="s">
        <v>725</v>
      </c>
      <c r="C7" s="1" t="s">
        <v>726</v>
      </c>
      <c r="D7" s="1" t="s">
        <v>699</v>
      </c>
      <c r="E7" s="1" t="s">
        <v>727</v>
      </c>
      <c r="F7" s="1" t="s">
        <v>728</v>
      </c>
      <c r="G7" s="1" t="s">
        <v>729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730</v>
      </c>
      <c r="B8" s="1" t="s">
        <v>699</v>
      </c>
      <c r="C8" s="1" t="s">
        <v>731</v>
      </c>
      <c r="D8" s="1" t="s">
        <v>732</v>
      </c>
      <c r="E8" s="1" t="s">
        <v>733</v>
      </c>
      <c r="F8" s="1" t="s">
        <v>731</v>
      </c>
      <c r="G8" s="1" t="s">
        <v>734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735</v>
      </c>
      <c r="B9" s="1" t="s">
        <v>736</v>
      </c>
      <c r="C9" s="1" t="s">
        <v>737</v>
      </c>
      <c r="D9" s="1" t="s">
        <v>738</v>
      </c>
      <c r="E9" s="1" t="s">
        <v>739</v>
      </c>
      <c r="F9" s="1" t="s">
        <v>739</v>
      </c>
      <c r="G9" s="1" t="s">
        <v>740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741</v>
      </c>
      <c r="B10" s="1" t="s">
        <v>742</v>
      </c>
      <c r="C10" s="1" t="s">
        <v>743</v>
      </c>
      <c r="D10" s="1" t="s">
        <v>744</v>
      </c>
      <c r="E10" s="1" t="s">
        <v>745</v>
      </c>
      <c r="F10" s="1" t="s">
        <v>746</v>
      </c>
      <c r="G10" s="1" t="s">
        <v>747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748</v>
      </c>
      <c r="B11" s="1" t="s">
        <v>749</v>
      </c>
      <c r="C11" s="1" t="s">
        <v>750</v>
      </c>
      <c r="D11" s="1" t="s">
        <v>751</v>
      </c>
      <c r="E11" s="1" t="s">
        <v>752</v>
      </c>
      <c r="F11" s="1" t="s">
        <v>753</v>
      </c>
      <c r="G11" s="1" t="s">
        <v>754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755</v>
      </c>
      <c r="B12" s="1" t="s">
        <v>756</v>
      </c>
      <c r="C12" s="1" t="s">
        <v>757</v>
      </c>
      <c r="D12" s="1" t="s">
        <v>758</v>
      </c>
      <c r="E12" s="1" t="s">
        <v>759</v>
      </c>
      <c r="F12" s="1" t="s">
        <v>760</v>
      </c>
      <c r="G12" s="1" t="s">
        <v>761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762</v>
      </c>
      <c r="B13" s="1" t="s">
        <v>763</v>
      </c>
      <c r="C13" s="1" t="s">
        <v>764</v>
      </c>
      <c r="D13" s="1" t="s">
        <v>765</v>
      </c>
      <c r="E13" s="1" t="s">
        <v>766</v>
      </c>
      <c r="F13" s="1" t="s">
        <v>767</v>
      </c>
      <c r="G13" s="1" t="s">
        <v>768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769</v>
      </c>
      <c r="B14" s="1" t="s">
        <v>770</v>
      </c>
      <c r="C14" s="1" t="s">
        <v>771</v>
      </c>
      <c r="D14" s="1" t="s">
        <v>772</v>
      </c>
      <c r="E14" s="1" t="s">
        <v>773</v>
      </c>
      <c r="F14" s="1" t="s">
        <v>774</v>
      </c>
      <c r="G14" s="1" t="s">
        <v>775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776</v>
      </c>
      <c r="B15" s="1" t="s">
        <v>699</v>
      </c>
      <c r="C15" s="1" t="s">
        <v>159</v>
      </c>
      <c r="D15" s="1" t="s">
        <v>159</v>
      </c>
      <c r="E15" s="1" t="s">
        <v>777</v>
      </c>
      <c r="F15" s="1" t="s">
        <v>778</v>
      </c>
      <c r="G15" s="1" t="s">
        <v>779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780</v>
      </c>
      <c r="B16" s="1" t="s">
        <v>699</v>
      </c>
      <c r="C16" s="1" t="s">
        <v>781</v>
      </c>
      <c r="D16" s="1" t="s">
        <v>782</v>
      </c>
      <c r="E16" s="1" t="s">
        <v>783</v>
      </c>
      <c r="F16" s="1" t="s">
        <v>784</v>
      </c>
      <c r="G16" s="1" t="s">
        <v>784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785</v>
      </c>
      <c r="B17" s="1" t="s">
        <v>145</v>
      </c>
      <c r="C17" s="1" t="s">
        <v>146</v>
      </c>
      <c r="D17" s="1" t="s">
        <v>147</v>
      </c>
      <c r="E17" s="1" t="s">
        <v>786</v>
      </c>
      <c r="F17" s="1" t="s">
        <v>787</v>
      </c>
      <c r="G17" s="1" t="s">
        <v>788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789</v>
      </c>
      <c r="B18" s="1" t="s">
        <v>699</v>
      </c>
      <c r="C18" s="1" t="s">
        <v>790</v>
      </c>
      <c r="D18" s="1" t="s">
        <v>791</v>
      </c>
      <c r="E18" s="1" t="s">
        <v>792</v>
      </c>
      <c r="F18" s="1" t="s">
        <v>793</v>
      </c>
      <c r="G18" s="1" t="s">
        <v>794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795</v>
      </c>
      <c r="B19" s="1" t="s">
        <v>796</v>
      </c>
      <c r="C19" s="1" t="s">
        <v>797</v>
      </c>
      <c r="D19" s="1" t="s">
        <v>798</v>
      </c>
      <c r="E19" s="1" t="s">
        <v>799</v>
      </c>
      <c r="F19" s="1" t="s">
        <v>800</v>
      </c>
      <c r="G19" s="1" t="s">
        <v>801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802</v>
      </c>
      <c r="B20" s="1" t="s">
        <v>803</v>
      </c>
      <c r="C20" s="1" t="s">
        <v>804</v>
      </c>
      <c r="D20" s="1" t="s">
        <v>805</v>
      </c>
      <c r="E20" s="1" t="s">
        <v>806</v>
      </c>
      <c r="F20" s="1" t="s">
        <v>807</v>
      </c>
      <c r="G20" s="1" t="s">
        <v>808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809</v>
      </c>
      <c r="B21" s="1" t="s">
        <v>810</v>
      </c>
      <c r="C21" s="1" t="s">
        <v>811</v>
      </c>
      <c r="D21" s="1" t="s">
        <v>812</v>
      </c>
      <c r="E21" s="1" t="s">
        <v>813</v>
      </c>
      <c r="F21" s="1" t="s">
        <v>814</v>
      </c>
      <c r="G21" s="1" t="s">
        <v>815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816</v>
      </c>
      <c r="B22" s="1" t="s">
        <v>817</v>
      </c>
      <c r="C22" s="1" t="s">
        <v>818</v>
      </c>
      <c r="D22" s="1" t="s">
        <v>819</v>
      </c>
      <c r="E22" s="1" t="s">
        <v>820</v>
      </c>
      <c r="F22" s="1" t="s">
        <v>821</v>
      </c>
      <c r="G22" s="1" t="s">
        <v>822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823</v>
      </c>
      <c r="B23" s="1" t="s">
        <v>824</v>
      </c>
      <c r="C23" s="1" t="s">
        <v>825</v>
      </c>
      <c r="D23" s="1" t="s">
        <v>826</v>
      </c>
      <c r="E23" s="1" t="s">
        <v>827</v>
      </c>
      <c r="F23" s="1" t="s">
        <v>828</v>
      </c>
      <c r="G23" s="1" t="s">
        <v>829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830</v>
      </c>
      <c r="B24" s="1" t="s">
        <v>831</v>
      </c>
      <c r="C24" s="1" t="s">
        <v>832</v>
      </c>
      <c r="D24" s="1" t="s">
        <v>833</v>
      </c>
      <c r="E24" s="1" t="s">
        <v>834</v>
      </c>
      <c r="F24" s="1" t="s">
        <v>834</v>
      </c>
      <c r="G24" s="1" t="s">
        <v>834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835</v>
      </c>
      <c r="B25" s="1" t="s">
        <v>836</v>
      </c>
      <c r="C25" s="1" t="s">
        <v>837</v>
      </c>
      <c r="D25" s="1" t="s">
        <v>838</v>
      </c>
      <c r="E25" s="1" t="s">
        <v>839</v>
      </c>
      <c r="F25" s="1" t="s">
        <v>839</v>
      </c>
      <c r="G25" s="1" t="s">
        <v>699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840</v>
      </c>
      <c r="B26" s="1" t="s">
        <v>841</v>
      </c>
      <c r="C26" s="1" t="s">
        <v>842</v>
      </c>
      <c r="D26" s="1" t="s">
        <v>843</v>
      </c>
      <c r="E26" s="1" t="s">
        <v>699</v>
      </c>
      <c r="F26" s="1" t="s">
        <v>699</v>
      </c>
      <c r="G26" s="1" t="s">
        <v>699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844</v>
      </c>
      <c r="B2" s="1" t="s">
        <v>845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846</v>
      </c>
      <c r="B3" s="1" t="s">
        <v>11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847</v>
      </c>
      <c r="B4" s="1" t="s">
        <v>848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849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850</v>
      </c>
      <c r="B6" s="1" t="s">
        <v>851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852</v>
      </c>
      <c r="B7" s="4" t="s">
        <v>853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854</v>
      </c>
      <c r="B8" s="1" t="s">
        <v>855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856</v>
      </c>
      <c r="B9" s="1" t="s">
        <v>857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858</v>
      </c>
      <c r="B10" s="1" t="s">
        <v>855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859</v>
      </c>
      <c r="B11" s="1" t="s">
        <v>860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861</v>
      </c>
      <c r="B12" s="1" t="s">
        <v>862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863</v>
      </c>
      <c r="B13" s="1" t="s">
        <v>860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864</v>
      </c>
      <c r="B14" s="1" t="s">
        <v>865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866</v>
      </c>
      <c r="B15" s="1">
        <v>6300.0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867</v>
      </c>
      <c r="B16" s="1" t="s">
        <v>868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869</v>
      </c>
      <c r="B17" s="1">
        <v>9.0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870</v>
      </c>
      <c r="B18" s="1">
        <v>3.0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871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872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873</v>
      </c>
      <c r="B21" s="1">
        <v>3.0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874</v>
      </c>
      <c r="B22" s="1">
        <v>1.7356896E9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875</v>
      </c>
      <c r="B23" s="1">
        <v>86400.0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876</v>
      </c>
      <c r="B24" s="1">
        <v>4.0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877</v>
      </c>
      <c r="B25" s="1">
        <v>2.73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878</v>
      </c>
      <c r="B26" s="1">
        <v>2.68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879</v>
      </c>
      <c r="B27" s="1">
        <v>2.66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880</v>
      </c>
      <c r="B28" s="1">
        <v>2.75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881</v>
      </c>
      <c r="B29" s="1">
        <v>2.73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882</v>
      </c>
      <c r="B30" s="1">
        <v>2.68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883</v>
      </c>
      <c r="B31" s="1">
        <v>2.66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884</v>
      </c>
      <c r="B32" s="1">
        <v>2.75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885</v>
      </c>
      <c r="B33" s="1">
        <v>0.4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886</v>
      </c>
      <c r="B34" s="1">
        <v>0.14649999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887</v>
      </c>
      <c r="B35" s="1">
        <v>1.7333568E9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888</v>
      </c>
      <c r="B36" s="1">
        <v>5.0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889</v>
      </c>
      <c r="B37" s="1">
        <v>0.61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890</v>
      </c>
      <c r="B38" s="1">
        <v>12.461639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891</v>
      </c>
      <c r="B39" s="1">
        <v>1695449.0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892</v>
      </c>
      <c r="B40" s="1">
        <v>1695449.0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893</v>
      </c>
      <c r="B41" s="1">
        <v>1498901.0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894</v>
      </c>
      <c r="B42" s="1">
        <v>1415520.0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895</v>
      </c>
      <c r="B43" s="1">
        <v>1415520.0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896</v>
      </c>
      <c r="B44" s="1">
        <v>2.67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897</v>
      </c>
      <c r="B45" s="1">
        <v>2.69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898</v>
      </c>
      <c r="B46" s="1">
        <v>4000.0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899</v>
      </c>
      <c r="B47" s="1">
        <v>21500.0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900</v>
      </c>
      <c r="B48" s="1">
        <v>1.601809152E9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901</v>
      </c>
      <c r="B49" s="1">
        <v>2.66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902</v>
      </c>
      <c r="B50" s="1">
        <v>4.26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903</v>
      </c>
      <c r="B51" s="1">
        <v>0.33061075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904</v>
      </c>
      <c r="B52" s="1">
        <v>3.4188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905</v>
      </c>
      <c r="B53" s="1">
        <v>3.6071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906</v>
      </c>
      <c r="B54" s="1">
        <v>0.4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907</v>
      </c>
      <c r="B55" s="1">
        <v>0.14652015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908</v>
      </c>
      <c r="B56" s="1" t="s">
        <v>909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910</v>
      </c>
      <c r="B57" s="1">
        <v>5.269693952E9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911</v>
      </c>
      <c r="B58" s="1">
        <v>-0.00991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912</v>
      </c>
      <c r="B59" s="1">
        <v>1.43188593E8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913</v>
      </c>
      <c r="B60" s="1">
        <v>5.97689984E8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914</v>
      </c>
      <c r="B61" s="1">
        <v>2483248.0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915</v>
      </c>
      <c r="B62" s="1">
        <v>2244934.0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916</v>
      </c>
      <c r="B63" s="1">
        <v>1.7316288E9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917</v>
      </c>
      <c r="B64" s="1">
        <v>1.734048E9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918</v>
      </c>
      <c r="B65" s="1">
        <v>0.0042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919</v>
      </c>
      <c r="B66" s="1">
        <v>0.76048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920</v>
      </c>
      <c r="B67" s="1">
        <v>0.19048999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921</v>
      </c>
      <c r="B68" s="1">
        <v>2.11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922</v>
      </c>
      <c r="B69" s="1">
        <v>0.0173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923</v>
      </c>
      <c r="B70" s="1">
        <v>6.05723008E8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924</v>
      </c>
      <c r="B71" s="1">
        <v>-0.159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925</v>
      </c>
      <c r="B72" s="1">
        <v>1.7039808E9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926</v>
      </c>
      <c r="B73" s="1">
        <v>1.7356032E9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927</v>
      </c>
      <c r="B74" s="1">
        <v>1.7276544E9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928</v>
      </c>
      <c r="B75" s="1">
        <v>0.059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929</v>
      </c>
      <c r="B76" s="1">
        <v>-7.2E7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930</v>
      </c>
      <c r="B77" s="1">
        <v>-0.12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931</v>
      </c>
      <c r="B78" s="1">
        <v>0.22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932</v>
      </c>
      <c r="B79" s="1">
        <v>1.088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933</v>
      </c>
      <c r="B80" s="1">
        <v>8.391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934</v>
      </c>
      <c r="B81" s="1">
        <v>-0.25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935</v>
      </c>
      <c r="B82" s="1">
        <v>0.23713636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936</v>
      </c>
      <c r="B83" s="1">
        <v>0.1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937</v>
      </c>
      <c r="B84" s="1">
        <v>1.7260992E9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938</v>
      </c>
      <c r="B85" s="1" t="s">
        <v>939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940</v>
      </c>
      <c r="B86" s="1" t="s">
        <v>941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942</v>
      </c>
      <c r="B87" s="1" t="s">
        <v>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943</v>
      </c>
      <c r="B88" s="1" t="s">
        <v>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944</v>
      </c>
      <c r="B89" s="1" t="s">
        <v>945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946</v>
      </c>
      <c r="B90" s="1" t="s">
        <v>945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947</v>
      </c>
      <c r="B91" s="1">
        <v>1.6281702E9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948</v>
      </c>
      <c r="B92" s="1" t="s">
        <v>949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950</v>
      </c>
      <c r="B93" s="1" t="s">
        <v>951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952</v>
      </c>
      <c r="B94" s="1" t="s">
        <v>953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954</v>
      </c>
      <c r="B95" s="1" t="s">
        <v>955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956</v>
      </c>
      <c r="B96" s="1">
        <v>-1.8E7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957</v>
      </c>
      <c r="B97" s="1">
        <v>2.68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958</v>
      </c>
      <c r="B98" s="1">
        <v>4.0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959</v>
      </c>
      <c r="B99" s="1">
        <v>2.75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960</v>
      </c>
      <c r="B100" s="1">
        <v>3.58125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961</v>
      </c>
      <c r="B101" s="1">
        <v>3.65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962</v>
      </c>
      <c r="B102" s="1">
        <v>2.875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963</v>
      </c>
      <c r="B103" s="1" t="s">
        <v>964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965</v>
      </c>
      <c r="B104" s="1">
        <v>8.0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966</v>
      </c>
      <c r="B105" s="1">
        <v>3.93E8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967</v>
      </c>
      <c r="B106" s="1">
        <v>0.658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968</v>
      </c>
      <c r="B107" s="1">
        <v>6.28E8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969</v>
      </c>
      <c r="B108" s="1">
        <v>4.024E9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970</v>
      </c>
      <c r="B109" s="1">
        <v>0.876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971</v>
      </c>
      <c r="B110" s="1">
        <v>1.172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972</v>
      </c>
      <c r="B111" s="1">
        <v>4.845000192E9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973</v>
      </c>
      <c r="B112" s="1">
        <v>8.106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974</v>
      </c>
      <c r="B113" s="1">
        <v>0.02311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975</v>
      </c>
      <c r="B114" s="1">
        <v>-0.63576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976</v>
      </c>
      <c r="B115" s="1">
        <v>4.19875008E8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977</v>
      </c>
      <c r="B116" s="1">
        <v>5.03E8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978</v>
      </c>
      <c r="B117" s="1">
        <v>0.091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979</v>
      </c>
      <c r="B118" s="1">
        <v>0.015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980</v>
      </c>
      <c r="B119" s="1">
        <v>0.13024001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981</v>
      </c>
      <c r="B120" s="1">
        <v>0.12962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982</v>
      </c>
      <c r="B121" s="1">
        <v>0.06474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983</v>
      </c>
      <c r="B122" s="1" t="s">
        <v>909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984</v>
      </c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50</v>
      </c>
      <c r="B3" s="1">
        <v>0.0</v>
      </c>
      <c r="C3" s="1">
        <v>364.0</v>
      </c>
      <c r="D3" s="1">
        <v>134.0</v>
      </c>
      <c r="E3" s="1">
        <v>-148.0</v>
      </c>
      <c r="F3" s="1">
        <v>-178.0</v>
      </c>
      <c r="G3" s="1">
        <v>469.0</v>
      </c>
      <c r="H3" s="1">
        <f>IF(G3*FORECAST(H2,B3:G3,B2:G2)&gt;0,FORECAST(H2,B3:G3,B2:G2),G3)*$X$1</f>
        <v>150.5333333</v>
      </c>
      <c r="I3" s="1">
        <f>IF(H3*FORECAST(I2,B3:H3,B2:H2)&gt;0,FORECAST(I2,B3:H3,B2:H2),H3)*$X$1</f>
        <v>163.0190476</v>
      </c>
      <c r="J3" s="1">
        <f>IF(I3*FORECAST(J2,B3:I3,B2:I2)&gt;0,FORECAST(J2,B3:I3,B2:I2),I3)*$X$1</f>
        <v>175.5047619</v>
      </c>
      <c r="K3" s="1">
        <f>IF(J3*FORECAST(K2,B3:J3,B2:J2)&gt;0,FORECAST(K2,B3:J3,B2:J2),J3)*$X$1</f>
        <v>187.9904762</v>
      </c>
      <c r="L3" s="1">
        <f>IF(K3*FORECAST(L2,B3:K3,B2:K2)&gt;0,FORECAST(L2,B3:K3,B2:K2),K3)*$X$1</f>
        <v>200.4761905</v>
      </c>
      <c r="M3" s="1">
        <f>IF(L3*FORECAST(M2,B3:L3,B2:L2)&gt;0,FORECAST(M2,B3:L3,B2:L2),L3)*$X$1</f>
        <v>212.9619048</v>
      </c>
      <c r="N3" s="1">
        <f>IF(M3*FORECAST(N2,B3:M3,B2:M2)&gt;0,FORECAST(N2,B3:M3,B2:M2),M3)*$X$1</f>
        <v>225.447619</v>
      </c>
      <c r="O3" s="5">
        <f>IF(N3*FORECAST(O2,B3:N3,B2:N2)&gt;0,FORECAST(O2,B3:N3,B2:N2),N3)*$X$1</f>
        <v>237.9333333</v>
      </c>
      <c r="P3" s="5">
        <f>IF(O3*FORECAST(P2,B3:O3,B2:O2)&gt;0,FORECAST(P2,B3:O3,B2:O2),O3)*$X$1</f>
        <v>250.4190476</v>
      </c>
      <c r="Q3" s="5">
        <f>IF(P3*FORECAST(Q2,B3:P3,B2:P2)&gt;0,FORECAST(Q2,B3:P3,B2:P2),P3)*$X$1</f>
        <v>262.9047619</v>
      </c>
      <c r="R3" s="5">
        <f>IF(Q3*FORECAST(R2,B3:Q3,B2:Q2)&gt;0,FORECAST(R2,B3:Q3,B2:Q2),Q3)*$X$1</f>
        <v>275.3904762</v>
      </c>
      <c r="S3" s="5">
        <f>IF(R3*FORECAST(S2,B3:R3,B2:R2)&gt;0,FORECAST(S2,B3:R3,B2:R2),R3)*$X$1</f>
        <v>287.8761905</v>
      </c>
      <c r="T3" s="2"/>
      <c r="U3" s="2"/>
      <c r="V3" s="2"/>
      <c r="W3" s="2"/>
      <c r="X3" s="2"/>
      <c r="Y3" s="2"/>
      <c r="Z3" s="2"/>
    </row>
    <row r="4">
      <c r="A4" s="3" t="s">
        <v>105</v>
      </c>
      <c r="B4" s="1">
        <v>2590.0</v>
      </c>
      <c r="C4" s="1">
        <v>2500.0</v>
      </c>
      <c r="D4" s="1">
        <v>2580.0</v>
      </c>
      <c r="E4" s="1">
        <v>2420.0</v>
      </c>
      <c r="F4" s="1">
        <v>3040.0</v>
      </c>
      <c r="G4" s="1">
        <v>3300.0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985</v>
      </c>
      <c r="B5" s="1">
        <v>0.0</v>
      </c>
      <c r="C5" s="1">
        <v>0.0</v>
      </c>
      <c r="D5" s="1">
        <v>0.0</v>
      </c>
      <c r="E5" s="1">
        <v>539.0</v>
      </c>
      <c r="F5" s="1">
        <v>601.0</v>
      </c>
      <c r="G5" s="1">
        <v>598.0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986</v>
      </c>
      <c r="L7" s="1">
        <f>IF(S3*FORECAST(S2,B3:S3,B2:S2)&gt;0,FORECAST(S2,B3:S3,B2:S2),R3)*$X$1 * (1+0.02)/(0.0748-0.02)</f>
        <v>5358.279458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987</v>
      </c>
      <c r="L8" s="6">
        <f t="array" ref="L8">NPV(0.0748,I3:S3)</f>
        <v>1585.603763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988</v>
      </c>
      <c r="L9" s="6">
        <f t="array" ref="L9">NPV(0.0748,I16:S16)</f>
        <v>2423.377799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989</v>
      </c>
      <c r="L10" s="6">
        <f>L8 + L9</f>
        <v>4008.981562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106</v>
      </c>
      <c r="L11" s="1">
        <v>3300.0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990</v>
      </c>
      <c r="L12" s="6">
        <f>L10 - L11</f>
        <v>708.981562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991</v>
      </c>
      <c r="L13" s="1">
        <v>598.0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1.185587896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(1+0.02)/(0.0748-0.02)</f>
        <v>5358.279458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17</v>
      </c>
      <c r="B3" s="1">
        <v>-75.0</v>
      </c>
      <c r="C3" s="1">
        <v>-40.0</v>
      </c>
      <c r="D3" s="1">
        <v>111.0</v>
      </c>
      <c r="E3" s="1">
        <v>-210.0</v>
      </c>
      <c r="F3" s="1">
        <v>237.0</v>
      </c>
      <c r="G3" s="1">
        <v>-50.0</v>
      </c>
      <c r="H3" s="1">
        <f>IF(G3*FORECAST(H2,B3:G3,B2:G2)&gt;0,FORECAST(H2,B3:G3,B2:G2),G3)*$X$1</f>
        <v>-50</v>
      </c>
      <c r="I3" s="1">
        <f>IF(H3*FORECAST(I2,B3:H3,B2:H2)&gt;0,FORECAST(I2,B3:H3,B2:H2),H3)*$X$1</f>
        <v>-50</v>
      </c>
      <c r="J3" s="1">
        <f>IF(I3*FORECAST(J2,B3:I3,B2:I2)&gt;0,FORECAST(J2,B3:I3,B2:I2),I3)*$X$1</f>
        <v>-11.10714286</v>
      </c>
      <c r="K3" s="1">
        <f>IF(J3*FORECAST(K2,B3:J3,B2:J2)&gt;0,FORECAST(K2,B3:J3,B2:J2),J3)*$X$1</f>
        <v>-10.04761905</v>
      </c>
      <c r="L3" s="1">
        <f>IF(K3*FORECAST(L2,B3:K3,B2:K2)&gt;0,FORECAST(L2,B3:K3,B2:K2),K3)*$X$1</f>
        <v>-8.988095238</v>
      </c>
      <c r="M3" s="1">
        <f>IF(L3*FORECAST(M2,B3:L3,B2:L2)&gt;0,FORECAST(M2,B3:L3,B2:L2),L3)*$X$1</f>
        <v>-7.928571429</v>
      </c>
      <c r="N3" s="1">
        <f>IF(M3*FORECAST(N2,B3:M3,B2:M2)&gt;0,FORECAST(N2,B3:M3,B2:M2),M3)*$X$1</f>
        <v>-6.869047619</v>
      </c>
      <c r="O3" s="5">
        <f>IF(N3*FORECAST(O2,B3:N3,B2:N2)&gt;0,FORECAST(O2,B3:N3,B2:N2),N3)*$X$1</f>
        <v>-5.80952381</v>
      </c>
      <c r="P3" s="5">
        <f>IF(O3*FORECAST(P2,B3:O3,B2:O2)&gt;0,FORECAST(P2,B3:O3,B2:O2),O3)*$X$1</f>
        <v>-4.75</v>
      </c>
      <c r="Q3" s="5">
        <f>IF(P3*FORECAST(Q2,B3:P3,B2:P2)&gt;0,FORECAST(Q2,B3:P3,B2:P2),P3)*$X$1</f>
        <v>-3.69047619</v>
      </c>
      <c r="R3" s="5">
        <f>IF(Q3*FORECAST(R2,B3:Q3,B2:Q2)&gt;0,FORECAST(R2,B3:Q3,B2:Q2),Q3)*$X$1</f>
        <v>-2.630952381</v>
      </c>
      <c r="S3" s="5">
        <f>IF(R3*FORECAST(S2,B3:R3,B2:R2)&gt;0,FORECAST(S2,B3:R3,B2:R2),R3)*$X$1</f>
        <v>-1.571428571</v>
      </c>
      <c r="T3" s="2"/>
      <c r="U3" s="2"/>
      <c r="V3" s="2"/>
      <c r="W3" s="2"/>
      <c r="X3" s="2"/>
      <c r="Y3" s="2"/>
      <c r="Z3" s="2"/>
    </row>
    <row r="4">
      <c r="A4" s="3" t="s">
        <v>105</v>
      </c>
      <c r="B4" s="1">
        <v>2590.0</v>
      </c>
      <c r="C4" s="1">
        <v>2500.0</v>
      </c>
      <c r="D4" s="1">
        <v>2580.0</v>
      </c>
      <c r="E4" s="1">
        <v>2420.0</v>
      </c>
      <c r="F4" s="1">
        <v>3040.0</v>
      </c>
      <c r="G4" s="1">
        <v>3300.0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985</v>
      </c>
      <c r="B5" s="1">
        <v>0.0</v>
      </c>
      <c r="C5" s="1">
        <v>0.0</v>
      </c>
      <c r="D5" s="1">
        <v>0.0</v>
      </c>
      <c r="E5" s="1">
        <v>539.0</v>
      </c>
      <c r="F5" s="1">
        <v>601.0</v>
      </c>
      <c r="G5" s="1">
        <v>598.0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986</v>
      </c>
      <c r="L7" s="1">
        <f>IF(S3*FORECAST(S2,B3:S3,B2:S2)&gt;0,FORECAST(S2,B3:S3,B2:S2),R3)*$X$1 * (1+0.02)/(0.0748-0.02)</f>
        <v>-29.24921794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987</v>
      </c>
      <c r="L8" s="6">
        <f t="array" ref="L8">NPV(0.0748,I3:S3)</f>
        <v>-91.03800219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988</v>
      </c>
      <c r="L9" s="6">
        <f t="array" ref="L9">NPV(0.0748,I16:S16)</f>
        <v>-13.22848238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989</v>
      </c>
      <c r="L10" s="6">
        <f>L8 + L9</f>
        <v>-104.2664846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106</v>
      </c>
      <c r="L11" s="1">
        <v>3300.0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990</v>
      </c>
      <c r="L12" s="6">
        <f>L10 - L11</f>
        <v>-3404.266485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991</v>
      </c>
      <c r="L13" s="1">
        <v>598.0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-5.692753319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(1+0.02)/(0.0748-0.02)</f>
        <v>-29.24921794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