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<sst xmlns="http://schemas.openxmlformats.org/spreadsheetml/2006/main" count="1020" uniqueCount="832">
  <si>
    <t>ticker</t>
  </si>
  <si>
    <t>ALLO</t>
  </si>
  <si>
    <t>nombre</t>
  </si>
  <si>
    <t>ALLOGENE THERAPEUTICS INC</t>
  </si>
  <si>
    <t>empresa</t>
  </si>
  <si>
    <t>Biotechnology &amp; Medical Research</t>
  </si>
  <si>
    <t>Open</t>
  </si>
  <si>
    <t>Target Price</t>
  </si>
  <si>
    <t>Upside</t>
  </si>
  <si>
    <t>-1914.21%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</si>
  <si>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</si>
  <si>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</si>
  <si>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</si>
  <si>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</si>
  <si>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</si>
  <si>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</si>
  <si>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</si>
  <si>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</si>
  <si>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</si>
  <si>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</si>
  <si>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</si>
  <si>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</si>
  <si>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</si>
  <si>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</si>
  <si>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</si>
  <si>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</si>
  <si>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</si>
  <si>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</si>
  <si>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</si>
  <si>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</si>
  <si>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</si>
  <si>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</si>
  <si>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0</t>
  </si>
  <si>
    <t>Capital Expenditure</t>
  </si>
  <si>
    <t>Investment in Marketable and Equity Securities, Total</t>
  </si>
  <si>
    <t>Cash from Investing</t>
  </si>
  <si>
    <t>Short Term Debt Issued, Total</t>
  </si>
  <si>
    <t>Total Debt Issued</t>
  </si>
  <si>
    <t>Issuance of Common Stock</t>
  </si>
  <si>
    <t>Issuance of Preferred Stock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</si>
  <si>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</si>
  <si>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</si>
  <si>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</si>
  <si>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</si>
  <si>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</si>
  <si>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</si>
  <si>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</si>
  <si>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</si>
  <si>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</si>
  <si>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</si>
  <si>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</si>
  <si>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</si>
  <si>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</si>
  <si>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</si>
  <si>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</si>
  <si>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</si>
  <si>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</si>
  <si>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</si>
  <si>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</si>
  <si>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</si>
  <si>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</si>
  <si>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</si>
  <si>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</si>
  <si>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</si>
  <si>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</si>
  <si>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</si>
  <si>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</si>
  <si>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</si>
  <si>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</si>
  <si>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</si>
  <si>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</si>
  <si>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</si>
  <si>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</si>
  <si>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</si>
  <si>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</si>
  <si>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</si>
  <si>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</si>
  <si>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</si>
  <si>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</si>
  <si>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</si>
  <si>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</si>
  <si>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</si>
  <si>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</si>
  <si>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5.79</t>
  </si>
  <si>
    <t>5.06</t>
  </si>
  <si>
    <t>7.69</t>
  </si>
  <si>
    <t>6.43</t>
  </si>
  <si>
    <t>4.61</t>
  </si>
  <si>
    <t>3.04</t>
  </si>
  <si>
    <t>Tangible Book Value</t>
  </si>
  <si>
    <t>Tangible Book Value Per Share</t>
  </si>
  <si>
    <t>5.78</t>
  </si>
  <si>
    <t>Total Debt</t>
  </si>
  <si>
    <t>Net Debt</t>
  </si>
  <si>
    <t>Debt Equivalent Oper. Leases</t>
  </si>
  <si>
    <t>Equity Method Investments, Total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</si>
  <si>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</si>
  <si>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</si>
  <si>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</si>
  <si>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</si>
  <si>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</si>
  <si>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</si>
  <si>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</si>
  <si>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</si>
  <si>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</si>
  <si>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</si>
  <si>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</si>
  <si>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</si>
  <si>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</si>
  <si>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</si>
  <si>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</si>
  <si>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</si>
  <si>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</si>
  <si>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</si>
  <si>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</si>
  <si>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</si>
  <si>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</si>
  <si>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</si>
  <si>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</si>
  <si>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</si>
  <si>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</si>
  <si>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</si>
  <si>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</si>
  <si>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</si>
  <si>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</si>
  <si>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</si>
  <si>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-7.31</t>
  </si>
  <si>
    <t>-1.83</t>
  </si>
  <si>
    <t>-2.08</t>
  </si>
  <si>
    <t>-1.89</t>
  </si>
  <si>
    <t>-2.32</t>
  </si>
  <si>
    <t>-2.09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</si>
  <si>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</si>
  <si>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</si>
  <si>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</si>
  <si>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</si>
  <si>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</si>
  <si>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</si>
  <si>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-4.11</t>
  </si>
  <si>
    <t>-1.14</t>
  </si>
  <si>
    <t>-1.3</t>
  </si>
  <si>
    <t>-1.18</t>
  </si>
  <si>
    <t>-1.45</t>
  </si>
  <si>
    <t>-1.22</t>
  </si>
  <si>
    <t>Normalized Diluted EPS</t>
  </si>
  <si>
    <t>EBITDA</t>
  </si>
  <si>
    <t>EBITA</t>
  </si>
  <si>
    <t>EBIT</t>
  </si>
  <si>
    <t>EBITDAR</t>
  </si>
  <si>
    <t>Effective Tax Rate - (Ratio)</t>
  </si>
  <si>
    <t>0.06</t>
  </si>
  <si>
    <t>0.18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</si>
  <si>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</si>
  <si>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</si>
  <si>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</si>
  <si>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</si>
  <si>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</si>
  <si>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</si>
  <si>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</si>
  <si>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</si>
  <si>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</si>
  <si>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</si>
  <si>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</si>
  <si>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</si>
  <si>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</si>
  <si>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</si>
  <si>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</si>
  <si>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</si>
  <si>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-16.93</t>
  </si>
  <si>
    <t>-16.59</t>
  </si>
  <si>
    <t>-14.11</t>
  </si>
  <si>
    <t>-22.6</t>
  </si>
  <si>
    <t>-26.84</t>
  </si>
  <si>
    <t>Return on Total Capital</t>
  </si>
  <si>
    <t>-32.67</t>
  </si>
  <si>
    <t>-17.79</t>
  </si>
  <si>
    <t>-17.78</t>
  </si>
  <si>
    <t>-15.06</t>
  </si>
  <si>
    <t>-23.87</t>
  </si>
  <si>
    <t>-28.58</t>
  </si>
  <si>
    <t>Return On Equity %</t>
  </si>
  <si>
    <t>-60.16</t>
  </si>
  <si>
    <t>-27.71</t>
  </si>
  <si>
    <t>-29.29</t>
  </si>
  <si>
    <t>-25.75</t>
  </si>
  <si>
    <t>-42.04</t>
  </si>
  <si>
    <t>-55.51</t>
  </si>
  <si>
    <t>Return on Common Equity</t>
  </si>
  <si>
    <t>Margin Analysis</t>
  </si>
  <si>
    <t>Gross Profit Margin %</t>
  </si>
  <si>
    <t>-472.05</t>
  </si>
  <si>
    <t>SG&amp;A Margin</t>
  </si>
  <si>
    <t>192.54</t>
  </si>
  <si>
    <t>EBITDA Margin %</t>
  </si>
  <si>
    <t>-637.42</t>
  </si>
  <si>
    <t>EBITA Margin %</t>
  </si>
  <si>
    <t>-664.58</t>
  </si>
  <si>
    <t>EBIT Margin %</t>
  </si>
  <si>
    <t>Income From Continuing Operations Margin %</t>
  </si>
  <si>
    <t>-667.74</t>
  </si>
  <si>
    <t>Net Income Margin %</t>
  </si>
  <si>
    <t>Net Avail. For Common Margin %</t>
  </si>
  <si>
    <t>Normalized Net Income Margin</t>
  </si>
  <si>
    <t>-417.34</t>
  </si>
  <si>
    <t>Levered Free Cash Flow Margin</t>
  </si>
  <si>
    <t>-346.12</t>
  </si>
  <si>
    <t>Unlevered Free Cash Flow Margin</t>
  </si>
  <si>
    <t>Asset Turnover</t>
  </si>
  <si>
    <t>0.03</t>
  </si>
  <si>
    <t>Fixed Assets Turnover</t>
  </si>
  <si>
    <t>0.23</t>
  </si>
  <si>
    <t>Short Term Liquidity</t>
  </si>
  <si>
    <t>Current Ratio</t>
  </si>
  <si>
    <t>15.89</t>
  </si>
  <si>
    <t>16.46</t>
  </si>
  <si>
    <t>8.96</t>
  </si>
  <si>
    <t>9.78</t>
  </si>
  <si>
    <t>9.7</t>
  </si>
  <si>
    <t>12.38</t>
  </si>
  <si>
    <t>Quick Ratio</t>
  </si>
  <si>
    <t>15.7</t>
  </si>
  <si>
    <t>16.11</t>
  </si>
  <si>
    <t>8.85</t>
  </si>
  <si>
    <t>9.62</t>
  </si>
  <si>
    <t>9.55</t>
  </si>
  <si>
    <t>12.15</t>
  </si>
  <si>
    <t>Operating Cash Flow to Current Liabilities</t>
  </si>
  <si>
    <t>-1.52</t>
  </si>
  <si>
    <t>-4.15</t>
  </si>
  <si>
    <t>-3.84</t>
  </si>
  <si>
    <t>-4.04</t>
  </si>
  <si>
    <t>-6.41</t>
  </si>
  <si>
    <t>Average Days Payable Outstanding</t>
  </si>
  <si>
    <t>17.11</t>
  </si>
  <si>
    <t>17.19</t>
  </si>
  <si>
    <t>14.87</t>
  </si>
  <si>
    <t>Long Term Solvency</t>
  </si>
  <si>
    <t>Total Debt/Equity</t>
  </si>
  <si>
    <t>4.95</t>
  </si>
  <si>
    <t>8.43</t>
  </si>
  <si>
    <t>4.98</t>
  </si>
  <si>
    <t>7.98</t>
  </si>
  <si>
    <t>15.19</t>
  </si>
  <si>
    <t>18.57</t>
  </si>
  <si>
    <t>Total Debt / Total Capital</t>
  </si>
  <si>
    <t>4.71</t>
  </si>
  <si>
    <t>7.77</t>
  </si>
  <si>
    <t>4.75</t>
  </si>
  <si>
    <t>7.39</t>
  </si>
  <si>
    <t>13.18</t>
  </si>
  <si>
    <t>15.66</t>
  </si>
  <si>
    <t>LT Debt/Equity</t>
  </si>
  <si>
    <t>4.9</t>
  </si>
  <si>
    <t>8.16</t>
  </si>
  <si>
    <t>7.63</t>
  </si>
  <si>
    <t>14.29</t>
  </si>
  <si>
    <t>17.25</t>
  </si>
  <si>
    <t>Long-Term Debt / Total Capital</t>
  </si>
  <si>
    <t>4.67</t>
  </si>
  <si>
    <t>7.53</t>
  </si>
  <si>
    <t>4.48</t>
  </si>
  <si>
    <t>7.07</t>
  </si>
  <si>
    <t>12.4</t>
  </si>
  <si>
    <t>14.55</t>
  </si>
  <si>
    <t>Total Liabilities / Total Assets</t>
  </si>
  <si>
    <t>9.13</t>
  </si>
  <si>
    <t>12.37</t>
  </si>
  <si>
    <t>12.07</t>
  </si>
  <si>
    <t>11.77</t>
  </si>
  <si>
    <t>18.51</t>
  </si>
  <si>
    <t>20.32</t>
  </si>
  <si>
    <t>EBIT / Interest Expense</t>
  </si>
  <si>
    <t>-57.43</t>
  </si>
  <si>
    <t>EBITDA / Interest Expense</t>
  </si>
  <si>
    <t>-55.78</t>
  </si>
  <si>
    <t>(EBITDA - Capex) / Interest Expense</t>
  </si>
  <si>
    <t>-57.36</t>
  </si>
  <si>
    <t>Total Debt / EBITDA</t>
  </si>
  <si>
    <t>-0.19</t>
  </si>
  <si>
    <t>-0.28</t>
  </si>
  <si>
    <t>-0.22</t>
  </si>
  <si>
    <t>-0.31</t>
  </si>
  <si>
    <t>-0.33</t>
  </si>
  <si>
    <t>Net Debt / EBITDA</t>
  </si>
  <si>
    <t>2.27</t>
  </si>
  <si>
    <t>2.53</t>
  </si>
  <si>
    <t>3.2</t>
  </si>
  <si>
    <t>1.63</t>
  </si>
  <si>
    <t>1.36</t>
  </si>
  <si>
    <t>1.24</t>
  </si>
  <si>
    <t>Total Debt / (EBITDA - Capex)</t>
  </si>
  <si>
    <t>-0.18</t>
  </si>
  <si>
    <t>-0.17</t>
  </si>
  <si>
    <t>-0.32</t>
  </si>
  <si>
    <t>Net Debt / (EBITDA - Capex)</t>
  </si>
  <si>
    <t>2.2</t>
  </si>
  <si>
    <t>2.51</t>
  </si>
  <si>
    <t>1.49</t>
  </si>
  <si>
    <t>1.33</t>
  </si>
  <si>
    <t>Growth Over Prior Year</t>
  </si>
  <si>
    <t>Total Revenues, 1 Yr. Growth %</t>
  </si>
  <si>
    <t>-99.37</t>
  </si>
  <si>
    <t>-39.1</t>
  </si>
  <si>
    <t>Gross Profit, 1 Yr. Growth %</t>
  </si>
  <si>
    <t>-5.86</t>
  </si>
  <si>
    <t>40.98</t>
  </si>
  <si>
    <t>-5.23</t>
  </si>
  <si>
    <t>EBITDA, 1 Yr. Growth %</t>
  </si>
  <si>
    <t>3.02</t>
  </si>
  <si>
    <t>26.94</t>
  </si>
  <si>
    <t>-2.18</t>
  </si>
  <si>
    <t>30.9</t>
  </si>
  <si>
    <t>-6.52</t>
  </si>
  <si>
    <t>EBITA, 1 Yr. Growth %</t>
  </si>
  <si>
    <t>27.84</t>
  </si>
  <si>
    <t>-0.95</t>
  </si>
  <si>
    <t>31.14</t>
  </si>
  <si>
    <t>-6.27</t>
  </si>
  <si>
    <t>EBIT, 1 Yr. Growth %</t>
  </si>
  <si>
    <t>Earnings From Cont. Operations, 1 Yr. Growth %</t>
  </si>
  <si>
    <t>-12.72</t>
  </si>
  <si>
    <t>35.55</t>
  </si>
  <si>
    <t>2.71</t>
  </si>
  <si>
    <t>29.43</t>
  </si>
  <si>
    <t>-3.86</t>
  </si>
  <si>
    <t>Net Income, 1 Yr. Growth %</t>
  </si>
  <si>
    <t>Normalized Net Income, 1 Yr. Growth %</t>
  </si>
  <si>
    <t>-2.88</t>
  </si>
  <si>
    <t>35.31</t>
  </si>
  <si>
    <t>-9.81</t>
  </si>
  <si>
    <t>Diluted EPS Before Extra, 1 Yr. Growth %</t>
  </si>
  <si>
    <t>13.81</t>
  </si>
  <si>
    <t>-8.97</t>
  </si>
  <si>
    <t>22.8</t>
  </si>
  <si>
    <t>-12.31</t>
  </si>
  <si>
    <t>Net Property, Plant and Equip., 1 Yr. Growth %</t>
  </si>
  <si>
    <t>142.6</t>
  </si>
  <si>
    <t>58.64</t>
  </si>
  <si>
    <t>13.04</t>
  </si>
  <si>
    <t>8.51</t>
  </si>
  <si>
    <t>Total Assets, 1 Yr. Growth %</t>
  </si>
  <si>
    <t>-7.24</t>
  </si>
  <si>
    <t>71.05</t>
  </si>
  <si>
    <t>-15.41</t>
  </si>
  <si>
    <t>-21.33</t>
  </si>
  <si>
    <t>-21.76</t>
  </si>
  <si>
    <t>Tangible Book Value, 1 Yr. Growth %</t>
  </si>
  <si>
    <t>-10.47</t>
  </si>
  <si>
    <t>71.68</t>
  </si>
  <si>
    <t>-15.12</t>
  </si>
  <si>
    <t>-27.34</t>
  </si>
  <si>
    <t>-23.19</t>
  </si>
  <si>
    <t>Common Equity, 1 Yr. Growth %</t>
  </si>
  <si>
    <t>-10.54</t>
  </si>
  <si>
    <t>71.63</t>
  </si>
  <si>
    <t>Cash From Operations, 1 Yr. Growth %</t>
  </si>
  <si>
    <t>207.59</t>
  </si>
  <si>
    <t>-16.2</t>
  </si>
  <si>
    <t>60.58</t>
  </si>
  <si>
    <t>19.32</t>
  </si>
  <si>
    <t>7.81</t>
  </si>
  <si>
    <t>Capital Expenditures, 1 Yr. Growth %</t>
  </si>
  <si>
    <t>852.57</t>
  </si>
  <si>
    <t>29.86</t>
  </si>
  <si>
    <t>-67.49</t>
  </si>
  <si>
    <t>-75.8</t>
  </si>
  <si>
    <t>-70.8</t>
  </si>
  <si>
    <t>Levered Free Cash Flow, 1 Yr. Growth %</t>
  </si>
  <si>
    <t>-24.73</t>
  </si>
  <si>
    <t>36.08</t>
  </si>
  <si>
    <t>-16.76</t>
  </si>
  <si>
    <t>20.16</t>
  </si>
  <si>
    <t>Unlevered Free Cash Flow, 1 Yr. Growth %</t>
  </si>
  <si>
    <t>Compound Annual Growth Rate Over Two Years</t>
  </si>
  <si>
    <t>Total Revenues, 2 Yr. CAGR %</t>
  </si>
  <si>
    <t>-97.12</t>
  </si>
  <si>
    <t>Gross Profit, 2 Yr. CAGR %</t>
  </si>
  <si>
    <t>12.12</t>
  </si>
  <si>
    <t>15.21</t>
  </si>
  <si>
    <t>51.29</t>
  </si>
  <si>
    <t>EBITDA, 2 Yr. CAGR %</t>
  </si>
  <si>
    <t>14.35</t>
  </si>
  <si>
    <t>11.43</t>
  </si>
  <si>
    <t>13.16</t>
  </si>
  <si>
    <t>33.01</t>
  </si>
  <si>
    <t>EBITA, 2 Yr. CAGR %</t>
  </si>
  <si>
    <t>15.72</t>
  </si>
  <si>
    <t>12.53</t>
  </si>
  <si>
    <t>13.97</t>
  </si>
  <si>
    <t>32.11</t>
  </si>
  <si>
    <t>EBIT, 2 Yr. CAGR %</t>
  </si>
  <si>
    <t>Earnings From Cont. Operations, 2 Yr. CAGR %</t>
  </si>
  <si>
    <t>8.77</t>
  </si>
  <si>
    <t>17.99</t>
  </si>
  <si>
    <t>15.3</t>
  </si>
  <si>
    <t>34.08</t>
  </si>
  <si>
    <t>Net Income, 2 Yr. CAGR %</t>
  </si>
  <si>
    <t>Normalized Net Income, 2 Yr. CAGR %</t>
  </si>
  <si>
    <t>14.63</t>
  </si>
  <si>
    <t>17.89</t>
  </si>
  <si>
    <t>Diluted EPS Before Extra, 2 Yr. CAGR %</t>
  </si>
  <si>
    <t>-46.66</t>
  </si>
  <si>
    <t>1.78</t>
  </si>
  <si>
    <t>5.73</t>
  </si>
  <si>
    <t>24.73</t>
  </si>
  <si>
    <t>Net Property, Plant and Equip., 2 Yr. CAGR %</t>
  </si>
  <si>
    <t>96.18</t>
  </si>
  <si>
    <t>33.91</t>
  </si>
  <si>
    <t>10.75</t>
  </si>
  <si>
    <t>-5.06</t>
  </si>
  <si>
    <t>Total Assets, 2 Yr. CAGR %</t>
  </si>
  <si>
    <t>25.96</t>
  </si>
  <si>
    <t>20.29</t>
  </si>
  <si>
    <t>-18.42</t>
  </si>
  <si>
    <t>Tangible Book Value, 2 Yr. CAGR %</t>
  </si>
  <si>
    <t>23.98</t>
  </si>
  <si>
    <t>20.72</t>
  </si>
  <si>
    <t>-21.47</t>
  </si>
  <si>
    <t>-25.24</t>
  </si>
  <si>
    <t>Common Equity, 2 Yr. CAGR %</t>
  </si>
  <si>
    <t>23.91</t>
  </si>
  <si>
    <t>20.7</t>
  </si>
  <si>
    <t>Cash From Operations, 2 Yr. CAGR %</t>
  </si>
  <si>
    <t>60.55</t>
  </si>
  <si>
    <t>38.42</t>
  </si>
  <si>
    <t>13.42</t>
  </si>
  <si>
    <t>Capital Expenditures, 2 Yr. CAGR %</t>
  </si>
  <si>
    <t>251.71</t>
  </si>
  <si>
    <t>-35.02</t>
  </si>
  <si>
    <t>-71.95</t>
  </si>
  <si>
    <t>-73.41</t>
  </si>
  <si>
    <t>Levered Free Cash Flow, 2 Yr. CAGR %</t>
  </si>
  <si>
    <t>1.21</t>
  </si>
  <si>
    <t>24.97</t>
  </si>
  <si>
    <t>Unlevered Free Cash Flow, 2 Yr. CAGR %</t>
  </si>
  <si>
    <t>Compound Annual Growth Rate Over Three Years</t>
  </si>
  <si>
    <t>Gross Profit, 3 Yr. CAGR %</t>
  </si>
  <si>
    <t>21.01</t>
  </si>
  <si>
    <t>7.96</t>
  </si>
  <si>
    <t>EBITDA, 3 Yr. CAGR %</t>
  </si>
  <si>
    <t>8.55</t>
  </si>
  <si>
    <t>17.58</t>
  </si>
  <si>
    <t>6.19</t>
  </si>
  <si>
    <t>EBITA, 3 Yr. CAGR %</t>
  </si>
  <si>
    <t>9.87</t>
  </si>
  <si>
    <t>18.42</t>
  </si>
  <si>
    <t>6.79</t>
  </si>
  <si>
    <t>EBIT, 3 Yr. CAGR %</t>
  </si>
  <si>
    <t>Earnings From Cont. Operations, 3 Yr. CAGR %</t>
  </si>
  <si>
    <t>6.71</t>
  </si>
  <si>
    <t>21.69</t>
  </si>
  <si>
    <t>1.13</t>
  </si>
  <si>
    <t>Net Income, 3 Yr. CAGR %</t>
  </si>
  <si>
    <t>Normalized Net Income, 3 Yr. CAGR %</t>
  </si>
  <si>
    <t>10.51</t>
  </si>
  <si>
    <t>21.62</t>
  </si>
  <si>
    <t>Diluted EPS Before Extra, 3 Yr. CAGR %</t>
  </si>
  <si>
    <t>-36.26</t>
  </si>
  <si>
    <t>8.36</t>
  </si>
  <si>
    <t>-7.42</t>
  </si>
  <si>
    <t>Net Property, Plant and Equip., 3 Yr. CAGR %</t>
  </si>
  <si>
    <t>63.25</t>
  </si>
  <si>
    <t>24.85</t>
  </si>
  <si>
    <t>0.63</t>
  </si>
  <si>
    <t>Total Assets, 3 Yr. CAGR %</t>
  </si>
  <si>
    <t>10.31</t>
  </si>
  <si>
    <t>4.41</t>
  </si>
  <si>
    <t>-19.4</t>
  </si>
  <si>
    <t>Tangible Book Value, 3 Yr. CAGR %</t>
  </si>
  <si>
    <t>9.27</t>
  </si>
  <si>
    <t>1.92</t>
  </si>
  <si>
    <t>-22.01</t>
  </si>
  <si>
    <t>Common Equity, 3 Yr. CAGR %</t>
  </si>
  <si>
    <t>9.23</t>
  </si>
  <si>
    <t>Cash From Operations, 3 Yr. CAGR %</t>
  </si>
  <si>
    <t>60.56</t>
  </si>
  <si>
    <t>17.1</t>
  </si>
  <si>
    <t>27.35</t>
  </si>
  <si>
    <t>Capital Expenditures, 3 Yr. CAGR %</t>
  </si>
  <si>
    <t>59.03</t>
  </si>
  <si>
    <t>-53.25</t>
  </si>
  <si>
    <t>-71.57</t>
  </si>
  <si>
    <t>Levered Free Cash Flow, 3 Yr. CAGR %</t>
  </si>
  <si>
    <t>-5.18</t>
  </si>
  <si>
    <t>11.1</t>
  </si>
  <si>
    <t>Unlevered Free Cash Flow, 3 Yr. CAGR %</t>
  </si>
  <si>
    <t>Compound Annual Growth Rate Over Five Years</t>
  </si>
  <si>
    <t>EBITDA, 5 Yr. CAGR %</t>
  </si>
  <si>
    <t>9.38</t>
  </si>
  <si>
    <t>EBITA, 5 Yr. CAGR %</t>
  </si>
  <si>
    <t>574.66</t>
  </si>
  <si>
    <t>10.28</t>
  </si>
  <si>
    <t>EBIT, 5 Yr. CAGR %</t>
  </si>
  <si>
    <t>Earnings From Cont. Operations, 5 Yr. CAGR %</t>
  </si>
  <si>
    <t>573.52</t>
  </si>
  <si>
    <t>9.12</t>
  </si>
  <si>
    <t>Net Income, 5 Yr. CAGR %</t>
  </si>
  <si>
    <t>Normalized Net Income, 5 Yr. CAGR %</t>
  </si>
  <si>
    <t>10.03</t>
  </si>
  <si>
    <t>Diluted EPS Before Extra, 5 Yr. CAGR %</t>
  </si>
  <si>
    <t>-22.18</t>
  </si>
  <si>
    <t>Net Property, Plant and Equip., 5 Yr. CAGR %</t>
  </si>
  <si>
    <t>31.43</t>
  </si>
  <si>
    <t>Total Assets, 5 Yr. CAGR %</t>
  </si>
  <si>
    <t>-3.64</t>
  </si>
  <si>
    <t>Tangible Book Value, 5 Yr. CAGR %</t>
  </si>
  <si>
    <t>-6.12</t>
  </si>
  <si>
    <t>Common Equity, 5 Yr. CAGR %</t>
  </si>
  <si>
    <t>-6.14</t>
  </si>
  <si>
    <t>Cash From Operations, 5 Yr. CAGR %</t>
  </si>
  <si>
    <t>39.72</t>
  </si>
  <si>
    <t>Capital Expenditures, 5 Yr. CAGR %</t>
  </si>
  <si>
    <t>-22.24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</si>
  <si>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</si>
  <si>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</si>
  <si>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</si>
  <si>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</si>
  <si>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</si>
  <si>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</si>
  <si>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</si>
  <si>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</si>
  <si>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</si>
  <si>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3,167</t>
  </si>
  <si>
    <t>3,541</t>
  </si>
  <si>
    <t>2,126</t>
  </si>
  <si>
    <t>907.1</t>
  </si>
  <si>
    <t>540.2</t>
  </si>
  <si>
    <t>446.6</t>
  </si>
  <si>
    <t>-</t>
  </si>
  <si>
    <t>Change</t>
  </si>
  <si>
    <t>11.8%</t>
  </si>
  <si>
    <t>-39.95%</t>
  </si>
  <si>
    <t>-57.34%</t>
  </si>
  <si>
    <t>-40.45%</t>
  </si>
  <si>
    <t>-17.32%</t>
  </si>
  <si>
    <t>0%</t>
  </si>
  <si>
    <t>Enterprise Value (EV)
                                    1</t>
  </si>
  <si>
    <t>2,636</t>
  </si>
  <si>
    <t>2,713</t>
  </si>
  <si>
    <t>1,317</t>
  </si>
  <si>
    <t>330.6</t>
  </si>
  <si>
    <t>91.47</t>
  </si>
  <si>
    <t>189.8</t>
  </si>
  <si>
    <t>313.5</t>
  </si>
  <si>
    <t>337.7</t>
  </si>
  <si>
    <t>2.89%</t>
  </si>
  <si>
    <t>-51.46%</t>
  </si>
  <si>
    <t>-74.89%</t>
  </si>
  <si>
    <t>-72.33%</t>
  </si>
  <si>
    <t>107.5%</t>
  </si>
  <si>
    <t>65.16%</t>
  </si>
  <si>
    <t>7.74%</t>
  </si>
  <si>
    <t>P/E ratio</t>
  </si>
  <si>
    <t>-14.2x</t>
  </si>
  <si>
    <t>-12.1x</t>
  </si>
  <si>
    <t>-7.89x</t>
  </si>
  <si>
    <t>-2.71x</t>
  </si>
  <si>
    <t>-1.54x</t>
  </si>
  <si>
    <t>-1.56x</t>
  </si>
  <si>
    <t>-1.47x</t>
  </si>
  <si>
    <t>PBR</t>
  </si>
  <si>
    <t>4.17x</t>
  </si>
  <si>
    <t>3.28x</t>
  </si>
  <si>
    <t>2.32x</t>
  </si>
  <si>
    <t>1.36x</t>
  </si>
  <si>
    <t>1.06x</t>
  </si>
  <si>
    <t>1.13x</t>
  </si>
  <si>
    <t>1.99x</t>
  </si>
  <si>
    <t>PEG</t>
  </si>
  <si>
    <t>-0.9x</t>
  </si>
  <si>
    <t>0.86x</t>
  </si>
  <si>
    <t>-0.1x</t>
  </si>
  <si>
    <t>0.16x</t>
  </si>
  <si>
    <t>0x</t>
  </si>
  <si>
    <t>2,129.04x</t>
  </si>
  <si>
    <t>-0.24x</t>
  </si>
  <si>
    <t>Capitalization / Revenue</t>
  </si>
  <si>
    <t>55.2x</t>
  </si>
  <si>
    <t>3,733x</t>
  </si>
  <si>
    <t>5,686x</t>
  </si>
  <si>
    <t>15,342x</t>
  </si>
  <si>
    <t>11,871x</t>
  </si>
  <si>
    <t>11,109x</t>
  </si>
  <si>
    <t>EV / Revenue</t>
  </si>
  <si>
    <t>34.2x</t>
  </si>
  <si>
    <t>1,361x</t>
  </si>
  <si>
    <t>963x</t>
  </si>
  <si>
    <t>6,520x</t>
  </si>
  <si>
    <t>8,333x</t>
  </si>
  <si>
    <t>8,401x</t>
  </si>
  <si>
    <t>EV / EBITDA</t>
  </si>
  <si>
    <t>-13.3x</t>
  </si>
  <si>
    <t>-10.8x</t>
  </si>
  <si>
    <t>-5.37x</t>
  </si>
  <si>
    <t>-1.03x</t>
  </si>
  <si>
    <t>-0.29x</t>
  </si>
  <si>
    <t>-0.71x</t>
  </si>
  <si>
    <t>-1.15x</t>
  </si>
  <si>
    <t>-1.04x</t>
  </si>
  <si>
    <t>EV / EBIT</t>
  </si>
  <si>
    <t>-13.1x</t>
  </si>
  <si>
    <t>-10.5x</t>
  </si>
  <si>
    <t>-5.15x</t>
  </si>
  <si>
    <t>-0.99x</t>
  </si>
  <si>
    <t>-0.28x</t>
  </si>
  <si>
    <t>-0.67x</t>
  </si>
  <si>
    <t>-1x</t>
  </si>
  <si>
    <t>EV / FCF</t>
  </si>
  <si>
    <t>-14x</t>
  </si>
  <si>
    <t>-15x</t>
  </si>
  <si>
    <t>-6.38x</t>
  </si>
  <si>
    <t>-1.46x</t>
  </si>
  <si>
    <t>-0.38x</t>
  </si>
  <si>
    <t>-0.88x</t>
  </si>
  <si>
    <t>-1.38x</t>
  </si>
  <si>
    <t>-1.34x</t>
  </si>
  <si>
    <t>FCF Yield</t>
  </si>
  <si>
    <t>-7.14%</t>
  </si>
  <si>
    <t>-6.67%</t>
  </si>
  <si>
    <t>-15.7%</t>
  </si>
  <si>
    <t>-68.3%</t>
  </si>
  <si>
    <t>-262%</t>
  </si>
  <si>
    <t>-114%</t>
  </si>
  <si>
    <t>-72.5%</t>
  </si>
  <si>
    <t>-74.8%</t>
  </si>
  <si>
    <t>Dividend per Share
                                    2</t>
  </si>
  <si>
    <t>Rate of return</t>
  </si>
  <si>
    <t>EPS
                                    2</t>
  </si>
  <si>
    <t>-1.365</t>
  </si>
  <si>
    <t>Distribution rate</t>
  </si>
  <si>
    <t>Net sales
                                    1</t>
  </si>
  <si>
    <t>38.49</t>
  </si>
  <si>
    <t>0.243</t>
  </si>
  <si>
    <t>0.095</t>
  </si>
  <si>
    <t>0.0291</t>
  </si>
  <si>
    <t>0.0376</t>
  </si>
  <si>
    <t>0.0402</t>
  </si>
  <si>
    <t>EBITDA
                                    1</t>
  </si>
  <si>
    <t>-197.6</t>
  </si>
  <si>
    <t>-250.8</t>
  </si>
  <si>
    <t>-245.3</t>
  </si>
  <si>
    <t>-321.2</t>
  </si>
  <si>
    <t>-313.5</t>
  </si>
  <si>
    <t>-266</t>
  </si>
  <si>
    <t>-273.2</t>
  </si>
  <si>
    <t>-325.5</t>
  </si>
  <si>
    <t>EBIT
                                    1</t>
  </si>
  <si>
    <t>-202</t>
  </si>
  <si>
    <t>-258.2</t>
  </si>
  <si>
    <t>-255.8</t>
  </si>
  <si>
    <t>-335.4</t>
  </si>
  <si>
    <t>-327.7</t>
  </si>
  <si>
    <t>-283.7</t>
  </si>
  <si>
    <t>-300.6</t>
  </si>
  <si>
    <t>-338.9</t>
  </si>
  <si>
    <t>Net income
                                    1</t>
  </si>
  <si>
    <t>-184.6</t>
  </si>
  <si>
    <t>-250.2</t>
  </si>
  <si>
    <t>-257</t>
  </si>
  <si>
    <t>-332.6</t>
  </si>
  <si>
    <t>-327.3</t>
  </si>
  <si>
    <t>-266.9</t>
  </si>
  <si>
    <t>-290.7</t>
  </si>
  <si>
    <t>-324.2</t>
  </si>
  <si>
    <t>Net Debt
                                    1</t>
  </si>
  <si>
    <t>-530.5</t>
  </si>
  <si>
    <t>-827.9</t>
  </si>
  <si>
    <t>-809.5</t>
  </si>
  <si>
    <t>-576.5</t>
  </si>
  <si>
    <t>-448.7</t>
  </si>
  <si>
    <t>-256.8</t>
  </si>
  <si>
    <t>-133.1</t>
  </si>
  <si>
    <t>-108.9</t>
  </si>
  <si>
    <t>Reference price
                                    2</t>
  </si>
  <si>
    <t>25.980</t>
  </si>
  <si>
    <t>25.240</t>
  </si>
  <si>
    <t>14.920</t>
  </si>
  <si>
    <t>6.290</t>
  </si>
  <si>
    <t>3.210</t>
  </si>
  <si>
    <t>2.130</t>
  </si>
  <si>
    <t>Nbr of stocks (in thousands)</t>
  </si>
  <si>
    <t>121,902</t>
  </si>
  <si>
    <t>140,280</t>
  </si>
  <si>
    <t>142,516</t>
  </si>
  <si>
    <t>144,210</t>
  </si>
  <si>
    <t>168,277</t>
  </si>
  <si>
    <t>209,672</t>
  </si>
  <si>
    <t>Announcement Date</t>
  </si>
  <si>
    <t>2/27/20</t>
  </si>
  <si>
    <t>2/25/21</t>
  </si>
  <si>
    <t>2/23/22</t>
  </si>
  <si>
    <t>2/28/23</t>
  </si>
  <si>
    <t>3/14/24</t>
  </si>
  <si>
    <t>address1</t>
  </si>
  <si>
    <t>210 East Grand Avenue</t>
  </si>
  <si>
    <t>city</t>
  </si>
  <si>
    <t>South San Francisco</t>
  </si>
  <si>
    <t>state</t>
  </si>
  <si>
    <t>CA</t>
  </si>
  <si>
    <t>zip</t>
  </si>
  <si>
    <t>94080</t>
  </si>
  <si>
    <t>country</t>
  </si>
  <si>
    <t>phone</t>
  </si>
  <si>
    <t>650 457 2700</t>
  </si>
  <si>
    <t>website</t>
  </si>
  <si>
    <t>https://www.allogene.com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</si>
  <si>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</si>
  <si>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</si>
  <si>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</si>
  <si>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</si>
  <si>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</si>
  <si>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</si>
  <si>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</si>
  <si>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</si>
  <si>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</si>
  <si>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</si>
  <si>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</si>
  <si>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Allogene Therapeutics, Inc., a clinical stage immuno-oncology company, develops and commercializes genetically engineered allogeneic T cell therapies for the treatment of cancer. It develops, manufactures, and commercializes UCART19, an allogeneic chimeric antigen receptor (CAR) T cell product candidate for the treatment of pediatric and adult patients with R/R CD19 positive B-cell acute lymphoblastic leukemia (ALL). The company also develops cemacabtagene ansegedleucel, an engineered allogeneic CAR T cell product candidate that targets CD19 for the treatment of large B-cell lymphoma; and is in Phase 1b clinical trial for the treatment of chronic lymphocytic leukemia. In addition, it is developing ALLO-715, an allogeneic CAR T cell product candidate that is in a Phase 1 clinical trial for treating R/R multiple myeloma; ALLO-605, an allogeneic CAR T cell product candidate that is in a Phase I clinical trial for the treatment of multiple myeloma; ALLO-647, an anti-CD52 monoclonal antibody; CD70 to treat renal cell cancer; ALLO-316, an allogeneic CAR T cell product candidate that is in Phase 1 clinical trial for the treatment of advanced or metastatic RCC; ALLO-329 for the treatment of certain autoimmune diseases; DLL3 for the treatment of small cell lung cancer and other aggressive neuroendocrine tumors; and Claudin 18.2 for the treatment of gastric and pancreatic cancer. The company has license and collaboration agreements with Pfizer Inc.; Servier; Cellectis S.A.; and Notch Therapeutics Inc. It also has a strategic collaboration agreement with The University of Texas MD Anderson Cancer Center for the preclinical and clinical investigation of allogeneic CAR T cell product candidates; and a strategic partnership with Foresight Diagnostics to develop MRD-based In-Vitro Diagnostic for use in ALPHA3. The company was incorporated in 2017 and is headquartered in South San Francisco, California.</t>
  </si>
  <si>
    <t>fullTimeEmployees</t>
  </si>
  <si>
    <t>companyOfficers</t>
  </si>
  <si>
    <t>[{'maxAge': 1, 'name': 'Dr. Arie S. Belldegrun F.A.C.S., M.D.', 'age': 75, 'title': 'Co-Founder &amp; Executive Chairman', 'yearBorn': 1949, 'fiscalYear': 2023, 'totalPay': 649097, 'exercisedValue': 0, 'unexercisedValue': 0}, {'maxAge': 1, 'name': 'Dr. David D. Chang M.D., Ph.D.', 'age': 64, 'title': 'Co-Founder, President, CEO &amp; Director', 'yearBorn': 1960, 'fiscalYear': 2023, 'totalPay': 994595, 'exercisedValue': 0, 'unexercisedValue': 0}, {'maxAge': 1, 'name': 'Mr. Joshua A. Kazam', 'age': 47, 'title': 'Co-Founder &amp; Director', 'yearBorn': 1977, 'fiscalYear': 2023, 'totalPay': 260500, 'exercisedValue': 0, 'unexercisedValue': 0}, {'maxAge': 1, 'name': 'Mr. Timothy L. Moore Ph.D.', 'age': 63, 'title': 'Executive VP &amp; Chief Technical Officer', 'yearBorn': 1961, 'fiscalYear': 2023, 'totalPay': 554354, 'exercisedValue': 0, 'unexercisedValue': 0}, {'maxAge': 1, 'name': 'Dr. Zachary J. Roberts M.D., Ph.D.', 'age': 46, 'title': 'Executive VP of Research &amp; Development and Chief Medical Officer', 'yearBorn': 1978, 'fiscalYear': 2023, 'totalPay': 747390, 'exercisedValue': 0, 'unexercisedValue': 0}, {'maxAge': 1, 'name': 'Mr. Geoffrey M. Parker', 'age': 59, 'title': 'Executive VP &amp; CFO', 'yearBorn': 1965, 'fiscalYear': 2023, 'exercisedValue': 0, 'unexercisedValue': 0}, {'maxAge': 1, 'name': 'Ms. Annie  Yoshiyama', 'age': 40, 'title': 'Senior VP, Corporate Controller &amp; Principal Accounting Officer', 'yearBorn': 1984, 'fiscalYear': 2023, 'exercisedValue': 0, 'unexercisedValue': 0}, {'maxAge': 1, 'name': 'Mr. Earl M. Douglas Esq.', 'age': 61, 'title': 'Senior VP, General Counsel, Compliance Officer &amp; Corporate Secretary', 'yearBorn': 1963, 'fiscalYear': 2023, 'exercisedValue': 0, 'unexercisedValue': 0}, {'maxAge': 1, 'name': 'Ms. Susan R. Lundeen', 'age': 58, 'title': 'Chief People Officer', 'yearBorn': 1966, 'fiscalYear': 2023, 'exercisedValue': 0, 'unexercisedValue': 0}, {'maxAge': 1, 'name': 'Ms. Christine  Cassiano', 'title': 'Executive VP, Chief Corporate Affairs &amp; Brand Strategy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</si>
  <si>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</si>
  <si>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</si>
  <si>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</si>
  <si>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</si>
  <si>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</si>
  <si>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</si>
  <si>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</si>
  <si>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</si>
  <si>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</si>
  <si>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</si>
  <si>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</si>
  <si>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</si>
  <si>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</si>
  <si>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</si>
  <si>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</si>
  <si>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</si>
  <si>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</si>
  <si>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</si>
  <si>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</si>
  <si>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</si>
  <si>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</si>
  <si>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</si>
  <si>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</si>
  <si>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</si>
  <si>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</si>
  <si>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</si>
  <si>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</si>
  <si>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</si>
  <si>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</si>
  <si>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</si>
  <si>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</si>
  <si>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</si>
  <si>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</si>
  <si>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</si>
  <si>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</si>
  <si>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</si>
  <si>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</si>
  <si>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</si>
  <si>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</si>
  <si>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</si>
  <si>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</si>
  <si>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</si>
  <si>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</si>
  <si>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</si>
  <si>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</si>
  <si>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</si>
  <si>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</si>
  <si>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</si>
  <si>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</si>
  <si>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</si>
  <si>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</si>
  <si>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</si>
  <si>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</si>
  <si>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</si>
  <si>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</si>
  <si>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</si>
  <si>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</si>
  <si>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</si>
  <si>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</si>
  <si>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</si>
  <si>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</si>
  <si>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</si>
  <si>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</si>
  <si>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</si>
  <si>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</si>
  <si>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</si>
  <si>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</si>
  <si>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</si>
  <si>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Allogene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</si>
  <si>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</si>
  <si>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</si>
  <si>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</si>
  <si>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</si>
  <si>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</si>
  <si>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</si>
  <si>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</si>
  <si>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074a6d28-e148-3d16-a323-524e6da42340</t>
  </si>
  <si>
    <t>messageBoardId</t>
  </si>
  <si>
    <t>finmb_558022022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</si>
  <si>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</si>
  <si>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</si>
  <si>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</si>
  <si>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</si>
  <si>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</si>
  <si>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</si>
  <si>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</si>
  <si>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</si>
  <si>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</si>
  <si>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</si>
  <si>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</si>
  <si>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</si>
  <si>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</si>
  <si>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</si>
  <si>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</si>
  <si>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</si>
  <si>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</si>
  <si>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</si>
  <si>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returnOnAssets</t>
  </si>
  <si>
    <t>returnOnEquity</t>
  </si>
  <si>
    <t>freeCashflow</t>
  </si>
  <si>
    <t>operatingCashflow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</si>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</sst>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llogen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2.19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-39.73117948368142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4.60230016E8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2.214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-1.5755322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-2.0</v>
      </c>
      <c r="C2" s="1">
        <v>-212.0</v>
      </c>
      <c r="D2" s="1">
        <v>-185.0</v>
      </c>
      <c r="E2" s="1">
        <v>-250.0</v>
      </c>
      <c r="F2" s="1">
        <v>-257.0</v>
      </c>
      <c r="G2" s="1">
        <v>-333.0</v>
      </c>
      <c r="H2" s="1">
        <v>-327.0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1.0</v>
      </c>
      <c r="D3" s="1">
        <v>4.0</v>
      </c>
      <c r="E3" s="1">
        <v>7.0</v>
      </c>
      <c r="F3" s="1">
        <v>10.0</v>
      </c>
      <c r="G3" s="1">
        <v>14.0</v>
      </c>
      <c r="H3" s="1">
        <v>14.0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1.0</v>
      </c>
      <c r="D5" s="1">
        <v>4.0</v>
      </c>
      <c r="E5" s="1">
        <v>7.0</v>
      </c>
      <c r="F5" s="1">
        <v>10.0</v>
      </c>
      <c r="G5" s="1">
        <v>14.0</v>
      </c>
      <c r="H5" s="1">
        <v>14.0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3.0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-1.0</v>
      </c>
      <c r="D7" s="1">
        <v>-3.0</v>
      </c>
      <c r="E7" s="1">
        <v>3.0</v>
      </c>
      <c r="F7" s="1">
        <v>6.0</v>
      </c>
      <c r="G7" s="1">
        <v>2.0</v>
      </c>
      <c r="H7" s="1">
        <v>19.0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110.0</v>
      </c>
      <c r="D8" s="1">
        <v>60.0</v>
      </c>
      <c r="E8" s="1">
        <v>15.0</v>
      </c>
      <c r="F8" s="1">
        <v>0.0</v>
      </c>
      <c r="G8" s="1">
        <v>0.0</v>
      </c>
      <c r="H8" s="1">
        <v>13.0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18.0</v>
      </c>
      <c r="E9" s="1">
        <v>1.0</v>
      </c>
      <c r="F9" s="1">
        <v>3.0</v>
      </c>
      <c r="G9" s="1">
        <v>5.0</v>
      </c>
      <c r="H9" s="1">
        <v>10.0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18.0</v>
      </c>
      <c r="D10" s="1">
        <v>46.0</v>
      </c>
      <c r="E10" s="1">
        <v>65.0</v>
      </c>
      <c r="F10" s="1">
        <v>80.0</v>
      </c>
      <c r="G10" s="1">
        <v>83.0</v>
      </c>
      <c r="H10" s="1">
        <v>65.0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22.0</v>
      </c>
      <c r="D11" s="1">
        <v>6.0</v>
      </c>
      <c r="E11" s="1">
        <v>3.0</v>
      </c>
      <c r="F11" s="1">
        <v>2.0</v>
      </c>
      <c r="G11" s="1">
        <v>2.0</v>
      </c>
      <c r="H11" s="1">
        <v>57.0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8.0</v>
      </c>
      <c r="D12" s="1">
        <v>-98.0</v>
      </c>
      <c r="E12" s="1">
        <v>61.0</v>
      </c>
      <c r="F12" s="1">
        <v>-76.0</v>
      </c>
      <c r="G12" s="1">
        <v>4.0</v>
      </c>
      <c r="H12" s="1">
        <v>-7.0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1">
        <v>38.0</v>
      </c>
      <c r="F13" s="1">
        <v>-38.0</v>
      </c>
      <c r="G13" s="1">
        <v>46.0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2.0</v>
      </c>
      <c r="C14" s="1">
        <v>3.0</v>
      </c>
      <c r="D14" s="1">
        <v>-5.0</v>
      </c>
      <c r="E14" s="1">
        <v>14.0</v>
      </c>
      <c r="F14" s="1">
        <v>7.0</v>
      </c>
      <c r="G14" s="1">
        <v>-1.0</v>
      </c>
      <c r="H14" s="1">
        <v>-7.0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 t="s">
        <v>32</v>
      </c>
      <c r="C15" s="1">
        <v>-44.0</v>
      </c>
      <c r="D15" s="1">
        <v>-137.0</v>
      </c>
      <c r="E15" s="1">
        <v>-115.0</v>
      </c>
      <c r="F15" s="1">
        <v>-185.0</v>
      </c>
      <c r="G15" s="1">
        <v>-221.0</v>
      </c>
      <c r="H15" s="1">
        <v>-238.0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</v>
      </c>
      <c r="B16" s="1">
        <v>0.0</v>
      </c>
      <c r="C16" s="1">
        <v>-5.0</v>
      </c>
      <c r="D16" s="1">
        <v>-50.0</v>
      </c>
      <c r="E16" s="1">
        <v>-65.0</v>
      </c>
      <c r="F16" s="1">
        <v>-21.0</v>
      </c>
      <c r="G16" s="1">
        <v>-5.0</v>
      </c>
      <c r="H16" s="1">
        <v>-1.0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</v>
      </c>
      <c r="B17" s="1">
        <v>0.0</v>
      </c>
      <c r="C17" s="1">
        <v>-627.0</v>
      </c>
      <c r="D17" s="1">
        <v>215.0</v>
      </c>
      <c r="E17" s="1">
        <v>-439.0</v>
      </c>
      <c r="F17" s="1">
        <v>185.0</v>
      </c>
      <c r="G17" s="1">
        <v>111.0</v>
      </c>
      <c r="H17" s="1">
        <v>165.0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</v>
      </c>
      <c r="B18" s="1">
        <v>0.0</v>
      </c>
      <c r="C18" s="1">
        <v>-633.0</v>
      </c>
      <c r="D18" s="1">
        <v>164.0</v>
      </c>
      <c r="E18" s="1">
        <v>-505.0</v>
      </c>
      <c r="F18" s="1">
        <v>164.0</v>
      </c>
      <c r="G18" s="1">
        <v>106.0</v>
      </c>
      <c r="H18" s="1">
        <v>163.0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</v>
      </c>
      <c r="B19" s="1">
        <v>0.0</v>
      </c>
      <c r="C19" s="1">
        <v>117.0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</v>
      </c>
      <c r="B20" s="1">
        <v>0.0</v>
      </c>
      <c r="C20" s="1">
        <v>117.0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1">
        <v>0.0</v>
      </c>
      <c r="C21" s="1">
        <v>355.0</v>
      </c>
      <c r="D21" s="1">
        <v>58.0</v>
      </c>
      <c r="E21" s="1">
        <v>634.0</v>
      </c>
      <c r="F21" s="1">
        <v>11.0</v>
      </c>
      <c r="G21" s="1">
        <v>2.0</v>
      </c>
      <c r="H21" s="1">
        <v>95.0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</v>
      </c>
      <c r="B22" s="1">
        <v>0.0</v>
      </c>
      <c r="C22" s="1">
        <v>299.0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</v>
      </c>
      <c r="B23" s="1">
        <v>0.0</v>
      </c>
      <c r="C23" s="1">
        <v>771.0</v>
      </c>
      <c r="D23" s="1">
        <v>58.0</v>
      </c>
      <c r="E23" s="1">
        <v>634.0</v>
      </c>
      <c r="F23" s="1">
        <v>11.0</v>
      </c>
      <c r="G23" s="1">
        <v>2.0</v>
      </c>
      <c r="H23" s="1">
        <v>95.0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</v>
      </c>
      <c r="B24" s="1">
        <v>0.0</v>
      </c>
      <c r="C24" s="1">
        <v>93.0</v>
      </c>
      <c r="D24" s="1">
        <v>85.0</v>
      </c>
      <c r="E24" s="1">
        <v>13.0</v>
      </c>
      <c r="F24" s="1">
        <v>-9.0</v>
      </c>
      <c r="G24" s="1">
        <v>-111.0</v>
      </c>
      <c r="H24" s="1">
        <v>21.0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</v>
      </c>
      <c r="B26" s="1">
        <v>0.0</v>
      </c>
      <c r="C26" s="1">
        <v>0.0</v>
      </c>
      <c r="D26" s="1">
        <v>-130.0</v>
      </c>
      <c r="E26" s="1">
        <v>-97.0</v>
      </c>
      <c r="F26" s="1">
        <v>-133.0</v>
      </c>
      <c r="G26" s="1">
        <v>-111.0</v>
      </c>
      <c r="H26" s="1">
        <v>-134.0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</v>
      </c>
      <c r="B27" s="1">
        <v>0.0</v>
      </c>
      <c r="C27" s="1">
        <v>0.0</v>
      </c>
      <c r="D27" s="1">
        <v>-130.0</v>
      </c>
      <c r="E27" s="1">
        <v>-97.0</v>
      </c>
      <c r="F27" s="1">
        <v>-133.0</v>
      </c>
      <c r="G27" s="1">
        <v>-111.0</v>
      </c>
      <c r="H27" s="1">
        <v>-134.0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</v>
      </c>
      <c r="B28" s="1">
        <v>0.0</v>
      </c>
      <c r="C28" s="1">
        <v>0.0</v>
      </c>
      <c r="D28" s="1">
        <v>3.0</v>
      </c>
      <c r="E28" s="1">
        <v>-56.0</v>
      </c>
      <c r="F28" s="1">
        <v>43.0</v>
      </c>
      <c r="G28" s="1">
        <v>-6.0</v>
      </c>
      <c r="H28" s="1">
        <v>16.0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</v>
      </c>
      <c r="B29" s="1">
        <v>0.0</v>
      </c>
      <c r="C29" s="1">
        <v>117.0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0.0</v>
      </c>
      <c r="C3" s="1">
        <v>92.0</v>
      </c>
      <c r="D3" s="1">
        <v>175.0</v>
      </c>
      <c r="E3" s="1">
        <v>183.0</v>
      </c>
      <c r="F3" s="1">
        <v>173.0</v>
      </c>
      <c r="G3" s="1">
        <v>61.0</v>
      </c>
      <c r="H3" s="1">
        <v>83.0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0.0</v>
      </c>
      <c r="C4" s="1">
        <v>367.0</v>
      </c>
      <c r="D4" s="1">
        <v>355.0</v>
      </c>
      <c r="E4" s="1">
        <v>645.0</v>
      </c>
      <c r="F4" s="1">
        <v>284.0</v>
      </c>
      <c r="G4" s="1">
        <v>455.0</v>
      </c>
      <c r="H4" s="1">
        <v>366.0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0.0</v>
      </c>
      <c r="C5" s="1">
        <v>459.0</v>
      </c>
      <c r="D5" s="1">
        <v>531.0</v>
      </c>
      <c r="E5" s="1">
        <v>828.0</v>
      </c>
      <c r="F5" s="1">
        <v>457.0</v>
      </c>
      <c r="G5" s="1">
        <v>517.0</v>
      </c>
      <c r="H5" s="1">
        <v>449.0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0.0</v>
      </c>
      <c r="C6" s="1">
        <v>3.0</v>
      </c>
      <c r="D6" s="1">
        <v>2.0</v>
      </c>
      <c r="E6" s="1">
        <v>6.0</v>
      </c>
      <c r="F6" s="1">
        <v>6.0</v>
      </c>
      <c r="G6" s="1">
        <v>3.0</v>
      </c>
      <c r="H6" s="1">
        <v>1.0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0.0</v>
      </c>
      <c r="C7" s="1">
        <v>3.0</v>
      </c>
      <c r="D7" s="1">
        <v>2.0</v>
      </c>
      <c r="E7" s="1">
        <v>6.0</v>
      </c>
      <c r="F7" s="1">
        <v>6.0</v>
      </c>
      <c r="G7" s="1">
        <v>3.0</v>
      </c>
      <c r="H7" s="1">
        <v>1.0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0.0</v>
      </c>
      <c r="C8" s="1">
        <v>3.0</v>
      </c>
      <c r="D8" s="1">
        <v>5.0</v>
      </c>
      <c r="E8" s="1">
        <v>10.0</v>
      </c>
      <c r="F8" s="1">
        <v>8.0</v>
      </c>
      <c r="G8" s="1">
        <v>8.0</v>
      </c>
      <c r="H8" s="1">
        <v>8.0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0.0</v>
      </c>
      <c r="C9" s="1">
        <v>2.0</v>
      </c>
      <c r="D9" s="1">
        <v>6.0</v>
      </c>
      <c r="E9" s="1">
        <v>0.0</v>
      </c>
      <c r="F9" s="1">
        <v>0.0</v>
      </c>
      <c r="G9" s="1">
        <v>0.0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0.0</v>
      </c>
      <c r="C10" s="1">
        <v>468.0</v>
      </c>
      <c r="D10" s="1">
        <v>545.0</v>
      </c>
      <c r="E10" s="1">
        <v>845.0</v>
      </c>
      <c r="F10" s="1">
        <v>471.0</v>
      </c>
      <c r="G10" s="1">
        <v>529.0</v>
      </c>
      <c r="H10" s="1">
        <v>459.0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0.0</v>
      </c>
      <c r="C11" s="1">
        <v>42.0</v>
      </c>
      <c r="D11" s="1">
        <v>106.0</v>
      </c>
      <c r="E11" s="1">
        <v>173.0</v>
      </c>
      <c r="F11" s="1">
        <v>204.0</v>
      </c>
      <c r="G11" s="1">
        <v>233.0</v>
      </c>
      <c r="H11" s="1">
        <v>214.0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0.0</v>
      </c>
      <c r="C12" s="1">
        <v>-1.0</v>
      </c>
      <c r="D12" s="1">
        <v>-5.0</v>
      </c>
      <c r="E12" s="1">
        <v>-12.0</v>
      </c>
      <c r="F12" s="1">
        <v>-23.0</v>
      </c>
      <c r="G12" s="1">
        <v>-36.0</v>
      </c>
      <c r="H12" s="1">
        <v>-51.0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0.0</v>
      </c>
      <c r="C13" s="1">
        <v>41.0</v>
      </c>
      <c r="D13" s="1">
        <v>101.0</v>
      </c>
      <c r="E13" s="1">
        <v>160.0</v>
      </c>
      <c r="F13" s="1">
        <v>181.0</v>
      </c>
      <c r="G13" s="1">
        <v>196.0</v>
      </c>
      <c r="H13" s="1">
        <v>163.0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1">
        <v>0.0</v>
      </c>
      <c r="C14" s="1">
        <v>262.0</v>
      </c>
      <c r="D14" s="1">
        <v>63.0</v>
      </c>
      <c r="E14" s="1">
        <v>208.0</v>
      </c>
      <c r="F14" s="1">
        <v>370.0</v>
      </c>
      <c r="G14" s="1">
        <v>74.0</v>
      </c>
      <c r="H14" s="1">
        <v>3.0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0.0</v>
      </c>
      <c r="C15" s="1">
        <v>75.0</v>
      </c>
      <c r="D15" s="1">
        <v>15.0</v>
      </c>
      <c r="E15" s="1">
        <v>0.0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0.0</v>
      </c>
      <c r="C16" s="1">
        <v>1.0</v>
      </c>
      <c r="D16" s="1">
        <v>8.0</v>
      </c>
      <c r="E16" s="1">
        <v>14.0</v>
      </c>
      <c r="F16" s="1">
        <v>16.0</v>
      </c>
      <c r="G16" s="1">
        <v>16.0</v>
      </c>
      <c r="H16" s="1">
        <v>16.0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1">
        <v>0.0</v>
      </c>
      <c r="C17" s="1">
        <v>774.0</v>
      </c>
      <c r="D17" s="1">
        <v>718.0</v>
      </c>
      <c r="E17" s="1">
        <v>1230.0</v>
      </c>
      <c r="F17" s="1">
        <v>1040.0</v>
      </c>
      <c r="G17" s="1">
        <v>817.0</v>
      </c>
      <c r="H17" s="1">
        <v>643.0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0.0</v>
      </c>
      <c r="C19" s="1">
        <v>12.0</v>
      </c>
      <c r="D19" s="1">
        <v>9.0</v>
      </c>
      <c r="E19" s="1">
        <v>10.0</v>
      </c>
      <c r="F19" s="1">
        <v>10.0</v>
      </c>
      <c r="G19" s="1">
        <v>13.0</v>
      </c>
      <c r="H19" s="1">
        <v>5.0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0.0</v>
      </c>
      <c r="C20" s="1">
        <v>11.0</v>
      </c>
      <c r="D20" s="1">
        <v>14.0</v>
      </c>
      <c r="E20" s="1">
        <v>29.0</v>
      </c>
      <c r="F20" s="1">
        <v>29.0</v>
      </c>
      <c r="G20" s="1">
        <v>29.0</v>
      </c>
      <c r="H20" s="1">
        <v>21.0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0.0</v>
      </c>
      <c r="C21" s="1">
        <v>31.0</v>
      </c>
      <c r="D21" s="1">
        <v>1.0</v>
      </c>
      <c r="E21" s="1">
        <v>2.0</v>
      </c>
      <c r="F21" s="1">
        <v>3.0</v>
      </c>
      <c r="G21" s="1">
        <v>6.0</v>
      </c>
      <c r="H21" s="1">
        <v>6.0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0.0</v>
      </c>
      <c r="C22" s="1">
        <v>0.0</v>
      </c>
      <c r="D22" s="1">
        <v>0.0</v>
      </c>
      <c r="E22" s="1">
        <v>38.0</v>
      </c>
      <c r="F22" s="1">
        <v>42.0</v>
      </c>
      <c r="G22" s="1">
        <v>88.0</v>
      </c>
      <c r="H22" s="1">
        <v>8.0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0.0</v>
      </c>
      <c r="C23" s="1">
        <v>4.0</v>
      </c>
      <c r="D23" s="1">
        <v>7.0</v>
      </c>
      <c r="E23" s="1">
        <v>12.0</v>
      </c>
      <c r="F23" s="1">
        <v>4.0</v>
      </c>
      <c r="G23" s="1">
        <v>4.0</v>
      </c>
      <c r="H23" s="1">
        <v>2.0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0.0</v>
      </c>
      <c r="C24" s="1">
        <v>29.0</v>
      </c>
      <c r="D24" s="1">
        <v>33.0</v>
      </c>
      <c r="E24" s="1">
        <v>94.0</v>
      </c>
      <c r="F24" s="1">
        <v>48.0</v>
      </c>
      <c r="G24" s="1">
        <v>54.0</v>
      </c>
      <c r="H24" s="1">
        <v>37.0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0.0</v>
      </c>
      <c r="C25" s="1">
        <v>34.0</v>
      </c>
      <c r="D25" s="1">
        <v>51.0</v>
      </c>
      <c r="E25" s="1">
        <v>50.0</v>
      </c>
      <c r="F25" s="1">
        <v>69.0</v>
      </c>
      <c r="G25" s="1">
        <v>95.0</v>
      </c>
      <c r="H25" s="1">
        <v>88.0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0.0</v>
      </c>
      <c r="C26" s="1">
        <v>6.0</v>
      </c>
      <c r="D26" s="1">
        <v>4.0</v>
      </c>
      <c r="E26" s="1">
        <v>3.0</v>
      </c>
      <c r="F26" s="1">
        <v>4.0</v>
      </c>
      <c r="G26" s="1">
        <v>1.0</v>
      </c>
      <c r="H26" s="1">
        <v>5.0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0.0</v>
      </c>
      <c r="C27" s="1">
        <v>70.0</v>
      </c>
      <c r="D27" s="1">
        <v>88.0</v>
      </c>
      <c r="E27" s="1">
        <v>148.0</v>
      </c>
      <c r="F27" s="1">
        <v>122.0</v>
      </c>
      <c r="G27" s="1">
        <v>151.0</v>
      </c>
      <c r="H27" s="1">
        <v>131.0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0.0</v>
      </c>
      <c r="C28" s="1">
        <v>12.0</v>
      </c>
      <c r="D28" s="1">
        <v>12.0</v>
      </c>
      <c r="E28" s="1">
        <v>14.0</v>
      </c>
      <c r="F28" s="1">
        <v>14.0</v>
      </c>
      <c r="G28" s="1">
        <v>14.0</v>
      </c>
      <c r="H28" s="1">
        <v>16.0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0.0</v>
      </c>
      <c r="C29" s="1">
        <v>914.0</v>
      </c>
      <c r="D29" s="1">
        <v>1020.0</v>
      </c>
      <c r="E29" s="1">
        <v>1730.0</v>
      </c>
      <c r="F29" s="1">
        <v>1820.0</v>
      </c>
      <c r="G29" s="1">
        <v>1910.0</v>
      </c>
      <c r="H29" s="1">
        <v>2080.0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0.0</v>
      </c>
      <c r="C30" s="1">
        <v>-212.0</v>
      </c>
      <c r="D30" s="1">
        <v>-396.0</v>
      </c>
      <c r="E30" s="1">
        <v>-646.0</v>
      </c>
      <c r="F30" s="1">
        <v>-903.0</v>
      </c>
      <c r="G30" s="1">
        <v>-1240.0</v>
      </c>
      <c r="H30" s="1">
        <v>-1560.0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76</v>
      </c>
      <c r="B31" s="1">
        <v>0.0</v>
      </c>
      <c r="C31" s="1">
        <v>30.0</v>
      </c>
      <c r="D31" s="1">
        <v>1.0</v>
      </c>
      <c r="E31" s="1">
        <v>26.0</v>
      </c>
      <c r="F31" s="1">
        <v>-2.0</v>
      </c>
      <c r="G31" s="1">
        <v>-9.0</v>
      </c>
      <c r="H31" s="1">
        <v>-95.0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77</v>
      </c>
      <c r="B32" s="1">
        <v>0.0</v>
      </c>
      <c r="C32" s="1">
        <v>703.0</v>
      </c>
      <c r="D32" s="1">
        <v>629.0</v>
      </c>
      <c r="E32" s="1">
        <v>1080.0</v>
      </c>
      <c r="F32" s="1">
        <v>916.0</v>
      </c>
      <c r="G32" s="1">
        <v>666.0</v>
      </c>
      <c r="H32" s="1">
        <v>512.0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78</v>
      </c>
      <c r="B33" s="1">
        <v>0.0</v>
      </c>
      <c r="C33" s="1">
        <v>703.0</v>
      </c>
      <c r="D33" s="1">
        <v>629.0</v>
      </c>
      <c r="E33" s="1">
        <v>1080.0</v>
      </c>
      <c r="F33" s="1">
        <v>916.0</v>
      </c>
      <c r="G33" s="1">
        <v>666.0</v>
      </c>
      <c r="H33" s="1">
        <v>512.0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79</v>
      </c>
      <c r="B34" s="1" t="s">
        <v>32</v>
      </c>
      <c r="C34" s="1">
        <v>774.0</v>
      </c>
      <c r="D34" s="1">
        <v>718.0</v>
      </c>
      <c r="E34" s="1">
        <v>1230.0</v>
      </c>
      <c r="F34" s="1">
        <v>1040.0</v>
      </c>
      <c r="G34" s="1">
        <v>817.0</v>
      </c>
      <c r="H34" s="1">
        <v>643.0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42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80</v>
      </c>
      <c r="B36" s="1">
        <v>26.0</v>
      </c>
      <c r="C36" s="1">
        <v>121.0</v>
      </c>
      <c r="D36" s="1">
        <v>125.0</v>
      </c>
      <c r="E36" s="1">
        <v>141.0</v>
      </c>
      <c r="F36" s="1">
        <v>143.0</v>
      </c>
      <c r="G36" s="1">
        <v>144.0</v>
      </c>
      <c r="H36" s="1">
        <v>169.0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81</v>
      </c>
      <c r="B37" s="1">
        <v>26.0</v>
      </c>
      <c r="C37" s="1">
        <v>121.0</v>
      </c>
      <c r="D37" s="1">
        <v>124.0</v>
      </c>
      <c r="E37" s="1">
        <v>140.0</v>
      </c>
      <c r="F37" s="1">
        <v>143.0</v>
      </c>
      <c r="G37" s="1">
        <v>144.0</v>
      </c>
      <c r="H37" s="1">
        <v>169.0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82</v>
      </c>
      <c r="B38" s="1">
        <v>0.0</v>
      </c>
      <c r="C38" s="1" t="s">
        <v>83</v>
      </c>
      <c r="D38" s="1" t="s">
        <v>84</v>
      </c>
      <c r="E38" s="1" t="s">
        <v>85</v>
      </c>
      <c r="F38" s="1" t="s">
        <v>86</v>
      </c>
      <c r="G38" s="1" t="s">
        <v>87</v>
      </c>
      <c r="H38" s="1" t="s">
        <v>88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>
        <v>0.0</v>
      </c>
      <c r="C39" s="1">
        <v>702.0</v>
      </c>
      <c r="D39" s="1">
        <v>629.0</v>
      </c>
      <c r="E39" s="1">
        <v>1080.0</v>
      </c>
      <c r="F39" s="1">
        <v>916.0</v>
      </c>
      <c r="G39" s="1">
        <v>666.0</v>
      </c>
      <c r="H39" s="1">
        <v>512.0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90</v>
      </c>
      <c r="B40" s="1">
        <v>0.0</v>
      </c>
      <c r="C40" s="1" t="s">
        <v>91</v>
      </c>
      <c r="D40" s="1" t="s">
        <v>84</v>
      </c>
      <c r="E40" s="1" t="s">
        <v>85</v>
      </c>
      <c r="F40" s="1" t="s">
        <v>86</v>
      </c>
      <c r="G40" s="1" t="s">
        <v>87</v>
      </c>
      <c r="H40" s="1" t="s">
        <v>88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 t="s">
        <v>32</v>
      </c>
      <c r="C41" s="1">
        <v>34.0</v>
      </c>
      <c r="D41" s="1">
        <v>53.0</v>
      </c>
      <c r="E41" s="1">
        <v>53.0</v>
      </c>
      <c r="F41" s="1">
        <v>73.0</v>
      </c>
      <c r="G41" s="1">
        <v>101.0</v>
      </c>
      <c r="H41" s="1">
        <v>95.0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0.0</v>
      </c>
      <c r="C42" s="1">
        <v>-425.0</v>
      </c>
      <c r="D42" s="1">
        <v>-478.0</v>
      </c>
      <c r="E42" s="1">
        <v>-774.0</v>
      </c>
      <c r="F42" s="1">
        <v>-384.0</v>
      </c>
      <c r="G42" s="1">
        <v>-416.0</v>
      </c>
      <c r="H42" s="1">
        <v>-354.0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94</v>
      </c>
      <c r="B43" s="1">
        <v>0.0</v>
      </c>
      <c r="C43" s="1">
        <v>36.0</v>
      </c>
      <c r="D43" s="1">
        <v>72.0</v>
      </c>
      <c r="E43" s="1">
        <v>69.0</v>
      </c>
      <c r="F43" s="1">
        <v>75.0</v>
      </c>
      <c r="G43" s="1">
        <v>113.0</v>
      </c>
      <c r="H43" s="1">
        <v>127.0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95</v>
      </c>
      <c r="B44" s="1">
        <v>0.0</v>
      </c>
      <c r="C44" s="1">
        <v>0.0</v>
      </c>
      <c r="D44" s="1">
        <v>4.0</v>
      </c>
      <c r="E44" s="1">
        <v>3.0</v>
      </c>
      <c r="F44" s="1">
        <v>18.0</v>
      </c>
      <c r="G44" s="1">
        <v>12.0</v>
      </c>
      <c r="H44" s="1">
        <v>3.0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96</v>
      </c>
      <c r="B45" s="1">
        <v>3.0</v>
      </c>
      <c r="C45" s="1">
        <v>3.0</v>
      </c>
      <c r="D45" s="1">
        <v>3.0</v>
      </c>
      <c r="E45" s="1">
        <v>3.0</v>
      </c>
      <c r="F45" s="1">
        <v>3.0</v>
      </c>
      <c r="G45" s="1">
        <v>3.0</v>
      </c>
      <c r="H45" s="1">
        <v>3.0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97</v>
      </c>
      <c r="B46" s="1">
        <v>0.0</v>
      </c>
      <c r="C46" s="1">
        <v>6.0</v>
      </c>
      <c r="D46" s="1">
        <v>19.0</v>
      </c>
      <c r="E46" s="1">
        <v>31.0</v>
      </c>
      <c r="F46" s="1">
        <v>37.0</v>
      </c>
      <c r="G46" s="1">
        <v>41.0</v>
      </c>
      <c r="H46" s="1">
        <v>41.0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98</v>
      </c>
      <c r="B47" s="1">
        <v>0.0</v>
      </c>
      <c r="C47" s="1">
        <v>122.0</v>
      </c>
      <c r="D47" s="1">
        <v>205.0</v>
      </c>
      <c r="E47" s="1">
        <v>264.0</v>
      </c>
      <c r="F47" s="1">
        <v>308.0</v>
      </c>
      <c r="G47" s="1">
        <v>359.0</v>
      </c>
      <c r="H47" s="1">
        <v>232.0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99</v>
      </c>
      <c r="B48" s="1">
        <v>0.0</v>
      </c>
      <c r="C48" s="1">
        <v>0.0</v>
      </c>
      <c r="D48" s="1">
        <v>1.0</v>
      </c>
      <c r="E48" s="1">
        <v>1.0</v>
      </c>
      <c r="F48" s="1">
        <v>2.0</v>
      </c>
      <c r="G48" s="1">
        <v>2.0</v>
      </c>
      <c r="H48" s="1">
        <v>1.0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1">
        <v>0.0</v>
      </c>
      <c r="C2" s="1">
        <v>0.0</v>
      </c>
      <c r="D2" s="1">
        <v>0.0</v>
      </c>
      <c r="E2" s="1">
        <v>0.0</v>
      </c>
      <c r="F2" s="1">
        <v>38.0</v>
      </c>
      <c r="G2" s="1">
        <v>24.0</v>
      </c>
      <c r="H2" s="1">
        <v>9.0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0.0</v>
      </c>
      <c r="C3" s="1">
        <v>0.0</v>
      </c>
      <c r="D3" s="1">
        <v>0.0</v>
      </c>
      <c r="E3" s="1">
        <v>0.0</v>
      </c>
      <c r="F3" s="1">
        <v>38.0</v>
      </c>
      <c r="G3" s="1">
        <v>24.0</v>
      </c>
      <c r="H3" s="1">
        <v>9.0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</v>
      </c>
      <c r="B4" s="1">
        <v>0.0</v>
      </c>
      <c r="C4" s="1">
        <v>0.0</v>
      </c>
      <c r="D4" s="1">
        <v>0.0</v>
      </c>
      <c r="E4" s="1">
        <v>0.0</v>
      </c>
      <c r="F4" s="1">
        <v>220.0</v>
      </c>
      <c r="G4" s="1">
        <v>256.0</v>
      </c>
      <c r="H4" s="1">
        <v>243.0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0.0</v>
      </c>
      <c r="C5" s="1">
        <v>0.0</v>
      </c>
      <c r="D5" s="1">
        <v>0.0</v>
      </c>
      <c r="E5" s="1">
        <v>0.0</v>
      </c>
      <c r="F5" s="1">
        <v>-182.0</v>
      </c>
      <c r="G5" s="1">
        <v>-256.0</v>
      </c>
      <c r="H5" s="1">
        <v>-243.0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</v>
      </c>
      <c r="B6" s="1">
        <v>2.0</v>
      </c>
      <c r="C6" s="1">
        <v>40.0</v>
      </c>
      <c r="D6" s="1">
        <v>57.0</v>
      </c>
      <c r="E6" s="1">
        <v>65.0</v>
      </c>
      <c r="F6" s="1">
        <v>74.0</v>
      </c>
      <c r="G6" s="1">
        <v>79.0</v>
      </c>
      <c r="H6" s="1">
        <v>71.0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</v>
      </c>
      <c r="B7" s="1">
        <v>0.0</v>
      </c>
      <c r="C7" s="1">
        <v>152.0</v>
      </c>
      <c r="D7" s="1">
        <v>145.0</v>
      </c>
      <c r="E7" s="1">
        <v>193.0</v>
      </c>
      <c r="F7" s="1">
        <v>0.0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</v>
      </c>
      <c r="B8" s="1">
        <v>2.0</v>
      </c>
      <c r="C8" s="1">
        <v>193.0</v>
      </c>
      <c r="D8" s="1">
        <v>202.0</v>
      </c>
      <c r="E8" s="1">
        <v>258.0</v>
      </c>
      <c r="F8" s="1">
        <v>74.0</v>
      </c>
      <c r="G8" s="1">
        <v>79.0</v>
      </c>
      <c r="H8" s="1">
        <v>71.0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</v>
      </c>
      <c r="B9" s="1">
        <v>-2.0</v>
      </c>
      <c r="C9" s="1">
        <v>-193.0</v>
      </c>
      <c r="D9" s="1">
        <v>-202.0</v>
      </c>
      <c r="E9" s="1">
        <v>-258.0</v>
      </c>
      <c r="F9" s="1">
        <v>-256.0</v>
      </c>
      <c r="G9" s="1">
        <v>-335.0</v>
      </c>
      <c r="H9" s="1">
        <v>-314.0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</v>
      </c>
      <c r="B10" s="1">
        <v>0.0</v>
      </c>
      <c r="C10" s="1">
        <v>-3.0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</v>
      </c>
      <c r="B11" s="1">
        <v>0.0</v>
      </c>
      <c r="C11" s="1">
        <v>5.0</v>
      </c>
      <c r="D11" s="1">
        <v>17.0</v>
      </c>
      <c r="E11" s="1">
        <v>8.0</v>
      </c>
      <c r="F11" s="1">
        <v>1.0</v>
      </c>
      <c r="G11" s="1">
        <v>4.0</v>
      </c>
      <c r="H11" s="1">
        <v>18.0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</v>
      </c>
      <c r="B12" s="1">
        <v>0.0</v>
      </c>
      <c r="C12" s="1">
        <v>2.0</v>
      </c>
      <c r="D12" s="1">
        <v>17.0</v>
      </c>
      <c r="E12" s="1">
        <v>8.0</v>
      </c>
      <c r="F12" s="1">
        <v>1.0</v>
      </c>
      <c r="G12" s="1">
        <v>4.0</v>
      </c>
      <c r="H12" s="1">
        <v>18.0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</v>
      </c>
      <c r="B13" s="1">
        <v>0.0</v>
      </c>
      <c r="C13" s="1">
        <v>0.0</v>
      </c>
      <c r="D13" s="1">
        <v>-18.0</v>
      </c>
      <c r="E13" s="1">
        <v>-1.0</v>
      </c>
      <c r="F13" s="1">
        <v>-3.0</v>
      </c>
      <c r="G13" s="1">
        <v>-5.0</v>
      </c>
      <c r="H13" s="1">
        <v>-10.0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</v>
      </c>
      <c r="B14" s="1">
        <v>0.0</v>
      </c>
      <c r="C14" s="1">
        <v>0.0</v>
      </c>
      <c r="D14" s="1">
        <v>21.0</v>
      </c>
      <c r="E14" s="1">
        <v>31.0</v>
      </c>
      <c r="F14" s="1">
        <v>51.0</v>
      </c>
      <c r="G14" s="1">
        <v>3.0</v>
      </c>
      <c r="H14" s="1">
        <v>-16.0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</v>
      </c>
      <c r="B15" s="1">
        <v>-2.0</v>
      </c>
      <c r="C15" s="1">
        <v>-190.0</v>
      </c>
      <c r="D15" s="1">
        <v>-185.0</v>
      </c>
      <c r="E15" s="1">
        <v>-250.0</v>
      </c>
      <c r="F15" s="1">
        <v>-257.0</v>
      </c>
      <c r="G15" s="1">
        <v>-333.0</v>
      </c>
      <c r="H15" s="1">
        <v>-307.0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-7.0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-13.0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</v>
      </c>
      <c r="B18" s="1">
        <v>0.0</v>
      </c>
      <c r="C18" s="1">
        <v>-21.0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</v>
      </c>
      <c r="B19" s="1">
        <v>-2.0</v>
      </c>
      <c r="C19" s="1">
        <v>-212.0</v>
      </c>
      <c r="D19" s="1">
        <v>-185.0</v>
      </c>
      <c r="E19" s="1">
        <v>-250.0</v>
      </c>
      <c r="F19" s="1">
        <v>-257.0</v>
      </c>
      <c r="G19" s="1">
        <v>-333.0</v>
      </c>
      <c r="H19" s="1">
        <v>-327.0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</v>
      </c>
      <c r="B20" s="1">
        <v>0.0</v>
      </c>
      <c r="C20" s="1">
        <v>-11.0</v>
      </c>
      <c r="D20" s="1">
        <v>-33.0</v>
      </c>
      <c r="E20" s="1">
        <v>0.0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</v>
      </c>
      <c r="B21" s="1">
        <v>-2.0</v>
      </c>
      <c r="C21" s="1">
        <v>-212.0</v>
      </c>
      <c r="D21" s="1">
        <v>-185.0</v>
      </c>
      <c r="E21" s="1">
        <v>-250.0</v>
      </c>
      <c r="F21" s="1">
        <v>-257.0</v>
      </c>
      <c r="G21" s="1">
        <v>-333.0</v>
      </c>
      <c r="H21" s="1">
        <v>-327.0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</v>
      </c>
      <c r="B22" s="1">
        <v>-2.0</v>
      </c>
      <c r="C22" s="1">
        <v>-212.0</v>
      </c>
      <c r="D22" s="1">
        <v>-185.0</v>
      </c>
      <c r="E22" s="1">
        <v>-250.0</v>
      </c>
      <c r="F22" s="1">
        <v>-257.0</v>
      </c>
      <c r="G22" s="1">
        <v>-333.0</v>
      </c>
      <c r="H22" s="1">
        <v>-327.0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</v>
      </c>
      <c r="B23" s="1">
        <v>-2.0</v>
      </c>
      <c r="C23" s="1">
        <v>-212.0</v>
      </c>
      <c r="D23" s="1">
        <v>-185.0</v>
      </c>
      <c r="E23" s="1">
        <v>-250.0</v>
      </c>
      <c r="F23" s="1">
        <v>-257.0</v>
      </c>
      <c r="G23" s="1">
        <v>-333.0</v>
      </c>
      <c r="H23" s="1">
        <v>-327.0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122</v>
      </c>
      <c r="B24" s="1">
        <v>-2.0</v>
      </c>
      <c r="C24" s="1">
        <v>-212.0</v>
      </c>
      <c r="D24" s="1">
        <v>-185.0</v>
      </c>
      <c r="E24" s="1">
        <v>-250.0</v>
      </c>
      <c r="F24" s="1">
        <v>-257.0</v>
      </c>
      <c r="G24" s="1">
        <v>-333.0</v>
      </c>
      <c r="H24" s="1">
        <v>-327.0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123</v>
      </c>
      <c r="B25" s="1">
        <v>-2.0</v>
      </c>
      <c r="C25" s="1">
        <v>-212.0</v>
      </c>
      <c r="D25" s="1">
        <v>-185.0</v>
      </c>
      <c r="E25" s="1">
        <v>-250.0</v>
      </c>
      <c r="F25" s="1">
        <v>-257.0</v>
      </c>
      <c r="G25" s="1">
        <v>-333.0</v>
      </c>
      <c r="H25" s="1">
        <v>-327.0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125</v>
      </c>
      <c r="B27" s="1">
        <v>0.0</v>
      </c>
      <c r="C27" s="1" t="s">
        <v>126</v>
      </c>
      <c r="D27" s="1" t="s">
        <v>127</v>
      </c>
      <c r="E27" s="1" t="s">
        <v>128</v>
      </c>
      <c r="F27" s="1" t="s">
        <v>129</v>
      </c>
      <c r="G27" s="1" t="s">
        <v>130</v>
      </c>
      <c r="H27" s="1" t="s">
        <v>131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132</v>
      </c>
      <c r="B28" s="1">
        <v>0.0</v>
      </c>
      <c r="C28" s="1" t="s">
        <v>126</v>
      </c>
      <c r="D28" s="1" t="s">
        <v>127</v>
      </c>
      <c r="E28" s="1" t="s">
        <v>128</v>
      </c>
      <c r="F28" s="1" t="s">
        <v>129</v>
      </c>
      <c r="G28" s="1" t="s">
        <v>130</v>
      </c>
      <c r="H28" s="1" t="s">
        <v>131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133</v>
      </c>
      <c r="B29" s="1">
        <v>26.0</v>
      </c>
      <c r="C29" s="1">
        <v>28.0</v>
      </c>
      <c r="D29" s="1">
        <v>101.0</v>
      </c>
      <c r="E29" s="1">
        <v>120.0</v>
      </c>
      <c r="F29" s="1">
        <v>136.0</v>
      </c>
      <c r="G29" s="1">
        <v>143.0</v>
      </c>
      <c r="H29" s="1">
        <v>157.0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134</v>
      </c>
      <c r="B30" s="1">
        <v>0.0</v>
      </c>
      <c r="C30" s="1" t="s">
        <v>126</v>
      </c>
      <c r="D30" s="1" t="s">
        <v>127</v>
      </c>
      <c r="E30" s="1" t="s">
        <v>128</v>
      </c>
      <c r="F30" s="1" t="s">
        <v>129</v>
      </c>
      <c r="G30" s="1" t="s">
        <v>130</v>
      </c>
      <c r="H30" s="1" t="s">
        <v>131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135</v>
      </c>
      <c r="B31" s="1">
        <v>0.0</v>
      </c>
      <c r="C31" s="1" t="s">
        <v>126</v>
      </c>
      <c r="D31" s="1" t="s">
        <v>127</v>
      </c>
      <c r="E31" s="1" t="s">
        <v>128</v>
      </c>
      <c r="F31" s="1" t="s">
        <v>129</v>
      </c>
      <c r="G31" s="1" t="s">
        <v>130</v>
      </c>
      <c r="H31" s="1" t="s">
        <v>131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136</v>
      </c>
      <c r="B32" s="1">
        <v>26.0</v>
      </c>
      <c r="C32" s="1">
        <v>28.0</v>
      </c>
      <c r="D32" s="1">
        <v>101.0</v>
      </c>
      <c r="E32" s="1">
        <v>120.0</v>
      </c>
      <c r="F32" s="1">
        <v>136.0</v>
      </c>
      <c r="G32" s="1">
        <v>143.0</v>
      </c>
      <c r="H32" s="1">
        <v>157.0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137</v>
      </c>
      <c r="B33" s="1">
        <v>0.0</v>
      </c>
      <c r="C33" s="1" t="s">
        <v>138</v>
      </c>
      <c r="D33" s="1" t="s">
        <v>139</v>
      </c>
      <c r="E33" s="1" t="s">
        <v>140</v>
      </c>
      <c r="F33" s="1" t="s">
        <v>141</v>
      </c>
      <c r="G33" s="1" t="s">
        <v>142</v>
      </c>
      <c r="H33" s="1" t="s">
        <v>143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144</v>
      </c>
      <c r="B34" s="1">
        <v>0.0</v>
      </c>
      <c r="C34" s="1" t="s">
        <v>138</v>
      </c>
      <c r="D34" s="1" t="s">
        <v>139</v>
      </c>
      <c r="E34" s="1" t="s">
        <v>140</v>
      </c>
      <c r="F34" s="1" t="s">
        <v>141</v>
      </c>
      <c r="G34" s="1" t="s">
        <v>142</v>
      </c>
      <c r="H34" s="1" t="s">
        <v>143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42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145</v>
      </c>
      <c r="B36" s="1">
        <v>0.0</v>
      </c>
      <c r="C36" s="1">
        <v>-192.0</v>
      </c>
      <c r="D36" s="1">
        <v>-198.0</v>
      </c>
      <c r="E36" s="1">
        <v>-251.0</v>
      </c>
      <c r="F36" s="1">
        <v>-245.0</v>
      </c>
      <c r="G36" s="1">
        <v>-321.0</v>
      </c>
      <c r="H36" s="1">
        <v>-300.0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146</v>
      </c>
      <c r="B37" s="1">
        <v>-2.0</v>
      </c>
      <c r="C37" s="1">
        <v>-193.0</v>
      </c>
      <c r="D37" s="1">
        <v>-202.0</v>
      </c>
      <c r="E37" s="1">
        <v>-258.0</v>
      </c>
      <c r="F37" s="1">
        <v>-256.0</v>
      </c>
      <c r="G37" s="1">
        <v>-335.0</v>
      </c>
      <c r="H37" s="1">
        <v>-314.0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147</v>
      </c>
      <c r="B38" s="1">
        <v>-2.0</v>
      </c>
      <c r="C38" s="1">
        <v>-193.0</v>
      </c>
      <c r="D38" s="1">
        <v>-202.0</v>
      </c>
      <c r="E38" s="1">
        <v>-258.0</v>
      </c>
      <c r="F38" s="1">
        <v>-256.0</v>
      </c>
      <c r="G38" s="1">
        <v>-335.0</v>
      </c>
      <c r="H38" s="1">
        <v>-314.0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148</v>
      </c>
      <c r="B39" s="1">
        <v>0.0</v>
      </c>
      <c r="C39" s="1">
        <v>-187.0</v>
      </c>
      <c r="D39" s="1">
        <v>-188.0</v>
      </c>
      <c r="E39" s="1">
        <v>-242.0</v>
      </c>
      <c r="F39" s="1">
        <v>-236.0</v>
      </c>
      <c r="G39" s="1">
        <v>-307.0</v>
      </c>
      <c r="H39" s="1">
        <v>-284.0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149</v>
      </c>
      <c r="B40" s="1">
        <v>0.0</v>
      </c>
      <c r="C40" s="1" t="s">
        <v>150</v>
      </c>
      <c r="D40" s="1" t="s">
        <v>151</v>
      </c>
      <c r="E40" s="1">
        <v>0.0</v>
      </c>
      <c r="F40" s="1">
        <v>0.0</v>
      </c>
      <c r="G40" s="1">
        <v>0.0</v>
      </c>
      <c r="H40" s="1">
        <v>0.0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152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153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154</v>
      </c>
      <c r="B43" s="1">
        <v>0.0</v>
      </c>
      <c r="C43" s="1">
        <v>-11.0</v>
      </c>
      <c r="D43" s="1">
        <v>-33.0</v>
      </c>
      <c r="E43" s="1">
        <v>0.0</v>
      </c>
      <c r="F43" s="1">
        <v>0.0</v>
      </c>
      <c r="G43" s="1">
        <v>0.0</v>
      </c>
      <c r="H43" s="1">
        <v>0.0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155</v>
      </c>
      <c r="B44" s="1">
        <v>0.0</v>
      </c>
      <c r="C44" s="1">
        <v>-11.0</v>
      </c>
      <c r="D44" s="1">
        <v>-33.0</v>
      </c>
      <c r="E44" s="1">
        <v>0.0</v>
      </c>
      <c r="F44" s="1">
        <v>0.0</v>
      </c>
      <c r="G44" s="1">
        <v>0.0</v>
      </c>
      <c r="H44" s="1">
        <v>0.0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156</v>
      </c>
      <c r="B45" s="1">
        <v>-1.0</v>
      </c>
      <c r="C45" s="1">
        <v>-119.0</v>
      </c>
      <c r="D45" s="1">
        <v>-116.0</v>
      </c>
      <c r="E45" s="1">
        <v>-156.0</v>
      </c>
      <c r="F45" s="1">
        <v>-161.0</v>
      </c>
      <c r="G45" s="1">
        <v>-208.0</v>
      </c>
      <c r="H45" s="1">
        <v>-192.0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157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158</v>
      </c>
      <c r="B47" s="1">
        <v>2.0</v>
      </c>
      <c r="C47" s="1">
        <v>40.0</v>
      </c>
      <c r="D47" s="1">
        <v>57.0</v>
      </c>
      <c r="E47" s="1">
        <v>65.0</v>
      </c>
      <c r="F47" s="1">
        <v>74.0</v>
      </c>
      <c r="G47" s="1">
        <v>79.0</v>
      </c>
      <c r="H47" s="1">
        <v>71.0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159</v>
      </c>
      <c r="B48" s="1">
        <v>0.0</v>
      </c>
      <c r="C48" s="1">
        <v>152.0</v>
      </c>
      <c r="D48" s="1">
        <v>145.0</v>
      </c>
      <c r="E48" s="1">
        <v>193.0</v>
      </c>
      <c r="F48" s="1">
        <v>220.0</v>
      </c>
      <c r="G48" s="1">
        <v>256.0</v>
      </c>
      <c r="H48" s="1">
        <v>243.0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160</v>
      </c>
      <c r="B49" s="1">
        <v>0.0</v>
      </c>
      <c r="C49" s="1">
        <v>4.0</v>
      </c>
      <c r="D49" s="1">
        <v>9.0</v>
      </c>
      <c r="E49" s="1">
        <v>8.0</v>
      </c>
      <c r="F49" s="1">
        <v>9.0</v>
      </c>
      <c r="G49" s="1">
        <v>14.0</v>
      </c>
      <c r="H49" s="1">
        <v>15.0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161</v>
      </c>
      <c r="B50" s="1">
        <v>0.0</v>
      </c>
      <c r="C50" s="1">
        <v>0.0</v>
      </c>
      <c r="D50" s="1">
        <v>0.0</v>
      </c>
      <c r="E50" s="1">
        <v>0.0</v>
      </c>
      <c r="F50" s="1">
        <v>39.0</v>
      </c>
      <c r="G50" s="1">
        <v>42.0</v>
      </c>
      <c r="H50" s="1">
        <v>0.0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162</v>
      </c>
      <c r="B51" s="1">
        <v>0.0</v>
      </c>
      <c r="C51" s="1">
        <v>1.0</v>
      </c>
      <c r="D51" s="1">
        <v>19.0</v>
      </c>
      <c r="E51" s="1">
        <v>31.0</v>
      </c>
      <c r="F51" s="1">
        <v>0.0</v>
      </c>
      <c r="G51" s="1">
        <v>0.0</v>
      </c>
      <c r="H51" s="1">
        <v>0.0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163</v>
      </c>
      <c r="B52" s="1">
        <v>0.0</v>
      </c>
      <c r="C52" s="1">
        <v>16.0</v>
      </c>
      <c r="D52" s="1">
        <v>26.0</v>
      </c>
      <c r="E52" s="1">
        <v>33.0</v>
      </c>
      <c r="F52" s="1">
        <v>41.0</v>
      </c>
      <c r="G52" s="1">
        <v>41.0</v>
      </c>
      <c r="H52" s="1">
        <v>0.0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164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65.0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165</v>
      </c>
      <c r="B54" s="1">
        <v>0.0</v>
      </c>
      <c r="C54" s="1">
        <v>18.0</v>
      </c>
      <c r="D54" s="1">
        <v>46.0</v>
      </c>
      <c r="E54" s="1">
        <v>65.0</v>
      </c>
      <c r="F54" s="1">
        <v>80.0</v>
      </c>
      <c r="G54" s="1">
        <v>83.0</v>
      </c>
      <c r="H54" s="1">
        <v>65.0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167</v>
      </c>
      <c r="B3" s="1">
        <v>0.0</v>
      </c>
      <c r="C3" s="1">
        <v>0.0</v>
      </c>
      <c r="D3" s="1" t="s">
        <v>168</v>
      </c>
      <c r="E3" s="1" t="s">
        <v>169</v>
      </c>
      <c r="F3" s="1" t="s">
        <v>170</v>
      </c>
      <c r="G3" s="1" t="s">
        <v>171</v>
      </c>
      <c r="H3" s="1" t="s">
        <v>172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173</v>
      </c>
      <c r="B4" s="1">
        <v>0.0</v>
      </c>
      <c r="C4" s="1" t="s">
        <v>174</v>
      </c>
      <c r="D4" s="1" t="s">
        <v>175</v>
      </c>
      <c r="E4" s="1" t="s">
        <v>176</v>
      </c>
      <c r="F4" s="1" t="s">
        <v>177</v>
      </c>
      <c r="G4" s="1" t="s">
        <v>178</v>
      </c>
      <c r="H4" s="1" t="s">
        <v>179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180</v>
      </c>
      <c r="B5" s="1">
        <v>0.0</v>
      </c>
      <c r="C5" s="1" t="s">
        <v>181</v>
      </c>
      <c r="D5" s="1" t="s">
        <v>182</v>
      </c>
      <c r="E5" s="1" t="s">
        <v>183</v>
      </c>
      <c r="F5" s="1" t="s">
        <v>184</v>
      </c>
      <c r="G5" s="1" t="s">
        <v>185</v>
      </c>
      <c r="H5" s="1" t="s">
        <v>186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187</v>
      </c>
      <c r="B6" s="1">
        <v>0.0</v>
      </c>
      <c r="C6" s="1" t="s">
        <v>181</v>
      </c>
      <c r="D6" s="1" t="s">
        <v>182</v>
      </c>
      <c r="E6" s="1" t="s">
        <v>183</v>
      </c>
      <c r="F6" s="1" t="s">
        <v>184</v>
      </c>
      <c r="G6" s="1" t="s">
        <v>185</v>
      </c>
      <c r="H6" s="1" t="s">
        <v>186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189</v>
      </c>
      <c r="B8" s="1">
        <v>0.0</v>
      </c>
      <c r="C8" s="1">
        <v>0.0</v>
      </c>
      <c r="D8" s="1">
        <v>0.0</v>
      </c>
      <c r="E8" s="1">
        <v>0.0</v>
      </c>
      <c r="F8" s="1" t="s">
        <v>190</v>
      </c>
      <c r="G8" s="1">
        <v>-10.0</v>
      </c>
      <c r="H8" s="1">
        <v>-25.0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191</v>
      </c>
      <c r="B9" s="1">
        <v>0.0</v>
      </c>
      <c r="C9" s="1">
        <v>0.0</v>
      </c>
      <c r="D9" s="1">
        <v>0.0</v>
      </c>
      <c r="E9" s="1">
        <v>0.0</v>
      </c>
      <c r="F9" s="1" t="s">
        <v>192</v>
      </c>
      <c r="G9" s="1">
        <v>3.0</v>
      </c>
      <c r="H9" s="1">
        <v>7.0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193</v>
      </c>
      <c r="B10" s="1">
        <v>0.0</v>
      </c>
      <c r="C10" s="1">
        <v>0.0</v>
      </c>
      <c r="D10" s="1">
        <v>0.0</v>
      </c>
      <c r="E10" s="1">
        <v>0.0</v>
      </c>
      <c r="F10" s="1" t="s">
        <v>194</v>
      </c>
      <c r="G10" s="1">
        <v>-13.0</v>
      </c>
      <c r="H10" s="1">
        <v>-31.0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195</v>
      </c>
      <c r="B11" s="1">
        <v>0.0</v>
      </c>
      <c r="C11" s="1">
        <v>0.0</v>
      </c>
      <c r="D11" s="1">
        <v>0.0</v>
      </c>
      <c r="E11" s="1">
        <v>0.0</v>
      </c>
      <c r="F11" s="1" t="s">
        <v>196</v>
      </c>
      <c r="G11" s="1">
        <v>-13.0</v>
      </c>
      <c r="H11" s="1">
        <v>-33.0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197</v>
      </c>
      <c r="B12" s="1">
        <v>0.0</v>
      </c>
      <c r="C12" s="1">
        <v>0.0</v>
      </c>
      <c r="D12" s="1">
        <v>0.0</v>
      </c>
      <c r="E12" s="1">
        <v>0.0</v>
      </c>
      <c r="F12" s="1" t="s">
        <v>196</v>
      </c>
      <c r="G12" s="1">
        <v>-13.0</v>
      </c>
      <c r="H12" s="1">
        <v>-33.0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198</v>
      </c>
      <c r="B13" s="1">
        <v>0.0</v>
      </c>
      <c r="C13" s="1">
        <v>0.0</v>
      </c>
      <c r="D13" s="1">
        <v>0.0</v>
      </c>
      <c r="E13" s="1">
        <v>0.0</v>
      </c>
      <c r="F13" s="1" t="s">
        <v>199</v>
      </c>
      <c r="G13" s="1">
        <v>-13.0</v>
      </c>
      <c r="H13" s="1">
        <v>-34.0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200</v>
      </c>
      <c r="B14" s="1">
        <v>0.0</v>
      </c>
      <c r="C14" s="1">
        <v>0.0</v>
      </c>
      <c r="D14" s="1">
        <v>0.0</v>
      </c>
      <c r="E14" s="1">
        <v>0.0</v>
      </c>
      <c r="F14" s="1" t="s">
        <v>199</v>
      </c>
      <c r="G14" s="1">
        <v>-13.0</v>
      </c>
      <c r="H14" s="1">
        <v>-34.0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201</v>
      </c>
      <c r="B15" s="1">
        <v>0.0</v>
      </c>
      <c r="C15" s="1">
        <v>0.0</v>
      </c>
      <c r="D15" s="1">
        <v>0.0</v>
      </c>
      <c r="E15" s="1">
        <v>0.0</v>
      </c>
      <c r="F15" s="1" t="s">
        <v>199</v>
      </c>
      <c r="G15" s="1">
        <v>-13.0</v>
      </c>
      <c r="H15" s="1">
        <v>-34.0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202</v>
      </c>
      <c r="B16" s="1">
        <v>0.0</v>
      </c>
      <c r="C16" s="1">
        <v>0.0</v>
      </c>
      <c r="D16" s="1">
        <v>0.0</v>
      </c>
      <c r="E16" s="1">
        <v>0.0</v>
      </c>
      <c r="F16" s="1" t="s">
        <v>203</v>
      </c>
      <c r="G16" s="1">
        <v>-8.0</v>
      </c>
      <c r="H16" s="1">
        <v>-20.0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204</v>
      </c>
      <c r="B17" s="1">
        <v>0.0</v>
      </c>
      <c r="C17" s="1">
        <v>0.0</v>
      </c>
      <c r="D17" s="1">
        <v>0.0</v>
      </c>
      <c r="E17" s="1">
        <v>0.0</v>
      </c>
      <c r="F17" s="1" t="s">
        <v>205</v>
      </c>
      <c r="G17" s="1">
        <v>-4.0</v>
      </c>
      <c r="H17" s="1">
        <v>-14.0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206</v>
      </c>
      <c r="B18" s="1">
        <v>0.0</v>
      </c>
      <c r="C18" s="1">
        <v>0.0</v>
      </c>
      <c r="D18" s="1">
        <v>0.0</v>
      </c>
      <c r="E18" s="1">
        <v>0.0</v>
      </c>
      <c r="F18" s="1" t="s">
        <v>205</v>
      </c>
      <c r="G18" s="1">
        <v>-4.0</v>
      </c>
      <c r="H18" s="1">
        <v>-14.0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207</v>
      </c>
      <c r="B20" s="1">
        <v>0.0</v>
      </c>
      <c r="C20" s="1">
        <v>0.0</v>
      </c>
      <c r="D20" s="1">
        <v>0.0</v>
      </c>
      <c r="E20" s="1">
        <v>0.0</v>
      </c>
      <c r="F20" s="1" t="s">
        <v>208</v>
      </c>
      <c r="G20" s="1" t="s">
        <v>32</v>
      </c>
      <c r="H20" s="1" t="s">
        <v>32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209</v>
      </c>
      <c r="B21" s="1">
        <v>0.0</v>
      </c>
      <c r="C21" s="1">
        <v>0.0</v>
      </c>
      <c r="D21" s="1">
        <v>0.0</v>
      </c>
      <c r="E21" s="1">
        <v>0.0</v>
      </c>
      <c r="F21" s="1" t="s">
        <v>210</v>
      </c>
      <c r="G21" s="1" t="s">
        <v>32</v>
      </c>
      <c r="H21" s="1" t="s">
        <v>32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212</v>
      </c>
      <c r="B23" s="1">
        <v>0.0</v>
      </c>
      <c r="C23" s="1" t="s">
        <v>213</v>
      </c>
      <c r="D23" s="1" t="s">
        <v>214</v>
      </c>
      <c r="E23" s="1" t="s">
        <v>215</v>
      </c>
      <c r="F23" s="1" t="s">
        <v>216</v>
      </c>
      <c r="G23" s="1" t="s">
        <v>217</v>
      </c>
      <c r="H23" s="1" t="s">
        <v>218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219</v>
      </c>
      <c r="B24" s="1">
        <v>0.0</v>
      </c>
      <c r="C24" s="1" t="s">
        <v>220</v>
      </c>
      <c r="D24" s="1" t="s">
        <v>221</v>
      </c>
      <c r="E24" s="1" t="s">
        <v>222</v>
      </c>
      <c r="F24" s="1" t="s">
        <v>223</v>
      </c>
      <c r="G24" s="1" t="s">
        <v>224</v>
      </c>
      <c r="H24" s="1" t="s">
        <v>225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226</v>
      </c>
      <c r="B25" s="1" t="s">
        <v>32</v>
      </c>
      <c r="C25" s="1" t="s">
        <v>227</v>
      </c>
      <c r="D25" s="1" t="s">
        <v>228</v>
      </c>
      <c r="E25" s="1" t="s">
        <v>143</v>
      </c>
      <c r="F25" s="1" t="s">
        <v>229</v>
      </c>
      <c r="G25" s="1" t="s">
        <v>230</v>
      </c>
      <c r="H25" s="1" t="s">
        <v>231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232</v>
      </c>
      <c r="B26" s="1">
        <v>0.0</v>
      </c>
      <c r="C26" s="1">
        <v>0.0</v>
      </c>
      <c r="D26" s="1">
        <v>0.0</v>
      </c>
      <c r="E26" s="1">
        <v>0.0</v>
      </c>
      <c r="F26" s="1" t="s">
        <v>233</v>
      </c>
      <c r="G26" s="1" t="s">
        <v>234</v>
      </c>
      <c r="H26" s="1" t="s">
        <v>235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237</v>
      </c>
      <c r="B28" s="1">
        <v>0.0</v>
      </c>
      <c r="C28" s="1" t="s">
        <v>238</v>
      </c>
      <c r="D28" s="1" t="s">
        <v>239</v>
      </c>
      <c r="E28" s="1" t="s">
        <v>240</v>
      </c>
      <c r="F28" s="1" t="s">
        <v>241</v>
      </c>
      <c r="G28" s="1" t="s">
        <v>242</v>
      </c>
      <c r="H28" s="1" t="s">
        <v>243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244</v>
      </c>
      <c r="B29" s="1">
        <v>0.0</v>
      </c>
      <c r="C29" s="1" t="s">
        <v>245</v>
      </c>
      <c r="D29" s="1" t="s">
        <v>246</v>
      </c>
      <c r="E29" s="1" t="s">
        <v>247</v>
      </c>
      <c r="F29" s="1" t="s">
        <v>248</v>
      </c>
      <c r="G29" s="1" t="s">
        <v>249</v>
      </c>
      <c r="H29" s="1" t="s">
        <v>250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251</v>
      </c>
      <c r="B30" s="1">
        <v>0.0</v>
      </c>
      <c r="C30" s="1" t="s">
        <v>252</v>
      </c>
      <c r="D30" s="1" t="s">
        <v>253</v>
      </c>
      <c r="E30" s="1" t="s">
        <v>245</v>
      </c>
      <c r="F30" s="1" t="s">
        <v>254</v>
      </c>
      <c r="G30" s="1" t="s">
        <v>255</v>
      </c>
      <c r="H30" s="1" t="s">
        <v>256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257</v>
      </c>
      <c r="B31" s="1">
        <v>0.0</v>
      </c>
      <c r="C31" s="1" t="s">
        <v>258</v>
      </c>
      <c r="D31" s="1" t="s">
        <v>259</v>
      </c>
      <c r="E31" s="1" t="s">
        <v>260</v>
      </c>
      <c r="F31" s="1" t="s">
        <v>261</v>
      </c>
      <c r="G31" s="1" t="s">
        <v>262</v>
      </c>
      <c r="H31" s="1" t="s">
        <v>263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264</v>
      </c>
      <c r="B32" s="1">
        <v>0.0</v>
      </c>
      <c r="C32" s="1" t="s">
        <v>265</v>
      </c>
      <c r="D32" s="1" t="s">
        <v>266</v>
      </c>
      <c r="E32" s="1" t="s">
        <v>267</v>
      </c>
      <c r="F32" s="1" t="s">
        <v>268</v>
      </c>
      <c r="G32" s="1" t="s">
        <v>269</v>
      </c>
      <c r="H32" s="1" t="s">
        <v>270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271</v>
      </c>
      <c r="B33" s="1">
        <v>0.0</v>
      </c>
      <c r="C33" s="1" t="s">
        <v>272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273</v>
      </c>
      <c r="B34" s="1">
        <v>0.0</v>
      </c>
      <c r="C34" s="1" t="s">
        <v>274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275</v>
      </c>
      <c r="B35" s="1">
        <v>0.0</v>
      </c>
      <c r="C35" s="1" t="s">
        <v>276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277</v>
      </c>
      <c r="B36" s="1">
        <v>0.0</v>
      </c>
      <c r="C36" s="1" t="s">
        <v>278</v>
      </c>
      <c r="D36" s="1" t="s">
        <v>279</v>
      </c>
      <c r="E36" s="1" t="s">
        <v>280</v>
      </c>
      <c r="F36" s="1" t="s">
        <v>281</v>
      </c>
      <c r="G36" s="1" t="s">
        <v>282</v>
      </c>
      <c r="H36" s="1" t="s">
        <v>282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283</v>
      </c>
      <c r="B37" s="1">
        <v>0.0</v>
      </c>
      <c r="C37" s="1" t="s">
        <v>284</v>
      </c>
      <c r="D37" s="1" t="s">
        <v>285</v>
      </c>
      <c r="E37" s="1" t="s">
        <v>286</v>
      </c>
      <c r="F37" s="1" t="s">
        <v>287</v>
      </c>
      <c r="G37" s="1" t="s">
        <v>288</v>
      </c>
      <c r="H37" s="1" t="s">
        <v>289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290</v>
      </c>
      <c r="B38" s="1">
        <v>0.0</v>
      </c>
      <c r="C38" s="1" t="s">
        <v>291</v>
      </c>
      <c r="D38" s="1" t="s">
        <v>280</v>
      </c>
      <c r="E38" s="1" t="s">
        <v>292</v>
      </c>
      <c r="F38" s="1" t="s">
        <v>279</v>
      </c>
      <c r="G38" s="1" t="s">
        <v>293</v>
      </c>
      <c r="H38" s="1" t="s">
        <v>282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294</v>
      </c>
      <c r="B39" s="1">
        <v>0.0</v>
      </c>
      <c r="C39" s="1" t="s">
        <v>295</v>
      </c>
      <c r="D39" s="1">
        <v>2.0</v>
      </c>
      <c r="E39" s="1" t="s">
        <v>296</v>
      </c>
      <c r="F39" s="1" t="s">
        <v>297</v>
      </c>
      <c r="G39" s="1" t="s">
        <v>298</v>
      </c>
      <c r="H39" s="1" t="s">
        <v>289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300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301</v>
      </c>
      <c r="H41" s="1" t="s">
        <v>302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303</v>
      </c>
      <c r="B42" s="1">
        <v>0.0</v>
      </c>
      <c r="C42" s="1">
        <v>0.0</v>
      </c>
      <c r="D42" s="1">
        <v>0.0</v>
      </c>
      <c r="E42" s="1">
        <v>0.0</v>
      </c>
      <c r="F42" s="1" t="s">
        <v>304</v>
      </c>
      <c r="G42" s="1" t="s">
        <v>305</v>
      </c>
      <c r="H42" s="1" t="s">
        <v>306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307</v>
      </c>
      <c r="B43" s="1">
        <v>0.0</v>
      </c>
      <c r="C43" s="1">
        <v>0.0</v>
      </c>
      <c r="D43" s="1" t="s">
        <v>308</v>
      </c>
      <c r="E43" s="1" t="s">
        <v>309</v>
      </c>
      <c r="F43" s="1" t="s">
        <v>310</v>
      </c>
      <c r="G43" s="1" t="s">
        <v>311</v>
      </c>
      <c r="H43" s="1" t="s">
        <v>312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313</v>
      </c>
      <c r="B44" s="1">
        <v>0.0</v>
      </c>
      <c r="C44" s="1">
        <v>80.0</v>
      </c>
      <c r="D44" s="1" t="s">
        <v>247</v>
      </c>
      <c r="E44" s="1" t="s">
        <v>314</v>
      </c>
      <c r="F44" s="1" t="s">
        <v>315</v>
      </c>
      <c r="G44" s="1" t="s">
        <v>316</v>
      </c>
      <c r="H44" s="1" t="s">
        <v>317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318</v>
      </c>
      <c r="B45" s="1">
        <v>0.0</v>
      </c>
      <c r="C45" s="1">
        <v>80.0</v>
      </c>
      <c r="D45" s="1" t="s">
        <v>247</v>
      </c>
      <c r="E45" s="1" t="s">
        <v>314</v>
      </c>
      <c r="F45" s="1" t="s">
        <v>315</v>
      </c>
      <c r="G45" s="1" t="s">
        <v>316</v>
      </c>
      <c r="H45" s="1" t="s">
        <v>317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319</v>
      </c>
      <c r="B46" s="1">
        <v>0.0</v>
      </c>
      <c r="C46" s="1">
        <v>88.0</v>
      </c>
      <c r="D46" s="1" t="s">
        <v>320</v>
      </c>
      <c r="E46" s="1" t="s">
        <v>321</v>
      </c>
      <c r="F46" s="1" t="s">
        <v>322</v>
      </c>
      <c r="G46" s="1" t="s">
        <v>323</v>
      </c>
      <c r="H46" s="1" t="s">
        <v>324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325</v>
      </c>
      <c r="B47" s="1">
        <v>0.0</v>
      </c>
      <c r="C47" s="1">
        <v>88.0</v>
      </c>
      <c r="D47" s="1" t="s">
        <v>320</v>
      </c>
      <c r="E47" s="1" t="s">
        <v>321</v>
      </c>
      <c r="F47" s="1" t="s">
        <v>322</v>
      </c>
      <c r="G47" s="1" t="s">
        <v>323</v>
      </c>
      <c r="H47" s="1" t="s">
        <v>324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326</v>
      </c>
      <c r="B48" s="1">
        <v>0.0</v>
      </c>
      <c r="C48" s="1">
        <v>79.0</v>
      </c>
      <c r="D48" s="1" t="s">
        <v>327</v>
      </c>
      <c r="E48" s="1" t="s">
        <v>328</v>
      </c>
      <c r="F48" s="1" t="s">
        <v>322</v>
      </c>
      <c r="G48" s="1" t="s">
        <v>323</v>
      </c>
      <c r="H48" s="1" t="s">
        <v>329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330</v>
      </c>
      <c r="B49" s="1">
        <v>0.0</v>
      </c>
      <c r="C49" s="1">
        <v>0.0</v>
      </c>
      <c r="D49" s="1">
        <v>-75.0</v>
      </c>
      <c r="E49" s="1" t="s">
        <v>331</v>
      </c>
      <c r="F49" s="1" t="s">
        <v>332</v>
      </c>
      <c r="G49" s="1" t="s">
        <v>333</v>
      </c>
      <c r="H49" s="1" t="s">
        <v>334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335</v>
      </c>
      <c r="B50" s="1">
        <v>0.0</v>
      </c>
      <c r="C50" s="1">
        <v>0.0</v>
      </c>
      <c r="D50" s="1" t="s">
        <v>336</v>
      </c>
      <c r="E50" s="1" t="s">
        <v>337</v>
      </c>
      <c r="F50" s="1" t="s">
        <v>338</v>
      </c>
      <c r="G50" s="1" t="s">
        <v>339</v>
      </c>
      <c r="H50" s="1" t="s">
        <v>168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340</v>
      </c>
      <c r="B51" s="1">
        <v>0.0</v>
      </c>
      <c r="C51" s="1">
        <v>0.0</v>
      </c>
      <c r="D51" s="1" t="s">
        <v>341</v>
      </c>
      <c r="E51" s="1" t="s">
        <v>342</v>
      </c>
      <c r="F51" s="1" t="s">
        <v>343</v>
      </c>
      <c r="G51" s="1" t="s">
        <v>344</v>
      </c>
      <c r="H51" s="1" t="s">
        <v>345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346</v>
      </c>
      <c r="B52" s="1">
        <v>0.0</v>
      </c>
      <c r="C52" s="1">
        <v>-35.0</v>
      </c>
      <c r="D52" s="1" t="s">
        <v>347</v>
      </c>
      <c r="E52" s="1" t="s">
        <v>348</v>
      </c>
      <c r="F52" s="1" t="s">
        <v>349</v>
      </c>
      <c r="G52" s="1" t="s">
        <v>350</v>
      </c>
      <c r="H52" s="1" t="s">
        <v>351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352</v>
      </c>
      <c r="B53" s="1">
        <v>0.0</v>
      </c>
      <c r="C53" s="1">
        <v>-35.0</v>
      </c>
      <c r="D53" s="1" t="s">
        <v>353</v>
      </c>
      <c r="E53" s="1" t="s">
        <v>354</v>
      </c>
      <c r="F53" s="1" t="s">
        <v>349</v>
      </c>
      <c r="G53" s="1" t="s">
        <v>350</v>
      </c>
      <c r="H53" s="1" t="s">
        <v>351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355</v>
      </c>
      <c r="B54" s="1">
        <v>0.0</v>
      </c>
      <c r="C54" s="1">
        <v>0.0</v>
      </c>
      <c r="D54" s="1" t="s">
        <v>356</v>
      </c>
      <c r="E54" s="1" t="s">
        <v>357</v>
      </c>
      <c r="F54" s="1" t="s">
        <v>358</v>
      </c>
      <c r="G54" s="1" t="s">
        <v>359</v>
      </c>
      <c r="H54" s="1" t="s">
        <v>360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361</v>
      </c>
      <c r="B55" s="1">
        <v>0.0</v>
      </c>
      <c r="C55" s="1">
        <v>0.0</v>
      </c>
      <c r="D55" s="1" t="s">
        <v>362</v>
      </c>
      <c r="E55" s="1" t="s">
        <v>363</v>
      </c>
      <c r="F55" s="1" t="s">
        <v>364</v>
      </c>
      <c r="G55" s="1" t="s">
        <v>365</v>
      </c>
      <c r="H55" s="1" t="s">
        <v>366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367</v>
      </c>
      <c r="B56" s="1">
        <v>0.0</v>
      </c>
      <c r="C56" s="1">
        <v>0.0</v>
      </c>
      <c r="D56" s="1">
        <v>0.0</v>
      </c>
      <c r="E56" s="1" t="s">
        <v>368</v>
      </c>
      <c r="F56" s="1" t="s">
        <v>369</v>
      </c>
      <c r="G56" s="1" t="s">
        <v>370</v>
      </c>
      <c r="H56" s="1" t="s">
        <v>371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372</v>
      </c>
      <c r="B57" s="1">
        <v>0.0</v>
      </c>
      <c r="C57" s="1">
        <v>0.0</v>
      </c>
      <c r="D57" s="1">
        <v>0.0</v>
      </c>
      <c r="E57" s="1" t="s">
        <v>368</v>
      </c>
      <c r="F57" s="1" t="s">
        <v>369</v>
      </c>
      <c r="G57" s="1" t="s">
        <v>370</v>
      </c>
      <c r="H57" s="1" t="s">
        <v>371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373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374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 t="s">
        <v>375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376</v>
      </c>
      <c r="B60" s="1">
        <v>0.0</v>
      </c>
      <c r="C60" s="1">
        <v>0.0</v>
      </c>
      <c r="D60" s="1">
        <v>0.0</v>
      </c>
      <c r="E60" s="1">
        <v>0.0</v>
      </c>
      <c r="F60" s="1" t="s">
        <v>377</v>
      </c>
      <c r="G60" s="1" t="s">
        <v>378</v>
      </c>
      <c r="H60" s="1" t="s">
        <v>379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380</v>
      </c>
      <c r="B61" s="1">
        <v>0.0</v>
      </c>
      <c r="C61" s="1">
        <v>0.0</v>
      </c>
      <c r="D61" s="1">
        <v>0.0</v>
      </c>
      <c r="E61" s="1" t="s">
        <v>381</v>
      </c>
      <c r="F61" s="1" t="s">
        <v>382</v>
      </c>
      <c r="G61" s="1" t="s">
        <v>383</v>
      </c>
      <c r="H61" s="1" t="s">
        <v>384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385</v>
      </c>
      <c r="B62" s="1">
        <v>0.0</v>
      </c>
      <c r="C62" s="1">
        <v>0.0</v>
      </c>
      <c r="D62" s="1">
        <v>0.0</v>
      </c>
      <c r="E62" s="1" t="s">
        <v>386</v>
      </c>
      <c r="F62" s="1" t="s">
        <v>387</v>
      </c>
      <c r="G62" s="1" t="s">
        <v>388</v>
      </c>
      <c r="H62" s="1" t="s">
        <v>389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390</v>
      </c>
      <c r="B63" s="1">
        <v>0.0</v>
      </c>
      <c r="C63" s="1">
        <v>0.0</v>
      </c>
      <c r="D63" s="1">
        <v>0.0</v>
      </c>
      <c r="E63" s="1" t="s">
        <v>386</v>
      </c>
      <c r="F63" s="1" t="s">
        <v>387</v>
      </c>
      <c r="G63" s="1" t="s">
        <v>388</v>
      </c>
      <c r="H63" s="1" t="s">
        <v>389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391</v>
      </c>
      <c r="B64" s="1">
        <v>0.0</v>
      </c>
      <c r="C64" s="1">
        <v>0.0</v>
      </c>
      <c r="D64" s="1">
        <v>0.0</v>
      </c>
      <c r="E64" s="1" t="s">
        <v>392</v>
      </c>
      <c r="F64" s="1" t="s">
        <v>393</v>
      </c>
      <c r="G64" s="1" t="s">
        <v>394</v>
      </c>
      <c r="H64" s="1" t="s">
        <v>395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396</v>
      </c>
      <c r="B65" s="1">
        <v>0.0</v>
      </c>
      <c r="C65" s="1">
        <v>0.0</v>
      </c>
      <c r="D65" s="1">
        <v>0.0</v>
      </c>
      <c r="E65" s="1" t="s">
        <v>392</v>
      </c>
      <c r="F65" s="1" t="s">
        <v>393</v>
      </c>
      <c r="G65" s="1" t="s">
        <v>394</v>
      </c>
      <c r="H65" s="1" t="s">
        <v>395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397</v>
      </c>
      <c r="B66" s="1">
        <v>0.0</v>
      </c>
      <c r="C66" s="1">
        <v>0.0</v>
      </c>
      <c r="D66" s="1">
        <v>0.0</v>
      </c>
      <c r="E66" s="1" t="s">
        <v>398</v>
      </c>
      <c r="F66" s="1" t="s">
        <v>399</v>
      </c>
      <c r="G66" s="1" t="s">
        <v>394</v>
      </c>
      <c r="H66" s="1" t="s">
        <v>363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400</v>
      </c>
      <c r="B67" s="1">
        <v>0.0</v>
      </c>
      <c r="C67" s="1">
        <v>0.0</v>
      </c>
      <c r="D67" s="1">
        <v>0.0</v>
      </c>
      <c r="E67" s="1" t="s">
        <v>401</v>
      </c>
      <c r="F67" s="1" t="s">
        <v>402</v>
      </c>
      <c r="G67" s="1" t="s">
        <v>403</v>
      </c>
      <c r="H67" s="1" t="s">
        <v>404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405</v>
      </c>
      <c r="B68" s="1">
        <v>0.0</v>
      </c>
      <c r="C68" s="1">
        <v>0.0</v>
      </c>
      <c r="D68" s="1">
        <v>0.0</v>
      </c>
      <c r="E68" s="1" t="s">
        <v>406</v>
      </c>
      <c r="F68" s="1" t="s">
        <v>407</v>
      </c>
      <c r="G68" s="1" t="s">
        <v>408</v>
      </c>
      <c r="H68" s="1" t="s">
        <v>409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410</v>
      </c>
      <c r="B69" s="1">
        <v>0.0</v>
      </c>
      <c r="C69" s="1">
        <v>0.0</v>
      </c>
      <c r="D69" s="1">
        <v>0.0</v>
      </c>
      <c r="E69" s="1" t="s">
        <v>411</v>
      </c>
      <c r="F69" s="1" t="s">
        <v>412</v>
      </c>
      <c r="G69" s="1" t="s">
        <v>413</v>
      </c>
      <c r="H69" s="1" t="s">
        <v>344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414</v>
      </c>
      <c r="B70" s="1">
        <v>0.0</v>
      </c>
      <c r="C70" s="1">
        <v>0.0</v>
      </c>
      <c r="D70" s="1">
        <v>5.0</v>
      </c>
      <c r="E70" s="1" t="s">
        <v>415</v>
      </c>
      <c r="F70" s="1" t="s">
        <v>416</v>
      </c>
      <c r="G70" s="1" t="s">
        <v>417</v>
      </c>
      <c r="H70" s="1" t="s">
        <v>418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419</v>
      </c>
      <c r="B71" s="1">
        <v>0.0</v>
      </c>
      <c r="C71" s="1">
        <v>0.0</v>
      </c>
      <c r="D71" s="1">
        <v>5.0</v>
      </c>
      <c r="E71" s="1" t="s">
        <v>420</v>
      </c>
      <c r="F71" s="1" t="s">
        <v>421</v>
      </c>
      <c r="G71" s="1" t="s">
        <v>417</v>
      </c>
      <c r="H71" s="1" t="s">
        <v>418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422</v>
      </c>
      <c r="B72" s="1">
        <v>0.0</v>
      </c>
      <c r="C72" s="1">
        <v>0.0</v>
      </c>
      <c r="D72" s="1">
        <v>0.0</v>
      </c>
      <c r="E72" s="1" t="s">
        <v>423</v>
      </c>
      <c r="F72" s="1">
        <v>16.0</v>
      </c>
      <c r="G72" s="1" t="s">
        <v>424</v>
      </c>
      <c r="H72" s="1" t="s">
        <v>425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426</v>
      </c>
      <c r="B73" s="1">
        <v>0.0</v>
      </c>
      <c r="C73" s="1">
        <v>0.0</v>
      </c>
      <c r="D73" s="1">
        <v>0.0</v>
      </c>
      <c r="E73" s="1" t="s">
        <v>427</v>
      </c>
      <c r="F73" s="1" t="s">
        <v>428</v>
      </c>
      <c r="G73" s="1" t="s">
        <v>429</v>
      </c>
      <c r="H73" s="1" t="s">
        <v>430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431</v>
      </c>
      <c r="B74" s="1">
        <v>0.0</v>
      </c>
      <c r="C74" s="1">
        <v>0.0</v>
      </c>
      <c r="D74" s="1">
        <v>0.0</v>
      </c>
      <c r="E74" s="1">
        <v>0.0</v>
      </c>
      <c r="F74" s="1" t="s">
        <v>432</v>
      </c>
      <c r="G74" s="1" t="s">
        <v>86</v>
      </c>
      <c r="H74" s="1" t="s">
        <v>433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434</v>
      </c>
      <c r="B75" s="1">
        <v>0.0</v>
      </c>
      <c r="C75" s="1">
        <v>0.0</v>
      </c>
      <c r="D75" s="1">
        <v>0.0</v>
      </c>
      <c r="E75" s="1">
        <v>0.0</v>
      </c>
      <c r="F75" s="1" t="s">
        <v>432</v>
      </c>
      <c r="G75" s="1" t="s">
        <v>86</v>
      </c>
      <c r="H75" s="1" t="s">
        <v>433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435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436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437</v>
      </c>
      <c r="H77" s="1" t="s">
        <v>438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439</v>
      </c>
      <c r="B78" s="1">
        <v>0.0</v>
      </c>
      <c r="C78" s="1">
        <v>0.0</v>
      </c>
      <c r="D78" s="1">
        <v>0.0</v>
      </c>
      <c r="E78" s="1">
        <v>0.0</v>
      </c>
      <c r="F78" s="1" t="s">
        <v>440</v>
      </c>
      <c r="G78" s="1" t="s">
        <v>441</v>
      </c>
      <c r="H78" s="1" t="s">
        <v>442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443</v>
      </c>
      <c r="B79" s="1">
        <v>0.0</v>
      </c>
      <c r="C79" s="1">
        <v>0.0</v>
      </c>
      <c r="D79" s="1">
        <v>0.0</v>
      </c>
      <c r="E79" s="1">
        <v>0.0</v>
      </c>
      <c r="F79" s="1" t="s">
        <v>444</v>
      </c>
      <c r="G79" s="1" t="s">
        <v>445</v>
      </c>
      <c r="H79" s="1" t="s">
        <v>446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447</v>
      </c>
      <c r="B80" s="1">
        <v>0.0</v>
      </c>
      <c r="C80" s="1">
        <v>0.0</v>
      </c>
      <c r="D80" s="1">
        <v>0.0</v>
      </c>
      <c r="E80" s="1">
        <v>0.0</v>
      </c>
      <c r="F80" s="1" t="s">
        <v>444</v>
      </c>
      <c r="G80" s="1" t="s">
        <v>445</v>
      </c>
      <c r="H80" s="1" t="s">
        <v>446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448</v>
      </c>
      <c r="B81" s="1">
        <v>0.0</v>
      </c>
      <c r="C81" s="1">
        <v>0.0</v>
      </c>
      <c r="D81" s="1">
        <v>0.0</v>
      </c>
      <c r="E81" s="1">
        <v>0.0</v>
      </c>
      <c r="F81" s="1" t="s">
        <v>449</v>
      </c>
      <c r="G81" s="1" t="s">
        <v>450</v>
      </c>
      <c r="H81" s="1" t="s">
        <v>451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452</v>
      </c>
      <c r="B82" s="1">
        <v>0.0</v>
      </c>
      <c r="C82" s="1">
        <v>0.0</v>
      </c>
      <c r="D82" s="1">
        <v>0.0</v>
      </c>
      <c r="E82" s="1">
        <v>0.0</v>
      </c>
      <c r="F82" s="1" t="s">
        <v>449</v>
      </c>
      <c r="G82" s="1" t="s">
        <v>450</v>
      </c>
      <c r="H82" s="1" t="s">
        <v>451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453</v>
      </c>
      <c r="B83" s="1">
        <v>0.0</v>
      </c>
      <c r="C83" s="1">
        <v>0.0</v>
      </c>
      <c r="D83" s="1">
        <v>0.0</v>
      </c>
      <c r="E83" s="1">
        <v>0.0</v>
      </c>
      <c r="F83" s="1" t="s">
        <v>454</v>
      </c>
      <c r="G83" s="1" t="s">
        <v>455</v>
      </c>
      <c r="H83" s="1">
        <v>-1.0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456</v>
      </c>
      <c r="B84" s="1">
        <v>0.0</v>
      </c>
      <c r="C84" s="1">
        <v>0.0</v>
      </c>
      <c r="D84" s="1">
        <v>0.0</v>
      </c>
      <c r="E84" s="1">
        <v>0.0</v>
      </c>
      <c r="F84" s="1" t="s">
        <v>457</v>
      </c>
      <c r="G84" s="1" t="s">
        <v>458</v>
      </c>
      <c r="H84" s="1" t="s">
        <v>459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460</v>
      </c>
      <c r="B85" s="1">
        <v>0.0</v>
      </c>
      <c r="C85" s="1">
        <v>0.0</v>
      </c>
      <c r="D85" s="1">
        <v>0.0</v>
      </c>
      <c r="E85" s="1">
        <v>0.0</v>
      </c>
      <c r="F85" s="1" t="s">
        <v>461</v>
      </c>
      <c r="G85" s="1" t="s">
        <v>462</v>
      </c>
      <c r="H85" s="1" t="s">
        <v>463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464</v>
      </c>
      <c r="B86" s="1">
        <v>0.0</v>
      </c>
      <c r="C86" s="1">
        <v>0.0</v>
      </c>
      <c r="D86" s="1">
        <v>0.0</v>
      </c>
      <c r="E86" s="1">
        <v>0.0</v>
      </c>
      <c r="F86" s="1" t="s">
        <v>465</v>
      </c>
      <c r="G86" s="1" t="s">
        <v>466</v>
      </c>
      <c r="H86" s="1" t="s">
        <v>467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468</v>
      </c>
      <c r="B87" s="1">
        <v>0.0</v>
      </c>
      <c r="C87" s="1">
        <v>0.0</v>
      </c>
      <c r="D87" s="1">
        <v>0.0</v>
      </c>
      <c r="E87" s="1">
        <v>0.0</v>
      </c>
      <c r="F87" s="1" t="s">
        <v>469</v>
      </c>
      <c r="G87" s="1" t="s">
        <v>470</v>
      </c>
      <c r="H87" s="1" t="s">
        <v>471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472</v>
      </c>
      <c r="B88" s="1">
        <v>0.0</v>
      </c>
      <c r="C88" s="1">
        <v>0.0</v>
      </c>
      <c r="D88" s="1">
        <v>0.0</v>
      </c>
      <c r="E88" s="1">
        <v>0.0</v>
      </c>
      <c r="F88" s="1" t="s">
        <v>473</v>
      </c>
      <c r="G88" s="1" t="s">
        <v>470</v>
      </c>
      <c r="H88" s="1" t="s">
        <v>471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474</v>
      </c>
      <c r="B89" s="1">
        <v>0.0</v>
      </c>
      <c r="C89" s="1">
        <v>0.0</v>
      </c>
      <c r="D89" s="1">
        <v>0.0</v>
      </c>
      <c r="E89" s="1">
        <v>0.0</v>
      </c>
      <c r="F89" s="1" t="s">
        <v>475</v>
      </c>
      <c r="G89" s="1" t="s">
        <v>476</v>
      </c>
      <c r="H89" s="1" t="s">
        <v>477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478</v>
      </c>
      <c r="B90" s="1">
        <v>0.0</v>
      </c>
      <c r="C90" s="1">
        <v>0.0</v>
      </c>
      <c r="D90" s="1">
        <v>0.0</v>
      </c>
      <c r="E90" s="1">
        <v>0.0</v>
      </c>
      <c r="F90" s="1" t="s">
        <v>479</v>
      </c>
      <c r="G90" s="1" t="s">
        <v>480</v>
      </c>
      <c r="H90" s="1" t="s">
        <v>481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482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483</v>
      </c>
      <c r="H91" s="1" t="s">
        <v>484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485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483</v>
      </c>
      <c r="H92" s="1" t="s">
        <v>484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486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487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>
        <v>0.0</v>
      </c>
      <c r="H94" s="1" t="s">
        <v>488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489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490</v>
      </c>
      <c r="H95" s="1" t="s">
        <v>491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492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490</v>
      </c>
      <c r="H96" s="1" t="s">
        <v>491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493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494</v>
      </c>
      <c r="H97" s="1" t="s">
        <v>495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496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494</v>
      </c>
      <c r="H98" s="1" t="s">
        <v>495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497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494</v>
      </c>
      <c r="H99" s="1" t="s">
        <v>498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499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>
        <v>0.0</v>
      </c>
      <c r="H100" s="1" t="s">
        <v>500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501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>
        <v>0.0</v>
      </c>
      <c r="H101" s="1" t="s">
        <v>502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503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>
        <v>0.0</v>
      </c>
      <c r="H102" s="1" t="s">
        <v>504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505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>
        <v>0.0</v>
      </c>
      <c r="H103" s="1" t="s">
        <v>506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507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 t="s">
        <v>508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509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>
        <v>0.0</v>
      </c>
      <c r="H105" s="1" t="s">
        <v>510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511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 t="s">
        <v>512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513</v>
      </c>
      <c r="C1" s="1" t="s">
        <v>514</v>
      </c>
      <c r="D1" s="1" t="s">
        <v>515</v>
      </c>
      <c r="E1" s="1" t="s">
        <v>516</v>
      </c>
      <c r="F1" s="1" t="s">
        <v>517</v>
      </c>
      <c r="G1" s="1" t="s">
        <v>518</v>
      </c>
      <c r="H1" s="1" t="s">
        <v>519</v>
      </c>
      <c r="I1" s="1" t="s">
        <v>520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521</v>
      </c>
      <c r="B2" s="1" t="s">
        <v>522</v>
      </c>
      <c r="C2" s="1" t="s">
        <v>523</v>
      </c>
      <c r="D2" s="1" t="s">
        <v>524</v>
      </c>
      <c r="E2" s="1" t="s">
        <v>525</v>
      </c>
      <c r="F2" s="1" t="s">
        <v>526</v>
      </c>
      <c r="G2" s="1" t="s">
        <v>527</v>
      </c>
      <c r="H2" s="1" t="s">
        <v>527</v>
      </c>
      <c r="I2" s="1" t="s">
        <v>528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529</v>
      </c>
      <c r="B3" s="1" t="s">
        <v>528</v>
      </c>
      <c r="C3" s="1" t="s">
        <v>530</v>
      </c>
      <c r="D3" s="1" t="s">
        <v>531</v>
      </c>
      <c r="E3" s="1" t="s">
        <v>532</v>
      </c>
      <c r="F3" s="1" t="s">
        <v>533</v>
      </c>
      <c r="G3" s="1" t="s">
        <v>534</v>
      </c>
      <c r="H3" s="1" t="s">
        <v>535</v>
      </c>
      <c r="I3" s="1" t="s">
        <v>528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536</v>
      </c>
      <c r="B4" s="1" t="s">
        <v>537</v>
      </c>
      <c r="C4" s="1" t="s">
        <v>538</v>
      </c>
      <c r="D4" s="1" t="s">
        <v>539</v>
      </c>
      <c r="E4" s="1" t="s">
        <v>540</v>
      </c>
      <c r="F4" s="1" t="s">
        <v>541</v>
      </c>
      <c r="G4" s="1" t="s">
        <v>542</v>
      </c>
      <c r="H4" s="1" t="s">
        <v>543</v>
      </c>
      <c r="I4" s="1" t="s">
        <v>544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529</v>
      </c>
      <c r="B5" s="1" t="s">
        <v>528</v>
      </c>
      <c r="C5" s="1" t="s">
        <v>545</v>
      </c>
      <c r="D5" s="1" t="s">
        <v>546</v>
      </c>
      <c r="E5" s="1" t="s">
        <v>547</v>
      </c>
      <c r="F5" s="1" t="s">
        <v>548</v>
      </c>
      <c r="G5" s="1" t="s">
        <v>549</v>
      </c>
      <c r="H5" s="1" t="s">
        <v>550</v>
      </c>
      <c r="I5" s="1" t="s">
        <v>551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552</v>
      </c>
      <c r="B6" s="1" t="s">
        <v>553</v>
      </c>
      <c r="C6" s="1" t="s">
        <v>554</v>
      </c>
      <c r="D6" s="1" t="s">
        <v>555</v>
      </c>
      <c r="E6" s="1" t="s">
        <v>556</v>
      </c>
      <c r="F6" s="1" t="s">
        <v>557</v>
      </c>
      <c r="G6" s="1" t="s">
        <v>558</v>
      </c>
      <c r="H6" s="1" t="s">
        <v>558</v>
      </c>
      <c r="I6" s="1" t="s">
        <v>559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560</v>
      </c>
      <c r="B7" s="1" t="s">
        <v>561</v>
      </c>
      <c r="C7" s="1" t="s">
        <v>562</v>
      </c>
      <c r="D7" s="1" t="s">
        <v>563</v>
      </c>
      <c r="E7" s="1" t="s">
        <v>564</v>
      </c>
      <c r="F7" s="1" t="s">
        <v>565</v>
      </c>
      <c r="G7" s="1" t="s">
        <v>566</v>
      </c>
      <c r="H7" s="1" t="s">
        <v>567</v>
      </c>
      <c r="I7" s="1" t="s">
        <v>567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568</v>
      </c>
      <c r="B8" s="1" t="s">
        <v>528</v>
      </c>
      <c r="C8" s="1" t="s">
        <v>569</v>
      </c>
      <c r="D8" s="1" t="s">
        <v>570</v>
      </c>
      <c r="E8" s="1" t="s">
        <v>571</v>
      </c>
      <c r="F8" s="1" t="s">
        <v>572</v>
      </c>
      <c r="G8" s="1" t="s">
        <v>573</v>
      </c>
      <c r="H8" s="1" t="s">
        <v>574</v>
      </c>
      <c r="I8" s="1" t="s">
        <v>575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576</v>
      </c>
      <c r="B9" s="1" t="s">
        <v>528</v>
      </c>
      <c r="C9" s="1" t="s">
        <v>528</v>
      </c>
      <c r="D9" s="1" t="s">
        <v>577</v>
      </c>
      <c r="E9" s="1" t="s">
        <v>578</v>
      </c>
      <c r="F9" s="1" t="s">
        <v>579</v>
      </c>
      <c r="G9" s="1" t="s">
        <v>580</v>
      </c>
      <c r="H9" s="1" t="s">
        <v>581</v>
      </c>
      <c r="I9" s="1" t="s">
        <v>582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583</v>
      </c>
      <c r="B10" s="1" t="s">
        <v>528</v>
      </c>
      <c r="C10" s="1" t="s">
        <v>528</v>
      </c>
      <c r="D10" s="1" t="s">
        <v>584</v>
      </c>
      <c r="E10" s="1" t="s">
        <v>585</v>
      </c>
      <c r="F10" s="1" t="s">
        <v>586</v>
      </c>
      <c r="G10" s="1" t="s">
        <v>587</v>
      </c>
      <c r="H10" s="1" t="s">
        <v>588</v>
      </c>
      <c r="I10" s="1" t="s">
        <v>589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590</v>
      </c>
      <c r="B11" s="1" t="s">
        <v>591</v>
      </c>
      <c r="C11" s="1" t="s">
        <v>592</v>
      </c>
      <c r="D11" s="1" t="s">
        <v>593</v>
      </c>
      <c r="E11" s="1" t="s">
        <v>594</v>
      </c>
      <c r="F11" s="1" t="s">
        <v>595</v>
      </c>
      <c r="G11" s="1" t="s">
        <v>596</v>
      </c>
      <c r="H11" s="1" t="s">
        <v>597</v>
      </c>
      <c r="I11" s="1" t="s">
        <v>598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599</v>
      </c>
      <c r="B12" s="1" t="s">
        <v>600</v>
      </c>
      <c r="C12" s="1" t="s">
        <v>601</v>
      </c>
      <c r="D12" s="1" t="s">
        <v>602</v>
      </c>
      <c r="E12" s="1" t="s">
        <v>603</v>
      </c>
      <c r="F12" s="1" t="s">
        <v>604</v>
      </c>
      <c r="G12" s="1" t="s">
        <v>605</v>
      </c>
      <c r="H12" s="1" t="s">
        <v>598</v>
      </c>
      <c r="I12" s="1" t="s">
        <v>606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607</v>
      </c>
      <c r="B13" s="1" t="s">
        <v>608</v>
      </c>
      <c r="C13" s="1" t="s">
        <v>609</v>
      </c>
      <c r="D13" s="1" t="s">
        <v>610</v>
      </c>
      <c r="E13" s="1" t="s">
        <v>611</v>
      </c>
      <c r="F13" s="1" t="s">
        <v>612</v>
      </c>
      <c r="G13" s="1" t="s">
        <v>613</v>
      </c>
      <c r="H13" s="1" t="s">
        <v>614</v>
      </c>
      <c r="I13" s="1" t="s">
        <v>615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616</v>
      </c>
      <c r="B14" s="1" t="s">
        <v>617</v>
      </c>
      <c r="C14" s="1" t="s">
        <v>618</v>
      </c>
      <c r="D14" s="1" t="s">
        <v>619</v>
      </c>
      <c r="E14" s="1" t="s">
        <v>620</v>
      </c>
      <c r="F14" s="1" t="s">
        <v>621</v>
      </c>
      <c r="G14" s="1" t="s">
        <v>622</v>
      </c>
      <c r="H14" s="1" t="s">
        <v>623</v>
      </c>
      <c r="I14" s="1" t="s">
        <v>624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625</v>
      </c>
      <c r="B15" s="1" t="s">
        <v>528</v>
      </c>
      <c r="C15" s="1" t="s">
        <v>528</v>
      </c>
      <c r="D15" s="1" t="s">
        <v>528</v>
      </c>
      <c r="E15" s="1" t="s">
        <v>528</v>
      </c>
      <c r="F15" s="1" t="s">
        <v>528</v>
      </c>
      <c r="G15" s="1" t="s">
        <v>528</v>
      </c>
      <c r="H15" s="1" t="s">
        <v>528</v>
      </c>
      <c r="I15" s="1" t="s">
        <v>528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626</v>
      </c>
      <c r="B16" s="1" t="s">
        <v>528</v>
      </c>
      <c r="C16" s="1" t="s">
        <v>528</v>
      </c>
      <c r="D16" s="1" t="s">
        <v>528</v>
      </c>
      <c r="E16" s="1" t="s">
        <v>528</v>
      </c>
      <c r="F16" s="1" t="s">
        <v>528</v>
      </c>
      <c r="G16" s="1" t="s">
        <v>528</v>
      </c>
      <c r="H16" s="1" t="s">
        <v>528</v>
      </c>
      <c r="I16" s="1" t="s">
        <v>528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627</v>
      </c>
      <c r="B17" s="1" t="s">
        <v>127</v>
      </c>
      <c r="C17" s="1" t="s">
        <v>128</v>
      </c>
      <c r="D17" s="1" t="s">
        <v>129</v>
      </c>
      <c r="E17" s="1" t="s">
        <v>130</v>
      </c>
      <c r="F17" s="1" t="s">
        <v>131</v>
      </c>
      <c r="G17" s="1" t="s">
        <v>628</v>
      </c>
      <c r="H17" s="1" t="s">
        <v>628</v>
      </c>
      <c r="I17" s="1" t="s">
        <v>142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629</v>
      </c>
      <c r="B18" s="1" t="s">
        <v>528</v>
      </c>
      <c r="C18" s="1" t="s">
        <v>528</v>
      </c>
      <c r="D18" s="1" t="s">
        <v>528</v>
      </c>
      <c r="E18" s="1" t="s">
        <v>528</v>
      </c>
      <c r="F18" s="1" t="s">
        <v>528</v>
      </c>
      <c r="G18" s="1" t="s">
        <v>528</v>
      </c>
      <c r="H18" s="1" t="s">
        <v>528</v>
      </c>
      <c r="I18" s="1" t="s">
        <v>528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630</v>
      </c>
      <c r="B19" s="1" t="s">
        <v>528</v>
      </c>
      <c r="C19" s="1" t="s">
        <v>528</v>
      </c>
      <c r="D19" s="1" t="s">
        <v>631</v>
      </c>
      <c r="E19" s="1" t="s">
        <v>632</v>
      </c>
      <c r="F19" s="1" t="s">
        <v>633</v>
      </c>
      <c r="G19" s="1" t="s">
        <v>634</v>
      </c>
      <c r="H19" s="1" t="s">
        <v>635</v>
      </c>
      <c r="I19" s="1" t="s">
        <v>636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637</v>
      </c>
      <c r="B20" s="1" t="s">
        <v>638</v>
      </c>
      <c r="C20" s="1" t="s">
        <v>639</v>
      </c>
      <c r="D20" s="1" t="s">
        <v>640</v>
      </c>
      <c r="E20" s="1" t="s">
        <v>641</v>
      </c>
      <c r="F20" s="1" t="s">
        <v>642</v>
      </c>
      <c r="G20" s="1" t="s">
        <v>643</v>
      </c>
      <c r="H20" s="1" t="s">
        <v>644</v>
      </c>
      <c r="I20" s="1" t="s">
        <v>645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646</v>
      </c>
      <c r="B21" s="1" t="s">
        <v>647</v>
      </c>
      <c r="C21" s="1" t="s">
        <v>648</v>
      </c>
      <c r="D21" s="1" t="s">
        <v>649</v>
      </c>
      <c r="E21" s="1" t="s">
        <v>650</v>
      </c>
      <c r="F21" s="1" t="s">
        <v>651</v>
      </c>
      <c r="G21" s="1" t="s">
        <v>652</v>
      </c>
      <c r="H21" s="1" t="s">
        <v>653</v>
      </c>
      <c r="I21" s="1" t="s">
        <v>654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655</v>
      </c>
      <c r="B22" s="1" t="s">
        <v>656</v>
      </c>
      <c r="C22" s="1" t="s">
        <v>657</v>
      </c>
      <c r="D22" s="1" t="s">
        <v>658</v>
      </c>
      <c r="E22" s="1" t="s">
        <v>659</v>
      </c>
      <c r="F22" s="1" t="s">
        <v>660</v>
      </c>
      <c r="G22" s="1" t="s">
        <v>661</v>
      </c>
      <c r="H22" s="1" t="s">
        <v>662</v>
      </c>
      <c r="I22" s="1" t="s">
        <v>663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664</v>
      </c>
      <c r="B23" s="1" t="s">
        <v>665</v>
      </c>
      <c r="C23" s="1" t="s">
        <v>666</v>
      </c>
      <c r="D23" s="1" t="s">
        <v>667</v>
      </c>
      <c r="E23" s="1" t="s">
        <v>668</v>
      </c>
      <c r="F23" s="1" t="s">
        <v>669</v>
      </c>
      <c r="G23" s="1" t="s">
        <v>670</v>
      </c>
      <c r="H23" s="1" t="s">
        <v>671</v>
      </c>
      <c r="I23" s="1" t="s">
        <v>672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673</v>
      </c>
      <c r="B24" s="1" t="s">
        <v>674</v>
      </c>
      <c r="C24" s="1" t="s">
        <v>675</v>
      </c>
      <c r="D24" s="1" t="s">
        <v>676</v>
      </c>
      <c r="E24" s="1" t="s">
        <v>677</v>
      </c>
      <c r="F24" s="1" t="s">
        <v>678</v>
      </c>
      <c r="G24" s="1" t="s">
        <v>679</v>
      </c>
      <c r="H24" s="1" t="s">
        <v>679</v>
      </c>
      <c r="I24" s="1" t="s">
        <v>679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680</v>
      </c>
      <c r="B25" s="1" t="s">
        <v>681</v>
      </c>
      <c r="C25" s="1" t="s">
        <v>682</v>
      </c>
      <c r="D25" s="1" t="s">
        <v>683</v>
      </c>
      <c r="E25" s="1" t="s">
        <v>684</v>
      </c>
      <c r="F25" s="1" t="s">
        <v>685</v>
      </c>
      <c r="G25" s="1" t="s">
        <v>686</v>
      </c>
      <c r="H25" s="1" t="s">
        <v>686</v>
      </c>
      <c r="I25" s="1" t="s">
        <v>528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687</v>
      </c>
      <c r="B26" s="1" t="s">
        <v>688</v>
      </c>
      <c r="C26" s="1" t="s">
        <v>689</v>
      </c>
      <c r="D26" s="1" t="s">
        <v>690</v>
      </c>
      <c r="E26" s="1" t="s">
        <v>691</v>
      </c>
      <c r="F26" s="1" t="s">
        <v>692</v>
      </c>
      <c r="G26" s="1" t="s">
        <v>528</v>
      </c>
      <c r="H26" s="1" t="s">
        <v>528</v>
      </c>
      <c r="I26" s="1" t="s">
        <v>528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693</v>
      </c>
      <c r="B2" s="1" t="s">
        <v>694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695</v>
      </c>
      <c r="B3" s="1" t="s">
        <v>696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697</v>
      </c>
      <c r="B4" s="1" t="s">
        <v>698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699</v>
      </c>
      <c r="B5" s="1" t="s">
        <v>700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701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702</v>
      </c>
      <c r="B7" s="1" t="s">
        <v>703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704</v>
      </c>
      <c r="B8" s="4" t="s">
        <v>705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706</v>
      </c>
      <c r="B9" s="1" t="s">
        <v>707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708</v>
      </c>
      <c r="B10" s="1" t="s">
        <v>709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710</v>
      </c>
      <c r="B11" s="1" t="s">
        <v>707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711</v>
      </c>
      <c r="B12" s="1" t="s">
        <v>712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713</v>
      </c>
      <c r="B13" s="1" t="s">
        <v>714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715</v>
      </c>
      <c r="B14" s="1" t="s">
        <v>712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716</v>
      </c>
      <c r="B15" s="1" t="s">
        <v>717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718</v>
      </c>
      <c r="B16" s="1">
        <v>232.0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719</v>
      </c>
      <c r="B17" s="1" t="s">
        <v>720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721</v>
      </c>
      <c r="B18" s="1">
        <v>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722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723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724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725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726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727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728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729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730</v>
      </c>
      <c r="B27" s="1">
        <v>2.13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731</v>
      </c>
      <c r="B28" s="1">
        <v>2.19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732</v>
      </c>
      <c r="B29" s="1">
        <v>2.12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733</v>
      </c>
      <c r="B30" s="1">
        <v>2.35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734</v>
      </c>
      <c r="B31" s="1">
        <v>2.13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735</v>
      </c>
      <c r="B32" s="1">
        <v>2.19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736</v>
      </c>
      <c r="B33" s="1">
        <v>2.12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737</v>
      </c>
      <c r="B34" s="1">
        <v>2.35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738</v>
      </c>
      <c r="B35" s="1">
        <v>0.836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739</v>
      </c>
      <c r="B36" s="1">
        <v>-1.5755322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740</v>
      </c>
      <c r="B37" s="1">
        <v>3258872.0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741</v>
      </c>
      <c r="B38" s="1">
        <v>3258872.0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742</v>
      </c>
      <c r="B39" s="1">
        <v>2393077.0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743</v>
      </c>
      <c r="B40" s="1">
        <v>2907410.0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744</v>
      </c>
      <c r="B41" s="1">
        <v>2907410.0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745</v>
      </c>
      <c r="B42" s="1">
        <v>2.16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746</v>
      </c>
      <c r="B43" s="1">
        <v>2.2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747</v>
      </c>
      <c r="B44" s="1">
        <v>500.0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748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749</v>
      </c>
      <c r="B46" s="1">
        <v>4.60230016E8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750</v>
      </c>
      <c r="B47" s="1">
        <v>1.78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751</v>
      </c>
      <c r="B48" s="1">
        <v>5.78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752</v>
      </c>
      <c r="B49" s="1">
        <v>10703.023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753</v>
      </c>
      <c r="B50" s="1">
        <v>2.4076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754</v>
      </c>
      <c r="B51" s="1">
        <v>2.76695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755</v>
      </c>
      <c r="B52" s="1" t="s">
        <v>756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757</v>
      </c>
      <c r="B53" s="1">
        <v>2.47561552E8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758</v>
      </c>
      <c r="B54" s="1">
        <v>1.51869689E8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759</v>
      </c>
      <c r="B55" s="1">
        <v>2.09672E8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760</v>
      </c>
      <c r="B56" s="1">
        <v>3.2371979E7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761</v>
      </c>
      <c r="B57" s="1">
        <v>3.5047242E7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762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763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764</v>
      </c>
      <c r="B60" s="1">
        <v>0.15439999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765</v>
      </c>
      <c r="B61" s="1">
        <v>0.17423001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766</v>
      </c>
      <c r="B62" s="1">
        <v>0.80208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767</v>
      </c>
      <c r="B63" s="1">
        <v>12.79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768</v>
      </c>
      <c r="B64" s="1">
        <v>0.2171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769</v>
      </c>
      <c r="B65" s="1">
        <v>2.09672E8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770</v>
      </c>
      <c r="B66" s="1">
        <v>2.214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771</v>
      </c>
      <c r="B67" s="1">
        <v>0.99141824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772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773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774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775</v>
      </c>
      <c r="B71" s="1">
        <v>-2.83428992E8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776</v>
      </c>
      <c r="B72" s="1">
        <v>-1.55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777</v>
      </c>
      <c r="B73" s="1">
        <v>-1.39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778</v>
      </c>
      <c r="B74" s="1">
        <v>5757.245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779</v>
      </c>
      <c r="B75" s="1">
        <v>-0.971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780</v>
      </c>
      <c r="B76" s="1">
        <v>-0.3716814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781</v>
      </c>
      <c r="B77" s="1">
        <v>0.25443196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782</v>
      </c>
      <c r="B78" s="1" t="s">
        <v>783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784</v>
      </c>
      <c r="B79" s="1" t="s">
        <v>785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786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787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788</v>
      </c>
      <c r="B82" s="1" t="s">
        <v>789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790</v>
      </c>
      <c r="B83" s="1" t="s">
        <v>789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791</v>
      </c>
      <c r="B84" s="1">
        <v>1.5392646E9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792</v>
      </c>
      <c r="B85" s="1" t="s">
        <v>793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794</v>
      </c>
      <c r="B86" s="1" t="s">
        <v>795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796</v>
      </c>
      <c r="B87" s="1" t="s">
        <v>797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798</v>
      </c>
      <c r="B88" s="1" t="s">
        <v>799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800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801</v>
      </c>
      <c r="B90" s="1">
        <v>2.195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802</v>
      </c>
      <c r="B91" s="1">
        <v>14.0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803</v>
      </c>
      <c r="B92" s="1">
        <v>3.0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804</v>
      </c>
      <c r="B93" s="1">
        <v>9.22727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805</v>
      </c>
      <c r="B94" s="1">
        <v>9.0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806</v>
      </c>
      <c r="B95" s="1">
        <v>1.82353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807</v>
      </c>
      <c r="B96" s="1" t="s">
        <v>808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809</v>
      </c>
      <c r="B97" s="1">
        <v>11.0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810</v>
      </c>
      <c r="B98" s="1">
        <v>2.91564E8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811</v>
      </c>
      <c r="B99" s="1">
        <v>1.391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812</v>
      </c>
      <c r="B100" s="1">
        <v>-2.54972992E8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813</v>
      </c>
      <c r="B101" s="1">
        <v>9.2524E7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814</v>
      </c>
      <c r="B102" s="1">
        <v>9.038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815</v>
      </c>
      <c r="B103" s="1">
        <v>9.346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816</v>
      </c>
      <c r="B104" s="1">
        <v>43000.0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817</v>
      </c>
      <c r="B105" s="1">
        <v>19.951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818</v>
      </c>
      <c r="B106" s="1">
        <v>-0.25823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819</v>
      </c>
      <c r="B107" s="1">
        <v>-0.54148996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820</v>
      </c>
      <c r="B108" s="1">
        <v>-1.11507504E8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821</v>
      </c>
      <c r="B109" s="1">
        <v>-2.17308992E8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822</v>
      </c>
      <c r="B110" s="1">
        <v>-6252.465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823</v>
      </c>
      <c r="B111" s="1" t="s">
        <v>756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824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44</v>
      </c>
      <c r="B3" s="1">
        <v>0.0</v>
      </c>
      <c r="C3" s="1">
        <v>0.0</v>
      </c>
      <c r="D3" s="1">
        <v>-130.0</v>
      </c>
      <c r="E3" s="1">
        <v>-97.0</v>
      </c>
      <c r="F3" s="1">
        <v>-133.0</v>
      </c>
      <c r="G3" s="1">
        <v>-111.0</v>
      </c>
      <c r="H3" s="1">
        <v>-134.0</v>
      </c>
      <c r="I3" s="1">
        <f>IF(H3*FORECAST(I2,B3:H3,B2:H2)&gt;0,FORECAST(I2,B3:H3,B2:H2),H3)*$X$1</f>
        <v>-176</v>
      </c>
      <c r="J3" s="1">
        <f>IF(I3*FORECAST(J2,B3:I3,B2:I2)&gt;0,FORECAST(J2,B3:I3,B2:I2),I3)*$X$1</f>
        <v>-198.3928571</v>
      </c>
      <c r="K3" s="1">
        <f>IF(J3*FORECAST(K2,B3:J3,B2:J2)&gt;0,FORECAST(K2,B3:J3,B2:J2),J3)*$X$1</f>
        <v>-220.7857143</v>
      </c>
      <c r="L3" s="1">
        <f>IF(K3*FORECAST(L2,B3:K3,B2:K2)&gt;0,FORECAST(L2,B3:K3,B2:K2),K3)*$X$1</f>
        <v>-243.1785714</v>
      </c>
      <c r="M3" s="1">
        <f>IF(L3*FORECAST(M2,B3:L3,B2:L2)&gt;0,FORECAST(M2,B3:L3,B2:L2),L3)*$X$1</f>
        <v>-265.5714286</v>
      </c>
      <c r="N3" s="1">
        <f>IF(M3*FORECAST(N2,B3:M3,B2:M2)&gt;0,FORECAST(N2,B3:M3,B2:M2),M3)*$X$1</f>
        <v>-287.9642857</v>
      </c>
      <c r="O3" s="1">
        <f>IF(N3*FORECAST(O2,B3:N3,B2:N2)&gt;0,FORECAST(O2,B3:N3,B2:N2),N3)*$X$1</f>
        <v>-310.3571429</v>
      </c>
      <c r="P3" s="5">
        <f>IF(O3*FORECAST(P2,B3:O3,B2:O2)&gt;0,FORECAST(P2,B3:O3,B2:O2),O3)*$X$1</f>
        <v>-332.75</v>
      </c>
      <c r="Q3" s="5">
        <f>IF(P3*FORECAST(Q2,B3:P3,B2:P2)&gt;0,FORECAST(Q2,B3:P3,B2:P2),P3)*$X$1</f>
        <v>-355.1428571</v>
      </c>
      <c r="R3" s="5">
        <f>IF(Q3*FORECAST(R2,B3:Q3,B2:Q2)&gt;0,FORECAST(R2,B3:Q3,B2:Q2),Q3)*$X$1</f>
        <v>-377.5357143</v>
      </c>
      <c r="S3" s="5">
        <f>IF(R3*FORECAST(S2,B3:R3,B2:R2)&gt;0,FORECAST(S2,B3:R3,B2:R2),R3)*$X$1</f>
        <v>-399.9285714</v>
      </c>
      <c r="T3" s="5">
        <f>IF(S3*FORECAST(T2,B3:S3,B2:S2)&gt;0,FORECAST(T2,B3:S3,B2:S2),S3)*$X$1</f>
        <v>-422.3214286</v>
      </c>
      <c r="U3" s="2"/>
      <c r="V3" s="2"/>
      <c r="W3" s="2"/>
      <c r="X3" s="2"/>
      <c r="Y3" s="2"/>
      <c r="Z3" s="2"/>
    </row>
    <row r="4">
      <c r="A4" s="3" t="s">
        <v>92</v>
      </c>
      <c r="B4" s="1">
        <v>0.0</v>
      </c>
      <c r="C4" s="1">
        <v>-425.0</v>
      </c>
      <c r="D4" s="1">
        <v>-478.0</v>
      </c>
      <c r="E4" s="1">
        <v>-774.0</v>
      </c>
      <c r="F4" s="1">
        <v>-384.0</v>
      </c>
      <c r="G4" s="1">
        <v>-416.0</v>
      </c>
      <c r="H4" s="1">
        <v>-354.0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825</v>
      </c>
      <c r="B5" s="1">
        <v>26.0</v>
      </c>
      <c r="C5" s="1">
        <v>28.0</v>
      </c>
      <c r="D5" s="1">
        <v>101.0</v>
      </c>
      <c r="E5" s="1">
        <v>120.0</v>
      </c>
      <c r="F5" s="1">
        <v>136.0</v>
      </c>
      <c r="G5" s="1">
        <v>143.0</v>
      </c>
      <c r="H5" s="1">
        <v>157.0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826</v>
      </c>
      <c r="L7" s="1">
        <f>IF(T3*FORECAST(T2,B3:T3,B2:T2)&gt;0,FORECAST(T2,B3:T3,B2:T2),S3)*$X$1 * (1+0.02)/(0.0874-0.02)</f>
        <v>-6391.214498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827</v>
      </c>
      <c r="L8" s="6">
        <f t="array" ref="L8">NPV(0.0874,J3:T3)</f>
        <v>-2010.779297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828</v>
      </c>
      <c r="L9" s="6">
        <f t="array" ref="L9">NPV(0.0874,J16:T16)</f>
        <v>-2542.733109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829</v>
      </c>
      <c r="L10" s="6">
        <f>L8 + L9</f>
        <v>-4553.512406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-354.0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830</v>
      </c>
      <c r="L12" s="6">
        <f>L10 - L11</f>
        <v>-4199.512406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831</v>
      </c>
      <c r="L13" s="1">
        <v>157.0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-26.74848666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-6391.214498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18</v>
      </c>
      <c r="B3" s="1">
        <v>-2.0</v>
      </c>
      <c r="C3" s="1">
        <v>-212.0</v>
      </c>
      <c r="D3" s="1">
        <v>-185.0</v>
      </c>
      <c r="E3" s="1">
        <v>-250.0</v>
      </c>
      <c r="F3" s="1">
        <v>-257.0</v>
      </c>
      <c r="G3" s="1">
        <v>-333.0</v>
      </c>
      <c r="H3" s="1">
        <v>-327.0</v>
      </c>
      <c r="I3" s="1">
        <f>IF(H3*FORECAST(I2,B3:H3,B2:H2)&gt;0,FORECAST(I2,B3:H3,B2:H2),H3)*$X$1</f>
        <v>-407.8571429</v>
      </c>
      <c r="J3" s="1">
        <f>IF(I3*FORECAST(J2,B3:I3,B2:I2)&gt;0,FORECAST(J2,B3:I3,B2:I2),I3)*$X$1</f>
        <v>-453.8928571</v>
      </c>
      <c r="K3" s="1">
        <f>IF(J3*FORECAST(K2,B3:J3,B2:J2)&gt;0,FORECAST(K2,B3:J3,B2:J2),J3)*$X$1</f>
        <v>-499.9285714</v>
      </c>
      <c r="L3" s="1">
        <f>IF(K3*FORECAST(L2,B3:K3,B2:K2)&gt;0,FORECAST(L2,B3:K3,B2:K2),K3)*$X$1</f>
        <v>-545.9642857</v>
      </c>
      <c r="M3" s="1">
        <f>IF(L3*FORECAST(M2,B3:L3,B2:L2)&gt;0,FORECAST(M2,B3:L3,B2:L2),L3)*$X$1</f>
        <v>-592</v>
      </c>
      <c r="N3" s="1">
        <f>IF(M3*FORECAST(N2,B3:M3,B2:M2)&gt;0,FORECAST(N2,B3:M3,B2:M2),M3)*$X$1</f>
        <v>-638.0357143</v>
      </c>
      <c r="O3" s="1">
        <f>IF(N3*FORECAST(O2,B3:N3,B2:N2)&gt;0,FORECAST(O2,B3:N3,B2:N2),N3)*$X$1</f>
        <v>-684.0714286</v>
      </c>
      <c r="P3" s="5">
        <f>IF(O3*FORECAST(P2,B3:O3,B2:O2)&gt;0,FORECAST(P2,B3:O3,B2:O2),O3)*$X$1</f>
        <v>-730.1071429</v>
      </c>
      <c r="Q3" s="5">
        <f>IF(P3*FORECAST(Q2,B3:P3,B2:P2)&gt;0,FORECAST(Q2,B3:P3,B2:P2),P3)*$X$1</f>
        <v>-776.1428571</v>
      </c>
      <c r="R3" s="5">
        <f>IF(Q3*FORECAST(R2,B3:Q3,B2:Q2)&gt;0,FORECAST(R2,B3:Q3,B2:Q2),Q3)*$X$1</f>
        <v>-822.1785714</v>
      </c>
      <c r="S3" s="5">
        <f>IF(R3*FORECAST(S2,B3:R3,B2:R2)&gt;0,FORECAST(S2,B3:R3,B2:R2),R3)*$X$1</f>
        <v>-868.2142857</v>
      </c>
      <c r="T3" s="5">
        <f>IF(S3*FORECAST(T2,B3:S3,B2:S2)&gt;0,FORECAST(T2,B3:S3,B2:S2),S3)*$X$1</f>
        <v>-914.25</v>
      </c>
      <c r="U3" s="2"/>
      <c r="V3" s="2"/>
      <c r="W3" s="2"/>
      <c r="X3" s="2"/>
      <c r="Y3" s="2"/>
      <c r="Z3" s="2"/>
    </row>
    <row r="4">
      <c r="A4" s="3" t="s">
        <v>92</v>
      </c>
      <c r="B4" s="1">
        <v>0.0</v>
      </c>
      <c r="C4" s="1">
        <v>-425.0</v>
      </c>
      <c r="D4" s="1">
        <v>-478.0</v>
      </c>
      <c r="E4" s="1">
        <v>-774.0</v>
      </c>
      <c r="F4" s="1">
        <v>-384.0</v>
      </c>
      <c r="G4" s="1">
        <v>-416.0</v>
      </c>
      <c r="H4" s="1">
        <v>-354.0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825</v>
      </c>
      <c r="B5" s="1">
        <v>26.0</v>
      </c>
      <c r="C5" s="1">
        <v>28.0</v>
      </c>
      <c r="D5" s="1">
        <v>101.0</v>
      </c>
      <c r="E5" s="1">
        <v>120.0</v>
      </c>
      <c r="F5" s="1">
        <v>136.0</v>
      </c>
      <c r="G5" s="1">
        <v>143.0</v>
      </c>
      <c r="H5" s="1">
        <v>157.0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826</v>
      </c>
      <c r="L7" s="1">
        <f>IF(T3*FORECAST(T2,B3:T3,B2:T2)&gt;0,FORECAST(T2,B3:T3,B2:T2),S3)*$X$1 * (1+0.02)/(0.0874-0.02)</f>
        <v>-13835.83086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827</v>
      </c>
      <c r="L8" s="6">
        <f t="array" ref="L8">NPV(0.0874,J3:T3)</f>
        <v>-4450.949533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828</v>
      </c>
      <c r="L9" s="6">
        <f t="array" ref="L9">NPV(0.0874,J16:T16)</f>
        <v>-5504.560241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829</v>
      </c>
      <c r="L10" s="6">
        <f>L8 + L9</f>
        <v>-9955.509773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-354.0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830</v>
      </c>
      <c r="L12" s="6">
        <f>L10 - L11</f>
        <v>-9601.509773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831</v>
      </c>
      <c r="L13" s="1">
        <v>157.0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-61.15611321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-13835.83086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