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<sst xmlns="http://schemas.openxmlformats.org/spreadsheetml/2006/main" count="764" uniqueCount="677">
  <si>
    <t>ticker</t>
  </si>
  <si>
    <t>ALLG.F</t>
  </si>
  <si>
    <t>nombre</t>
  </si>
  <si>
    <t>ALLEGO N V</t>
  </si>
  <si>
    <t>empresa</t>
  </si>
  <si>
    <t>Electrical Components &amp; Equipment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</si>
  <si>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</si>
  <si>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</si>
  <si>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</si>
  <si>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</si>
  <si>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</si>
  <si>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</si>
  <si>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</si>
  <si>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</si>
  <si>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</si>
  <si>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</si>
  <si>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</si>
  <si>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</si>
  <si>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</si>
  <si>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</si>
  <si>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</si>
  <si>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</si>
  <si>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</si>
  <si>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</si>
  <si>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</si>
  <si>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</si>
  <si>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</si>
  <si>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</si>
  <si>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</si>
  <si>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</si>
  <si>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</si>
  <si>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</si>
  <si>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</si>
  <si>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</si>
  <si>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</si>
  <si>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</si>
  <si>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</si>
  <si>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</si>
  <si>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</si>
  <si>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</si>
  <si>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</si>
  <si>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</si>
  <si>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</si>
  <si>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</si>
  <si>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</si>
  <si>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</si>
  <si>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</si>
  <si>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</si>
  <si>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</si>
  <si>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</si>
  <si>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</si>
  <si>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</si>
  <si>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</si>
  <si>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</si>
  <si>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</si>
  <si>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</si>
  <si>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</si>
  <si>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</si>
  <si>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</si>
  <si>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</si>
  <si>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</si>
  <si>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</si>
  <si>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</si>
  <si>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</si>
  <si>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</si>
  <si>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</si>
  <si>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</si>
  <si>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</si>
  <si>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</si>
  <si>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</si>
  <si>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</si>
  <si>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</si>
  <si>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</si>
  <si>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</si>
  <si>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</si>
  <si>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</si>
  <si>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</si>
  <si>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</si>
  <si>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</si>
  <si>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</si>
  <si>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</si>
  <si>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</si>
  <si>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</si>
  <si>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</si>
  <si>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</si>
  <si>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</si>
  <si>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</si>
  <si>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</si>
  <si>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</si>
  <si>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</si>
  <si>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</si>
  <si>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</si>
  <si>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</si>
  <si>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</si>
  <si>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</si>
  <si>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</si>
  <si>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</si>
  <si>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</si>
  <si>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</si>
  <si>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-0.29</t>
  </si>
  <si>
    <t>0.1</t>
  </si>
  <si>
    <t>Tangible Book Value</t>
  </si>
  <si>
    <t>Tangible Book Value Per Share</t>
  </si>
  <si>
    <t>-0.32</t>
  </si>
  <si>
    <t>0.01</t>
  </si>
  <si>
    <t>-0.37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</si>
  <si>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</si>
  <si>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</si>
  <si>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</si>
  <si>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</si>
  <si>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</si>
  <si>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Finished Goods,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</si>
  <si>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</si>
  <si>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</si>
  <si>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</si>
  <si>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</si>
  <si>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</si>
  <si>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</si>
  <si>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</si>
  <si>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</si>
  <si>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</si>
  <si>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</si>
  <si>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</si>
  <si>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</si>
  <si>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</si>
  <si>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</si>
  <si>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</si>
  <si>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</si>
  <si>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</si>
  <si>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</si>
  <si>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</si>
  <si>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</si>
  <si>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</si>
  <si>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</si>
  <si>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</si>
  <si>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</si>
  <si>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</si>
  <si>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</si>
  <si>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</si>
  <si>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</si>
  <si>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</si>
  <si>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</si>
  <si>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</si>
  <si>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-1.2</t>
  </si>
  <si>
    <t>-1.21</t>
  </si>
  <si>
    <t>-0.41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</si>
  <si>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</si>
  <si>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</si>
  <si>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</si>
  <si>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</si>
  <si>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</si>
  <si>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</si>
  <si>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-0.75</t>
  </si>
  <si>
    <t>-0.71</t>
  </si>
  <si>
    <t>-0.24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</si>
  <si>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</si>
  <si>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</si>
  <si>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</si>
  <si>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</si>
  <si>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</si>
  <si>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</si>
  <si>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</si>
  <si>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-0.64</t>
  </si>
  <si>
    <t>1.57</t>
  </si>
  <si>
    <t>-0.11</t>
  </si>
  <si>
    <t>-0.21</t>
  </si>
  <si>
    <t>-0.46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</si>
  <si>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</si>
  <si>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</si>
  <si>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</si>
  <si>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</si>
  <si>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</si>
  <si>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</si>
  <si>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</si>
  <si>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</si>
  <si>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</si>
  <si>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</si>
  <si>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</si>
  <si>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</si>
  <si>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</si>
  <si>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</si>
  <si>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</si>
  <si>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</si>
  <si>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</si>
  <si>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-16.84</t>
  </si>
  <si>
    <t>-111.29</t>
  </si>
  <si>
    <t>-57.41</t>
  </si>
  <si>
    <t>-8.68</t>
  </si>
  <si>
    <t>Return on Total Capital</t>
  </si>
  <si>
    <t>-21.05</t>
  </si>
  <si>
    <t>-141.71</t>
  </si>
  <si>
    <t>-73.07</t>
  </si>
  <si>
    <t>-11.35</t>
  </si>
  <si>
    <t>Return On Equity %</t>
  </si>
  <si>
    <t>77.7</t>
  </si>
  <si>
    <t>425.11</t>
  </si>
  <si>
    <t>427.75</t>
  </si>
  <si>
    <t>Return on Common Equity</t>
  </si>
  <si>
    <t>417.31</t>
  </si>
  <si>
    <t>Margin Analysis</t>
  </si>
  <si>
    <t>Gross Profit Margin %</t>
  </si>
  <si>
    <t>19.02</t>
  </si>
  <si>
    <t>30.05</t>
  </si>
  <si>
    <t>29.17</t>
  </si>
  <si>
    <t>5.41</t>
  </si>
  <si>
    <t>24.8</t>
  </si>
  <si>
    <t>SG&amp;A Margin</t>
  </si>
  <si>
    <t>174.25</t>
  </si>
  <si>
    <t>115.08</t>
  </si>
  <si>
    <t>393.9</t>
  </si>
  <si>
    <t>242.91</t>
  </si>
  <si>
    <t>69.64</t>
  </si>
  <si>
    <t>EBITDA Margin %</t>
  </si>
  <si>
    <t>-123.96</t>
  </si>
  <si>
    <t>-63.04</t>
  </si>
  <si>
    <t>-345.39</t>
  </si>
  <si>
    <t>-212.7</t>
  </si>
  <si>
    <t>-29.64</t>
  </si>
  <si>
    <t>EBITA Margin %</t>
  </si>
  <si>
    <t>-141.02</t>
  </si>
  <si>
    <t>-72.78</t>
  </si>
  <si>
    <t>-351.91</t>
  </si>
  <si>
    <t>-225.19</t>
  </si>
  <si>
    <t>-43.63</t>
  </si>
  <si>
    <t>EBIT Margin %</t>
  </si>
  <si>
    <t>-225.36</t>
  </si>
  <si>
    <t>-43.9</t>
  </si>
  <si>
    <t>Income From Continuing Operations Margin %</t>
  </si>
  <si>
    <t>-166.93</t>
  </si>
  <si>
    <t>-97.76</t>
  </si>
  <si>
    <t>-370.46</t>
  </si>
  <si>
    <t>-75.82</t>
  </si>
  <si>
    <t>Net Income Margin %</t>
  </si>
  <si>
    <t>-227.62</t>
  </si>
  <si>
    <t>-75.56</t>
  </si>
  <si>
    <t>Net Avail. For Common Margin %</t>
  </si>
  <si>
    <t>Normalized Net Income Margin</t>
  </si>
  <si>
    <t>-102.53</t>
  </si>
  <si>
    <t>-61.42</t>
  </si>
  <si>
    <t>-231.11</t>
  </si>
  <si>
    <t>-133.52</t>
  </si>
  <si>
    <t>-43.42</t>
  </si>
  <si>
    <t>Levered Free Cash Flow Margin</t>
  </si>
  <si>
    <t>-95.11</t>
  </si>
  <si>
    <t>70.5</t>
  </si>
  <si>
    <t>76.79</t>
  </si>
  <si>
    <t>-52.98</t>
  </si>
  <si>
    <t>Unlevered Free Cash Flow Margin</t>
  </si>
  <si>
    <t>-79.48</t>
  </si>
  <si>
    <t>81.46</t>
  </si>
  <si>
    <t>84.1</t>
  </si>
  <si>
    <t>-41.36</t>
  </si>
  <si>
    <t>Asset Turnover</t>
  </si>
  <si>
    <t>0.37</t>
  </si>
  <si>
    <t>0.51</t>
  </si>
  <si>
    <t>0.41</t>
  </si>
  <si>
    <t>0.32</t>
  </si>
  <si>
    <t>Fixed Assets Turnover</t>
  </si>
  <si>
    <t>0.88</t>
  </si>
  <si>
    <t>1.37</t>
  </si>
  <si>
    <t>1.05</t>
  </si>
  <si>
    <t>0.67</t>
  </si>
  <si>
    <t>Receivables Turnover (Average Receivables)</t>
  </si>
  <si>
    <t>2.8</t>
  </si>
  <si>
    <t>2.7</t>
  </si>
  <si>
    <t>3.15</t>
  </si>
  <si>
    <t>3.18</t>
  </si>
  <si>
    <t>Inventory Turnover (Average Inventory)</t>
  </si>
  <si>
    <t>5.07</t>
  </si>
  <si>
    <t>8.64</t>
  </si>
  <si>
    <t>7.19</t>
  </si>
  <si>
    <t>3.64</t>
  </si>
  <si>
    <t>Short Term Liquidity</t>
  </si>
  <si>
    <t>Current Ratio</t>
  </si>
  <si>
    <t>1.89</t>
  </si>
  <si>
    <t>1.97</t>
  </si>
  <si>
    <t>2.1</t>
  </si>
  <si>
    <t>1.83</t>
  </si>
  <si>
    <t>1.3</t>
  </si>
  <si>
    <t>Quick Ratio</t>
  </si>
  <si>
    <t>1.26</t>
  </si>
  <si>
    <t>1.42</t>
  </si>
  <si>
    <t>1.2</t>
  </si>
  <si>
    <t>1.44</t>
  </si>
  <si>
    <t>0.84</t>
  </si>
  <si>
    <t>Operating Cash Flow to Current Liabilities</t>
  </si>
  <si>
    <t>-2.1</t>
  </si>
  <si>
    <t>-1.46</t>
  </si>
  <si>
    <t>-0.16</t>
  </si>
  <si>
    <t>-1.18</t>
  </si>
  <si>
    <t>-0.38</t>
  </si>
  <si>
    <t>Days Sales Outstanding (Average Receivables)</t>
  </si>
  <si>
    <t>130.93</t>
  </si>
  <si>
    <t>135.4</t>
  </si>
  <si>
    <t>115.81</t>
  </si>
  <si>
    <t>114.69</t>
  </si>
  <si>
    <t>Days Outstanding Inventory (Average Inventory)</t>
  </si>
  <si>
    <t>72.2</t>
  </si>
  <si>
    <t>42.27</t>
  </si>
  <si>
    <t>50.79</t>
  </si>
  <si>
    <t>100.31</t>
  </si>
  <si>
    <t>Average Days Payable Outstanding</t>
  </si>
  <si>
    <t>108.35</t>
  </si>
  <si>
    <t>57.15</t>
  </si>
  <si>
    <t>57.17</t>
  </si>
  <si>
    <t>108.16</t>
  </si>
  <si>
    <t>Cash Conversion Cycle (Average Days)</t>
  </si>
  <si>
    <t>94.77</t>
  </si>
  <si>
    <t>120.52</t>
  </si>
  <si>
    <t>109.43</t>
  </si>
  <si>
    <t>106.84</t>
  </si>
  <si>
    <t>Long Term Solvency</t>
  </si>
  <si>
    <t>Total Debt/Equity</t>
  </si>
  <si>
    <t>-343.24</t>
  </si>
  <si>
    <t>-235.29</t>
  </si>
  <si>
    <t>-319.29</t>
  </si>
  <si>
    <t>-547.4</t>
  </si>
  <si>
    <t>Total Debt / Total Capital</t>
  </si>
  <si>
    <t>141.11</t>
  </si>
  <si>
    <t>173.91</t>
  </si>
  <si>
    <t>145.6</t>
  </si>
  <si>
    <t>92.03</t>
  </si>
  <si>
    <t>122.35</t>
  </si>
  <si>
    <t>LT Debt/Equity</t>
  </si>
  <si>
    <t>-339.22</t>
  </si>
  <si>
    <t>-232.81</t>
  </si>
  <si>
    <t>-312.09</t>
  </si>
  <si>
    <t>-532.37</t>
  </si>
  <si>
    <t>Long-Term Debt / Total Capital</t>
  </si>
  <si>
    <t>139.46</t>
  </si>
  <si>
    <t>172.08</t>
  </si>
  <si>
    <t>142.32</t>
  </si>
  <si>
    <t>89.93</t>
  </si>
  <si>
    <t>118.99</t>
  </si>
  <si>
    <t>Total Liabilities / Total Assets</t>
  </si>
  <si>
    <t>132.01</t>
  </si>
  <si>
    <t>160.61</t>
  </si>
  <si>
    <t>134.94</t>
  </si>
  <si>
    <t>93.66</t>
  </si>
  <si>
    <t>116.45</t>
  </si>
  <si>
    <t>EBIT / Interest Expense</t>
  </si>
  <si>
    <t>-6.13</t>
  </si>
  <si>
    <t>-2.91</t>
  </si>
  <si>
    <t>-20.06</t>
  </si>
  <si>
    <t>-19.27</t>
  </si>
  <si>
    <t>-2.36</t>
  </si>
  <si>
    <t>EBITDA / Interest Expense</t>
  </si>
  <si>
    <t>-5.17</t>
  </si>
  <si>
    <t>-19.47</t>
  </si>
  <si>
    <t>-17.76</t>
  </si>
  <si>
    <t>-1.28</t>
  </si>
  <si>
    <t>(EBITDA - Capex) / Interest Expense</t>
  </si>
  <si>
    <t>-7.5</t>
  </si>
  <si>
    <t>-3.89</t>
  </si>
  <si>
    <t>-20.13</t>
  </si>
  <si>
    <t>-19.39</t>
  </si>
  <si>
    <t>-3.83</t>
  </si>
  <si>
    <t>Total Debt / EBITDA</t>
  </si>
  <si>
    <t>-4.2</t>
  </si>
  <si>
    <t>-6.65</t>
  </si>
  <si>
    <t>-0.83</t>
  </si>
  <si>
    <t>-1.15</t>
  </si>
  <si>
    <t>-12.56</t>
  </si>
  <si>
    <t>Net Debt / EBITDA</t>
  </si>
  <si>
    <t>-3.51</t>
  </si>
  <si>
    <t>-6.33</t>
  </si>
  <si>
    <t>-0.85</t>
  </si>
  <si>
    <t>-11.27</t>
  </si>
  <si>
    <t>Total Debt / (EBITDA - Capex)</t>
  </si>
  <si>
    <t>-2.9</t>
  </si>
  <si>
    <t>-4.03</t>
  </si>
  <si>
    <t>-0.8</t>
  </si>
  <si>
    <t>-1.05</t>
  </si>
  <si>
    <t>-4.19</t>
  </si>
  <si>
    <t>Net Debt / (EBITDA - Capex)</t>
  </si>
  <si>
    <t>-2.42</t>
  </si>
  <si>
    <t>-0.72</t>
  </si>
  <si>
    <t>-0.78</t>
  </si>
  <si>
    <t>-3.76</t>
  </si>
  <si>
    <t>Growth Over Prior Year</t>
  </si>
  <si>
    <t>Total Revenues, 1 Yr. Growth %</t>
  </si>
  <si>
    <t>71.36</t>
  </si>
  <si>
    <t>95.01</t>
  </si>
  <si>
    <t>55.17</t>
  </si>
  <si>
    <t>8.63</t>
  </si>
  <si>
    <t>Gross Profit, 1 Yr. Growth %</t>
  </si>
  <si>
    <t>170.72</t>
  </si>
  <si>
    <t>89.31</t>
  </si>
  <si>
    <t>-57.42</t>
  </si>
  <si>
    <t>396.34</t>
  </si>
  <si>
    <t>EBITDA, 1 Yr. Growth %</t>
  </si>
  <si>
    <t>-12.85</t>
  </si>
  <si>
    <t>-4.44</t>
  </si>
  <si>
    <t>-84.87</t>
  </si>
  <si>
    <t>EBITA, 1 Yr. Growth %</t>
  </si>
  <si>
    <t>-11.56</t>
  </si>
  <si>
    <t>969.24</t>
  </si>
  <si>
    <t>-0.7</t>
  </si>
  <si>
    <t>-78.97</t>
  </si>
  <si>
    <t>EBIT, 1 Yr. Growth %</t>
  </si>
  <si>
    <t>-0.63</t>
  </si>
  <si>
    <t>-78.86</t>
  </si>
  <si>
    <t>Earnings From Cont. Operations, 1 Yr. Growth %</t>
  </si>
  <si>
    <t>0.35</t>
  </si>
  <si>
    <t>639.02</t>
  </si>
  <si>
    <t>-4.5</t>
  </si>
  <si>
    <t>-63.88</t>
  </si>
  <si>
    <t>Net Income, 1 Yr. Growth %</t>
  </si>
  <si>
    <t>-4.66</t>
  </si>
  <si>
    <t>-63.94</t>
  </si>
  <si>
    <t>Normalized Net Income, 1 Yr. Growth %</t>
  </si>
  <si>
    <t>2.65</t>
  </si>
  <si>
    <t>704.1</t>
  </si>
  <si>
    <t>-10.35</t>
  </si>
  <si>
    <t>-64.7</t>
  </si>
  <si>
    <t>Diluted EPS Before Extra, 1 Yr. Growth %</t>
  </si>
  <si>
    <t>-27.85</t>
  </si>
  <si>
    <t>-66.2</t>
  </si>
  <si>
    <t>Accounts Receivable, 1 Yr. Growth %</t>
  </si>
  <si>
    <t>175.72</t>
  </si>
  <si>
    <t>75.57</t>
  </si>
  <si>
    <t>8.32</t>
  </si>
  <si>
    <t>6.89</t>
  </si>
  <si>
    <t>Inventory, 1 Yr. Growth %</t>
  </si>
  <si>
    <t>-32.41</t>
  </si>
  <si>
    <t>87.43</t>
  </si>
  <si>
    <t>181.84</t>
  </si>
  <si>
    <t>31.08</t>
  </si>
  <si>
    <t>Net Property, Plant and Equip., 1 Yr. Growth %</t>
  </si>
  <si>
    <t>15.17</t>
  </si>
  <si>
    <t>32.95</t>
  </si>
  <si>
    <t>153.88</t>
  </si>
  <si>
    <t>38.83</t>
  </si>
  <si>
    <t>Total Assets, 1 Yr. Growth %</t>
  </si>
  <si>
    <t>3.6</t>
  </si>
  <si>
    <t>80.33</t>
  </si>
  <si>
    <t>99.48</t>
  </si>
  <si>
    <t>10.2</t>
  </si>
  <si>
    <t>Tangible Book Value, 1 Yr. Growth %</t>
  </si>
  <si>
    <t>82.71</t>
  </si>
  <si>
    <t>9.3</t>
  </si>
  <si>
    <t>-102.78</t>
  </si>
  <si>
    <t>Common Equity, 1 Yr. Growth %</t>
  </si>
  <si>
    <t>96.15</t>
  </si>
  <si>
    <t>3.94</t>
  </si>
  <si>
    <t>-135.24</t>
  </si>
  <si>
    <t>-394.98</t>
  </si>
  <si>
    <t>Cash From Operations, 1 Yr. Growth %</t>
  </si>
  <si>
    <t>-39.45</t>
  </si>
  <si>
    <t>-73.24</t>
  </si>
  <si>
    <t>-58.31</t>
  </si>
  <si>
    <t>Capital Expenditures, 1 Yr. Growth %</t>
  </si>
  <si>
    <t>22.8</t>
  </si>
  <si>
    <t>-41.3</t>
  </si>
  <si>
    <t>156.25</t>
  </si>
  <si>
    <t>169.97</t>
  </si>
  <si>
    <t>Levered Free Cash Flow, 1 Yr. Growth %</t>
  </si>
  <si>
    <t>-253.21</t>
  </si>
  <si>
    <t>69.01</t>
  </si>
  <si>
    <t>-173.48</t>
  </si>
  <si>
    <t>Unlevered Free Cash Flow, 1 Yr. Growth %</t>
  </si>
  <si>
    <t>-314.37</t>
  </si>
  <si>
    <t>60.19</t>
  </si>
  <si>
    <t>-152.47</t>
  </si>
  <si>
    <t>Compound Annual Growth Rate Over Two Years</t>
  </si>
  <si>
    <t>Total Revenues, 2 Yr. CAGR %</t>
  </si>
  <si>
    <t>82.8</t>
  </si>
  <si>
    <t>73.96</t>
  </si>
  <si>
    <t>29.83</t>
  </si>
  <si>
    <t>Gross Profit, 2 Yr. CAGR %</t>
  </si>
  <si>
    <t>126.39</t>
  </si>
  <si>
    <t>17.36</t>
  </si>
  <si>
    <t>45.71</t>
  </si>
  <si>
    <t>EBITDA, 2 Yr. CAGR %</t>
  </si>
  <si>
    <t>205.14</t>
  </si>
  <si>
    <t>278.42</t>
  </si>
  <si>
    <t>-61.79</t>
  </si>
  <si>
    <t>EBITA, 2 Yr. CAGR %</t>
  </si>
  <si>
    <t>188.77</t>
  </si>
  <si>
    <t>249.66</t>
  </si>
  <si>
    <t>-54.08</t>
  </si>
  <si>
    <t>EBIT, 2 Yr. CAGR %</t>
  </si>
  <si>
    <t>225.97</t>
  </si>
  <si>
    <t>-54.14</t>
  </si>
  <si>
    <t>Earnings From Cont. Operations, 2 Yr. CAGR %</t>
  </si>
  <si>
    <t>172.33</t>
  </si>
  <si>
    <t>165.67</t>
  </si>
  <si>
    <t>-41.26</t>
  </si>
  <si>
    <t>Net Income, 2 Yr. CAGR %</t>
  </si>
  <si>
    <t>165.44</t>
  </si>
  <si>
    <t>-41.37</t>
  </si>
  <si>
    <t>Normalized Net Income, 2 Yr. CAGR %</t>
  </si>
  <si>
    <t>174.45</t>
  </si>
  <si>
    <t>168.49</t>
  </si>
  <si>
    <t>-43.72</t>
  </si>
  <si>
    <t>Diluted EPS Before Extra, 2 Yr. CAGR %</t>
  </si>
  <si>
    <t>130.91</t>
  </si>
  <si>
    <t>-50.62</t>
  </si>
  <si>
    <t>Accounts Receivable, 2 Yr. CAGR %</t>
  </si>
  <si>
    <t>120.02</t>
  </si>
  <si>
    <t>37.9</t>
  </si>
  <si>
    <t>7.61</t>
  </si>
  <si>
    <t>Inventory, 2 Yr. CAGR %</t>
  </si>
  <si>
    <t>12.55</t>
  </si>
  <si>
    <t>129.84</t>
  </si>
  <si>
    <t>92.21</t>
  </si>
  <si>
    <t>Net Property, Plant and Equip., 2 Yr. CAGR %</t>
  </si>
  <si>
    <t>23.74</t>
  </si>
  <si>
    <t>83.72</t>
  </si>
  <si>
    <t>87.74</t>
  </si>
  <si>
    <t>Total Assets, 2 Yr. CAGR %</t>
  </si>
  <si>
    <t>36.68</t>
  </si>
  <si>
    <t>89.66</t>
  </si>
  <si>
    <t>48.27</t>
  </si>
  <si>
    <t>Tangible Book Value, 2 Yr. CAGR %</t>
  </si>
  <si>
    <t>41.32</t>
  </si>
  <si>
    <t>-82.56</t>
  </si>
  <si>
    <t>8.85</t>
  </si>
  <si>
    <t>Common Equity, 2 Yr. CAGR %</t>
  </si>
  <si>
    <t>42.79</t>
  </si>
  <si>
    <t>-39.48</t>
  </si>
  <si>
    <t>1.96</t>
  </si>
  <si>
    <t>Cash From Operations, 2 Yr. CAGR %</t>
  </si>
  <si>
    <t>-59.75</t>
  </si>
  <si>
    <t>77.39</t>
  </si>
  <si>
    <t>121.42</t>
  </si>
  <si>
    <t>Capital Expenditures, 2 Yr. CAGR %</t>
  </si>
  <si>
    <t>-15.1</t>
  </si>
  <si>
    <t>22.65</t>
  </si>
  <si>
    <t>163.02</t>
  </si>
  <si>
    <t>Levered Free Cash Flow, 2 Yr. CAGR %</t>
  </si>
  <si>
    <t>61.87</t>
  </si>
  <si>
    <t>Unlevered Free Cash Flow, 2 Yr. CAGR %</t>
  </si>
  <si>
    <t>86.65</t>
  </si>
  <si>
    <t>-7.49</t>
  </si>
  <si>
    <t>Compound Annual Growth Rate Over Three Years</t>
  </si>
  <si>
    <t>Total Revenues, 3 Yr. CAGR %</t>
  </si>
  <si>
    <t>73.09</t>
  </si>
  <si>
    <t>48.69</t>
  </si>
  <si>
    <t>Gross Profit, 3 Yr. CAGR %</t>
  </si>
  <si>
    <t>13.84</t>
  </si>
  <si>
    <t>89.98</t>
  </si>
  <si>
    <t>EBITDA, 3 Yr. CAGR %</t>
  </si>
  <si>
    <t>107.22</t>
  </si>
  <si>
    <t>29.43</t>
  </si>
  <si>
    <t>EBITA, 3 Yr. CAGR %</t>
  </si>
  <si>
    <t>102.31</t>
  </si>
  <si>
    <t>37.03</t>
  </si>
  <si>
    <t>EBIT, 3 Yr. CAGR %</t>
  </si>
  <si>
    <t>102.36</t>
  </si>
  <si>
    <t>31.01</t>
  </si>
  <si>
    <t>Earnings From Cont. Operations, 3 Yr. CAGR %</t>
  </si>
  <si>
    <t>92.04</t>
  </si>
  <si>
    <t>36.61</t>
  </si>
  <si>
    <t>Net Income, 3 Yr. CAGR %</t>
  </si>
  <si>
    <t>91.94</t>
  </si>
  <si>
    <t>36.45</t>
  </si>
  <si>
    <t>Normalized Net Income, 3 Yr. CAGR %</t>
  </si>
  <si>
    <t>89.01</t>
  </si>
  <si>
    <t>36.56</t>
  </si>
  <si>
    <t>Diluted EPS Before Extra, 3 Yr. CAGR %</t>
  </si>
  <si>
    <t>21.7</t>
  </si>
  <si>
    <t>Accounts Receivable, 3 Yr. CAGR %</t>
  </si>
  <si>
    <t>73.73</t>
  </si>
  <si>
    <t>26.68</t>
  </si>
  <si>
    <t>Inventory, 3 Yr. CAGR %</t>
  </si>
  <si>
    <t>52.84</t>
  </si>
  <si>
    <t>90.6</t>
  </si>
  <si>
    <t>Net Property, Plant and Equip., 3 Yr. CAGR %</t>
  </si>
  <si>
    <t>57.24</t>
  </si>
  <si>
    <t>67.34</t>
  </si>
  <si>
    <t>Total Assets, 3 Yr. CAGR %</t>
  </si>
  <si>
    <t>55.04</t>
  </si>
  <si>
    <t>58.27</t>
  </si>
  <si>
    <t>Tangible Book Value, 3 Yr. CAGR %</t>
  </si>
  <si>
    <t>-61.84</t>
  </si>
  <si>
    <t>Common Equity, 3 Yr. CAGR %</t>
  </si>
  <si>
    <t>-10.43</t>
  </si>
  <si>
    <t>2.62</t>
  </si>
  <si>
    <t>Cash From Operations, 3 Yr. CAGR %</t>
  </si>
  <si>
    <t>23.97</t>
  </si>
  <si>
    <t>9.47</t>
  </si>
  <si>
    <t>Capital Expenditures, 3 Yr. CAGR %</t>
  </si>
  <si>
    <t>22.7</t>
  </si>
  <si>
    <t>59.54</t>
  </si>
  <si>
    <t>Levered Free Cash Flow, 3 Yr. CAGR %</t>
  </si>
  <si>
    <t>25.23</t>
  </si>
  <si>
    <t>Unlevered Free Cash Flow, 3 Yr. CAGR %</t>
  </si>
  <si>
    <t>23.01</t>
  </si>
  <si>
    <t>2021</t>
  </si>
  <si>
    <t>2022</t>
  </si>
  <si>
    <t>2023</t>
  </si>
  <si>
    <t>Capitalization
                                    1</t>
  </si>
  <si>
    <t>-</t>
  </si>
  <si>
    <t>785</t>
  </si>
  <si>
    <t>331</t>
  </si>
  <si>
    <t>Change</t>
  </si>
  <si>
    <t>-57.83%</t>
  </si>
  <si>
    <t>Enterprise Value (EV)
                                    1</t>
  </si>
  <si>
    <t>1,022</t>
  </si>
  <si>
    <t>720.6</t>
  </si>
  <si>
    <t>-29.51%</t>
  </si>
  <si>
    <t>P/E ratio</t>
  </si>
  <si>
    <t>-7.25x</t>
  </si>
  <si>
    <t>-2.42x</t>
  </si>
  <si>
    <t>-2.98x</t>
  </si>
  <si>
    <t>PBR</t>
  </si>
  <si>
    <t>-30.3x</t>
  </si>
  <si>
    <t>29.1x</t>
  </si>
  <si>
    <t>-4.15x</t>
  </si>
  <si>
    <t>PEG</t>
  </si>
  <si>
    <t>-1.85x</t>
  </si>
  <si>
    <t>0x</t>
  </si>
  <si>
    <t>Capitalization / Revenue</t>
  </si>
  <si>
    <t>5.86x</t>
  </si>
  <si>
    <t>2.28x</t>
  </si>
  <si>
    <t>EV / Revenue</t>
  </si>
  <si>
    <t>7.64x</t>
  </si>
  <si>
    <t>4.95x</t>
  </si>
  <si>
    <t>EV / EBITDA</t>
  </si>
  <si>
    <t>-3.59x</t>
  </si>
  <si>
    <t>-16.7x</t>
  </si>
  <si>
    <t>EV / EBIT</t>
  </si>
  <si>
    <t>-3.39x</t>
  </si>
  <si>
    <t>-11.3x</t>
  </si>
  <si>
    <t>EV / FCF</t>
  </si>
  <si>
    <t>9,942,718x</t>
  </si>
  <si>
    <t>-9,350,853x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</si>
  <si>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</si>
  <si>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</si>
  <si>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</si>
  <si>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</si>
  <si>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</si>
  <si>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</si>
  <si>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-1.196</t>
  </si>
  <si>
    <t>-1.212</t>
  </si>
  <si>
    <t>-0.4097</t>
  </si>
  <si>
    <t>Distribution rate</t>
  </si>
  <si>
    <t>Net sales
                                    1</t>
  </si>
  <si>
    <t>86.29</t>
  </si>
  <si>
    <t>133.9</t>
  </si>
  <si>
    <t>145.5</t>
  </si>
  <si>
    <t>EBITDA
                                    1</t>
  </si>
  <si>
    <t>-298</t>
  </si>
  <si>
    <t>-284.8</t>
  </si>
  <si>
    <t>-43.12</t>
  </si>
  <si>
    <t>EBIT
                                    1</t>
  </si>
  <si>
    <t>-303.7</t>
  </si>
  <si>
    <t>-301.8</t>
  </si>
  <si>
    <t>-63.86</t>
  </si>
  <si>
    <t>Net income
                                    1</t>
  </si>
  <si>
    <t>-319.7</t>
  </si>
  <si>
    <t>-304.8</t>
  </si>
  <si>
    <t>-109.9</t>
  </si>
  <si>
    <t>Net Debt
                                    1</t>
  </si>
  <si>
    <t>220.1</t>
  </si>
  <si>
    <t>237.3</t>
  </si>
  <si>
    <t>389.6</t>
  </si>
  <si>
    <t>Reference price
                                    2</t>
  </si>
  <si>
    <t>8.6787</t>
  </si>
  <si>
    <t>2.9381</t>
  </si>
  <si>
    <t>1.2213</t>
  </si>
  <si>
    <t>Nbr of stocks (in thousands)</t>
  </si>
  <si>
    <t>267,178</t>
  </si>
  <si>
    <t>271,011</t>
  </si>
  <si>
    <t>Announcement Date</t>
  </si>
  <si>
    <t>5/13/22</t>
  </si>
  <si>
    <t>5/16/23</t>
  </si>
  <si>
    <t>5/16/24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</si>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</sst>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-7.570313259358967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-44.29</v>
      </c>
      <c r="C2" s="1">
        <v>-44.29</v>
      </c>
      <c r="D2" s="1">
        <v>-329.6</v>
      </c>
      <c r="E2" s="1">
        <v>-314.15</v>
      </c>
      <c r="F2" s="1">
        <v>-113.3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5.15</v>
      </c>
      <c r="C3" s="1">
        <v>6.18</v>
      </c>
      <c r="D3" s="1">
        <v>9.27</v>
      </c>
      <c r="E3" s="1">
        <v>23.69</v>
      </c>
      <c r="F3" s="1">
        <v>28.84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23.69</v>
      </c>
      <c r="F4" s="1">
        <v>40.17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5.15</v>
      </c>
      <c r="C5" s="1">
        <v>6.18</v>
      </c>
      <c r="D5" s="1">
        <v>9.27</v>
      </c>
      <c r="E5" s="1">
        <v>23.69</v>
      </c>
      <c r="F5" s="1">
        <v>29.87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2.06</v>
      </c>
      <c r="C6" s="1">
        <v>3.09</v>
      </c>
      <c r="D6" s="1">
        <v>2.06</v>
      </c>
      <c r="E6" s="1">
        <v>3.09</v>
      </c>
      <c r="F6" s="1">
        <v>3.09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19.57</v>
      </c>
      <c r="C7" s="1">
        <v>0.0</v>
      </c>
      <c r="D7" s="1">
        <v>21.63</v>
      </c>
      <c r="E7" s="1">
        <v>10.3</v>
      </c>
      <c r="F7" s="1">
        <v>7.21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27.81</v>
      </c>
      <c r="C8" s="1">
        <v>47.38</v>
      </c>
      <c r="D8" s="1">
        <v>-2.06</v>
      </c>
      <c r="E8" s="1">
        <v>2.06</v>
      </c>
      <c r="F8" s="1">
        <v>-12.36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7.21</v>
      </c>
      <c r="D9" s="1">
        <v>300.76</v>
      </c>
      <c r="E9" s="1">
        <v>265.74</v>
      </c>
      <c r="F9" s="1">
        <v>21.63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-1.03</v>
      </c>
      <c r="C10" s="1">
        <v>6.18</v>
      </c>
      <c r="D10" s="1">
        <v>6.18</v>
      </c>
      <c r="E10" s="1">
        <v>-26.78</v>
      </c>
      <c r="F10" s="1">
        <v>30.9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-8.24</v>
      </c>
      <c r="C11" s="1">
        <v>-14.42</v>
      </c>
      <c r="D11" s="1">
        <v>-21.63</v>
      </c>
      <c r="E11" s="1">
        <v>-23.69</v>
      </c>
      <c r="F11" s="1">
        <v>-20.6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-99.91</v>
      </c>
      <c r="C12" s="1">
        <v>2.06</v>
      </c>
      <c r="D12" s="1">
        <v>-4.12</v>
      </c>
      <c r="E12" s="1">
        <v>-16.48</v>
      </c>
      <c r="F12" s="1">
        <v>-8.24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4.12</v>
      </c>
      <c r="C13" s="1">
        <v>-4.12</v>
      </c>
      <c r="D13" s="1">
        <v>28.84</v>
      </c>
      <c r="E13" s="1">
        <v>-31.93</v>
      </c>
      <c r="F13" s="1">
        <v>7.21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-16.48</v>
      </c>
      <c r="C14" s="1">
        <v>1.03</v>
      </c>
      <c r="D14" s="1">
        <v>-2.06</v>
      </c>
      <c r="E14" s="1">
        <v>-98.88</v>
      </c>
      <c r="F14" s="1">
        <v>-6.18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-57.68</v>
      </c>
      <c r="C15" s="1">
        <v>-35.02</v>
      </c>
      <c r="D15" s="1">
        <v>-9.27</v>
      </c>
      <c r="E15" s="1">
        <v>-111.24</v>
      </c>
      <c r="F15" s="1">
        <v>-46.35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-13.39</v>
      </c>
      <c r="C16" s="1">
        <v>-17.51</v>
      </c>
      <c r="D16" s="1">
        <v>-9.27</v>
      </c>
      <c r="E16" s="1">
        <v>-25.75</v>
      </c>
      <c r="F16" s="1">
        <v>-71.07000000000001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101.97</v>
      </c>
      <c r="C17" s="1">
        <v>1.03</v>
      </c>
      <c r="D17" s="1">
        <v>1.03</v>
      </c>
      <c r="E17" s="1">
        <v>4.12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-70.04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-4.12</v>
      </c>
      <c r="C19" s="1">
        <v>-2.06</v>
      </c>
      <c r="D19" s="1">
        <v>-6.18</v>
      </c>
      <c r="E19" s="1">
        <v>-1.03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3.09</v>
      </c>
      <c r="C20" s="1">
        <v>3.09</v>
      </c>
      <c r="D20" s="1">
        <v>20.6</v>
      </c>
      <c r="E20" s="1">
        <v>52.53</v>
      </c>
      <c r="F20" s="1">
        <v>15.45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-13.39</v>
      </c>
      <c r="C21" s="1">
        <v>-15.45</v>
      </c>
      <c r="D21" s="1">
        <v>-15.45</v>
      </c>
      <c r="E21" s="1">
        <v>-96.82000000000001</v>
      </c>
      <c r="F21" s="1">
        <v>-70.04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88.58</v>
      </c>
      <c r="C22" s="1">
        <v>39.14</v>
      </c>
      <c r="D22" s="1">
        <v>45.32</v>
      </c>
      <c r="E22" s="1">
        <v>163.77</v>
      </c>
      <c r="F22" s="1">
        <v>84.46000000000001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88.58</v>
      </c>
      <c r="C23" s="1">
        <v>39.14</v>
      </c>
      <c r="D23" s="1">
        <v>45.32</v>
      </c>
      <c r="E23" s="1">
        <v>163.77</v>
      </c>
      <c r="F23" s="1">
        <v>84.46000000000001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-1.03</v>
      </c>
      <c r="C24" s="1">
        <v>-1.03</v>
      </c>
      <c r="D24" s="1">
        <v>-3.09</v>
      </c>
      <c r="E24" s="1">
        <v>-28.84</v>
      </c>
      <c r="F24" s="1">
        <v>-4.12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-1.03</v>
      </c>
      <c r="C25" s="1">
        <v>-1.03</v>
      </c>
      <c r="D25" s="1">
        <v>-3.09</v>
      </c>
      <c r="E25" s="1">
        <v>-28.84</v>
      </c>
      <c r="F25" s="1">
        <v>-4.12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6.18</v>
      </c>
      <c r="C26" s="1">
        <v>0.0</v>
      </c>
      <c r="D26" s="1">
        <v>0.0</v>
      </c>
      <c r="E26" s="1">
        <v>147.29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-39.14</v>
      </c>
      <c r="C27" s="1">
        <v>0.0</v>
      </c>
      <c r="D27" s="1">
        <v>-13.39</v>
      </c>
      <c r="E27" s="1">
        <v>-11.33</v>
      </c>
      <c r="F27" s="1">
        <v>-2.06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92.7</v>
      </c>
      <c r="C28" s="1">
        <v>37.08</v>
      </c>
      <c r="D28" s="1">
        <v>41.2</v>
      </c>
      <c r="E28" s="1">
        <v>269.86</v>
      </c>
      <c r="F28" s="1">
        <v>77.25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20.6</v>
      </c>
      <c r="C30" s="1">
        <v>-13.39</v>
      </c>
      <c r="D30" s="1">
        <v>16.48</v>
      </c>
      <c r="E30" s="1">
        <v>59.74</v>
      </c>
      <c r="F30" s="1">
        <v>-39.14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7.21</v>
      </c>
      <c r="C32" s="1">
        <v>4.12</v>
      </c>
      <c r="D32" s="1">
        <v>6.18</v>
      </c>
      <c r="E32" s="1">
        <v>9.27</v>
      </c>
      <c r="F32" s="1">
        <v>14.42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0.0</v>
      </c>
      <c r="D33" s="1">
        <v>29.87</v>
      </c>
      <c r="E33" s="1">
        <v>43.26</v>
      </c>
      <c r="F33" s="1">
        <v>87.55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-43.26</v>
      </c>
      <c r="D34" s="1">
        <v>61.8</v>
      </c>
      <c r="E34" s="1">
        <v>106.09</v>
      </c>
      <c r="F34" s="1">
        <v>-79.31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-36.05</v>
      </c>
      <c r="D35" s="1">
        <v>72.10000000000001</v>
      </c>
      <c r="E35" s="1">
        <v>116.39</v>
      </c>
      <c r="F35" s="1">
        <v>-61.8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12.36</v>
      </c>
      <c r="D36" s="1">
        <v>26.78</v>
      </c>
      <c r="E36" s="1">
        <v>-44.29</v>
      </c>
      <c r="F36" s="1">
        <v>4.12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86.52</v>
      </c>
      <c r="C37" s="1">
        <v>37.08</v>
      </c>
      <c r="D37" s="1">
        <v>42.23</v>
      </c>
      <c r="E37" s="1">
        <v>134.93</v>
      </c>
      <c r="F37" s="1">
        <v>79.31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21.63</v>
      </c>
      <c r="C3" s="1">
        <v>8.24</v>
      </c>
      <c r="D3" s="1">
        <v>24.72</v>
      </c>
      <c r="E3" s="1">
        <v>85.49000000000001</v>
      </c>
      <c r="F3" s="1">
        <v>45.32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21.63</v>
      </c>
      <c r="C4" s="1">
        <v>8.24</v>
      </c>
      <c r="D4" s="1">
        <v>24.72</v>
      </c>
      <c r="E4" s="1">
        <v>85.49000000000001</v>
      </c>
      <c r="F4" s="1">
        <v>45.32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8.24</v>
      </c>
      <c r="C5" s="1">
        <v>23.69</v>
      </c>
      <c r="D5" s="1">
        <v>41.2</v>
      </c>
      <c r="E5" s="1">
        <v>45.32</v>
      </c>
      <c r="F5" s="1">
        <v>48.41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4.12</v>
      </c>
      <c r="C6" s="1">
        <v>1.03</v>
      </c>
      <c r="D6" s="1">
        <v>2.06</v>
      </c>
      <c r="E6" s="1">
        <v>4.12</v>
      </c>
      <c r="F6" s="1">
        <v>8.24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12.36</v>
      </c>
      <c r="C7" s="1">
        <v>25.75</v>
      </c>
      <c r="D7" s="1">
        <v>44.29</v>
      </c>
      <c r="E7" s="1">
        <v>49.44</v>
      </c>
      <c r="F7" s="1">
        <v>57.68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7.21</v>
      </c>
      <c r="C8" s="1">
        <v>4.12</v>
      </c>
      <c r="D8" s="1">
        <v>9.27</v>
      </c>
      <c r="E8" s="1">
        <v>26.78</v>
      </c>
      <c r="F8" s="1">
        <v>35.02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6.18</v>
      </c>
      <c r="C9" s="1">
        <v>8.24</v>
      </c>
      <c r="D9" s="1">
        <v>11.33</v>
      </c>
      <c r="E9" s="1">
        <v>9.27</v>
      </c>
      <c r="F9" s="1">
        <v>17.51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3.09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0.0</v>
      </c>
      <c r="C11" s="1">
        <v>0.0</v>
      </c>
      <c r="D11" s="1">
        <v>30.9</v>
      </c>
      <c r="E11" s="1">
        <v>61.8</v>
      </c>
      <c r="F11" s="1">
        <v>1.03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52.53</v>
      </c>
      <c r="C12" s="1">
        <v>47.38</v>
      </c>
      <c r="D12" s="1">
        <v>122.57</v>
      </c>
      <c r="E12" s="1">
        <v>172.01</v>
      </c>
      <c r="F12" s="1">
        <v>158.62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57.68</v>
      </c>
      <c r="C13" s="1">
        <v>69.01</v>
      </c>
      <c r="D13" s="1">
        <v>92.7</v>
      </c>
      <c r="E13" s="1">
        <v>211.15</v>
      </c>
      <c r="F13" s="1">
        <v>296.64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-9.27</v>
      </c>
      <c r="C14" s="1">
        <v>-13.39</v>
      </c>
      <c r="D14" s="1">
        <v>-18.54</v>
      </c>
      <c r="E14" s="1">
        <v>-22.66</v>
      </c>
      <c r="F14" s="1">
        <v>-35.02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47.38</v>
      </c>
      <c r="C15" s="1">
        <v>55.62</v>
      </c>
      <c r="D15" s="1">
        <v>73.13</v>
      </c>
      <c r="E15" s="1">
        <v>188.49</v>
      </c>
      <c r="F15" s="1">
        <v>260.59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31.93</v>
      </c>
      <c r="C16" s="1">
        <v>10.3</v>
      </c>
      <c r="D16" s="1">
        <v>71.07000000000001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0.0</v>
      </c>
      <c r="C17" s="1">
        <v>0.0</v>
      </c>
      <c r="D17" s="1">
        <v>0.0</v>
      </c>
      <c r="E17" s="1">
        <v>10.3</v>
      </c>
      <c r="F17" s="1">
        <v>10.3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4.12</v>
      </c>
      <c r="C18" s="1">
        <v>4.12</v>
      </c>
      <c r="D18" s="1">
        <v>8.24</v>
      </c>
      <c r="E18" s="1">
        <v>13.39</v>
      </c>
      <c r="F18" s="1">
        <v>10.3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0.0</v>
      </c>
      <c r="C19" s="1">
        <v>74.16</v>
      </c>
      <c r="D19" s="1">
        <v>58.71</v>
      </c>
      <c r="E19" s="1">
        <v>53.56</v>
      </c>
      <c r="F19" s="1">
        <v>82.4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14.42</v>
      </c>
      <c r="C20" s="1">
        <v>16.48</v>
      </c>
      <c r="D20" s="1">
        <v>18.54</v>
      </c>
      <c r="E20" s="1">
        <v>63.86</v>
      </c>
      <c r="F20" s="1">
        <v>53.56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120.51</v>
      </c>
      <c r="C21" s="1">
        <v>125.66</v>
      </c>
      <c r="D21" s="1">
        <v>225.57</v>
      </c>
      <c r="E21" s="1">
        <v>451.14</v>
      </c>
      <c r="F21" s="1">
        <v>496.46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9.27</v>
      </c>
      <c r="C23" s="1">
        <v>7.21</v>
      </c>
      <c r="D23" s="1">
        <v>13.39</v>
      </c>
      <c r="E23" s="1">
        <v>31.93</v>
      </c>
      <c r="F23" s="1">
        <v>38.11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10.3</v>
      </c>
      <c r="C24" s="1">
        <v>5.15</v>
      </c>
      <c r="D24" s="1">
        <v>15.45</v>
      </c>
      <c r="E24" s="1">
        <v>41.2</v>
      </c>
      <c r="F24" s="1">
        <v>56.65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1.03</v>
      </c>
      <c r="C25" s="1">
        <v>1.03</v>
      </c>
      <c r="D25" s="1">
        <v>5.15</v>
      </c>
      <c r="E25" s="1">
        <v>7.21</v>
      </c>
      <c r="F25" s="1">
        <v>11.33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27.81</v>
      </c>
      <c r="C26" s="1">
        <v>30.9</v>
      </c>
      <c r="D26" s="1">
        <v>41.2</v>
      </c>
      <c r="E26" s="1">
        <v>1.03</v>
      </c>
      <c r="F26" s="1">
        <v>1.03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5.15</v>
      </c>
      <c r="C27" s="1">
        <v>7.21</v>
      </c>
      <c r="D27" s="1">
        <v>21.63</v>
      </c>
      <c r="E27" s="1">
        <v>7.21</v>
      </c>
      <c r="F27" s="1">
        <v>9.27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0.0</v>
      </c>
      <c r="C28" s="1">
        <v>85.49000000000001</v>
      </c>
      <c r="D28" s="1">
        <v>84.46000000000001</v>
      </c>
      <c r="E28" s="1">
        <v>2.06</v>
      </c>
      <c r="F28" s="1">
        <v>3.09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27.81</v>
      </c>
      <c r="C29" s="1">
        <v>23.69</v>
      </c>
      <c r="D29" s="1">
        <v>57.68</v>
      </c>
      <c r="E29" s="1">
        <v>93.73</v>
      </c>
      <c r="F29" s="1">
        <v>122.57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117.42</v>
      </c>
      <c r="C30" s="1">
        <v>164.8</v>
      </c>
      <c r="D30" s="1">
        <v>219.39</v>
      </c>
      <c r="E30" s="1">
        <v>277.07</v>
      </c>
      <c r="F30" s="1">
        <v>361.53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13.39</v>
      </c>
      <c r="C31" s="1">
        <v>12.36</v>
      </c>
      <c r="D31" s="1">
        <v>26.78</v>
      </c>
      <c r="E31" s="1">
        <v>45.32</v>
      </c>
      <c r="F31" s="1">
        <v>73.13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0.0</v>
      </c>
      <c r="C32" s="1">
        <v>0.0</v>
      </c>
      <c r="D32" s="1">
        <v>0.0</v>
      </c>
      <c r="E32" s="1">
        <v>2.06</v>
      </c>
      <c r="F32" s="1">
        <v>18.54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29.87</v>
      </c>
      <c r="C33" s="1">
        <v>7.21</v>
      </c>
      <c r="D33" s="1">
        <v>0.0</v>
      </c>
      <c r="E33" s="1">
        <v>45.32</v>
      </c>
      <c r="F33" s="1">
        <v>51.5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0.0</v>
      </c>
      <c r="C34" s="1">
        <v>0.0</v>
      </c>
      <c r="D34" s="1">
        <v>0.0</v>
      </c>
      <c r="E34" s="1">
        <v>2.06</v>
      </c>
      <c r="F34" s="1">
        <v>1.03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7.21</v>
      </c>
      <c r="C35" s="1">
        <v>12.36</v>
      </c>
      <c r="D35" s="1">
        <v>13.39</v>
      </c>
      <c r="E35" s="1">
        <v>7.21</v>
      </c>
      <c r="F35" s="1">
        <v>18.54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159.65</v>
      </c>
      <c r="C36" s="1">
        <v>200.85</v>
      </c>
      <c r="D36" s="1">
        <v>304.88</v>
      </c>
      <c r="E36" s="1">
        <v>422.3</v>
      </c>
      <c r="F36" s="1">
        <v>578.86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0.0</v>
      </c>
      <c r="C37" s="1">
        <v>0.0</v>
      </c>
      <c r="D37" s="1">
        <v>0.0</v>
      </c>
      <c r="E37" s="1">
        <v>32.96</v>
      </c>
      <c r="F37" s="1">
        <v>32.96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37.08</v>
      </c>
      <c r="C38" s="1">
        <v>37.08</v>
      </c>
      <c r="D38" s="1">
        <v>62.83</v>
      </c>
      <c r="E38" s="1">
        <v>376.98</v>
      </c>
      <c r="F38" s="1">
        <v>383.16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-76.22</v>
      </c>
      <c r="C39" s="1">
        <v>-114.33</v>
      </c>
      <c r="D39" s="1">
        <v>-143.17</v>
      </c>
      <c r="E39" s="1">
        <v>-371.83</v>
      </c>
      <c r="F39" s="1">
        <v>-473.8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0.0</v>
      </c>
      <c r="C40" s="1">
        <v>1.03</v>
      </c>
      <c r="D40" s="1">
        <v>0.0</v>
      </c>
      <c r="E40" s="1">
        <v>-10.3</v>
      </c>
      <c r="F40" s="1">
        <v>-24.72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-38.11</v>
      </c>
      <c r="C41" s="1">
        <v>-75.19</v>
      </c>
      <c r="D41" s="1">
        <v>-78.28</v>
      </c>
      <c r="E41" s="1">
        <v>27.81</v>
      </c>
      <c r="F41" s="1">
        <v>-81.37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0.0</v>
      </c>
      <c r="C42" s="1">
        <v>0.0</v>
      </c>
      <c r="D42" s="1">
        <v>0.0</v>
      </c>
      <c r="E42" s="1">
        <v>76.22</v>
      </c>
      <c r="F42" s="1">
        <v>37.08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-38.11</v>
      </c>
      <c r="C43" s="1">
        <v>-75.19</v>
      </c>
      <c r="D43" s="1">
        <v>-78.28</v>
      </c>
      <c r="E43" s="1">
        <v>27.81</v>
      </c>
      <c r="F43" s="1">
        <v>-81.37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>
        <v>120.51</v>
      </c>
      <c r="C44" s="1">
        <v>125.66</v>
      </c>
      <c r="D44" s="1">
        <v>225.57</v>
      </c>
      <c r="E44" s="1">
        <v>451.14</v>
      </c>
      <c r="F44" s="1">
        <v>496.46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96</v>
      </c>
      <c r="B46" s="1">
        <v>0.0</v>
      </c>
      <c r="C46" s="1">
        <v>0.0</v>
      </c>
      <c r="D46" s="1">
        <v>275.01</v>
      </c>
      <c r="E46" s="1">
        <v>275.01</v>
      </c>
      <c r="F46" s="1">
        <v>279.13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97</v>
      </c>
      <c r="B47" s="1">
        <v>0.0</v>
      </c>
      <c r="C47" s="1">
        <v>0.0</v>
      </c>
      <c r="D47" s="1">
        <v>275.01</v>
      </c>
      <c r="E47" s="1">
        <v>275.01</v>
      </c>
      <c r="F47" s="1">
        <v>279.13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98</v>
      </c>
      <c r="B48" s="1">
        <v>0.0</v>
      </c>
      <c r="C48" s="1">
        <v>0.0</v>
      </c>
      <c r="D48" s="1" t="s">
        <v>99</v>
      </c>
      <c r="E48" s="1" t="s">
        <v>100</v>
      </c>
      <c r="F48" s="1" t="s">
        <v>99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101</v>
      </c>
      <c r="B49" s="1">
        <v>-43.26</v>
      </c>
      <c r="C49" s="1">
        <v>-79.31</v>
      </c>
      <c r="D49" s="1">
        <v>-86.52</v>
      </c>
      <c r="E49" s="1">
        <v>2.06</v>
      </c>
      <c r="F49" s="1">
        <v>-104.03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102</v>
      </c>
      <c r="B50" s="1">
        <v>0.0</v>
      </c>
      <c r="C50" s="1">
        <v>0.0</v>
      </c>
      <c r="D50" s="1" t="s">
        <v>103</v>
      </c>
      <c r="E50" s="1" t="s">
        <v>104</v>
      </c>
      <c r="F50" s="1" t="s">
        <v>105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106</v>
      </c>
      <c r="B51" s="1">
        <v>132.87</v>
      </c>
      <c r="C51" s="1">
        <v>179.22</v>
      </c>
      <c r="D51" s="1">
        <v>252.35</v>
      </c>
      <c r="E51" s="1">
        <v>329.6</v>
      </c>
      <c r="F51" s="1">
        <v>447.02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107</v>
      </c>
      <c r="B52" s="1">
        <v>111.24</v>
      </c>
      <c r="C52" s="1">
        <v>169.95</v>
      </c>
      <c r="D52" s="1">
        <v>226.6</v>
      </c>
      <c r="E52" s="1">
        <v>244.11</v>
      </c>
      <c r="F52" s="1">
        <v>401.7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108</v>
      </c>
      <c r="B53" s="1">
        <v>0.0</v>
      </c>
      <c r="C53" s="1">
        <v>0.0</v>
      </c>
      <c r="D53" s="1">
        <v>-1.03</v>
      </c>
      <c r="E53" s="1">
        <v>100.94</v>
      </c>
      <c r="F53" s="1">
        <v>-1.03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109</v>
      </c>
      <c r="B54" s="1">
        <v>0.0</v>
      </c>
      <c r="C54" s="1">
        <v>0.0</v>
      </c>
      <c r="D54" s="1">
        <v>0.0</v>
      </c>
      <c r="E54" s="1">
        <v>76.22</v>
      </c>
      <c r="F54" s="1">
        <v>37.08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110</v>
      </c>
      <c r="B55" s="1">
        <v>0.0</v>
      </c>
      <c r="C55" s="1">
        <v>6.18</v>
      </c>
      <c r="D55" s="1">
        <v>6.18</v>
      </c>
      <c r="E55" s="1">
        <v>6.18</v>
      </c>
      <c r="F55" s="1">
        <v>6.18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111</v>
      </c>
      <c r="B56" s="1">
        <v>7.21</v>
      </c>
      <c r="C56" s="1">
        <v>4.12</v>
      </c>
      <c r="D56" s="1">
        <v>9.27</v>
      </c>
      <c r="E56" s="1">
        <v>26.78</v>
      </c>
      <c r="F56" s="1">
        <v>35.02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112</v>
      </c>
      <c r="B57" s="1">
        <v>38.11</v>
      </c>
      <c r="C57" s="1">
        <v>43.26</v>
      </c>
      <c r="D57" s="1">
        <v>48.41</v>
      </c>
      <c r="E57" s="1">
        <v>151.41</v>
      </c>
      <c r="F57" s="1">
        <v>174.07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113</v>
      </c>
      <c r="B58" s="1">
        <v>0.0</v>
      </c>
      <c r="C58" s="1">
        <v>114.33</v>
      </c>
      <c r="D58" s="1">
        <v>144.2</v>
      </c>
      <c r="E58" s="1">
        <v>187.46</v>
      </c>
      <c r="F58" s="1">
        <v>195.7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114</v>
      </c>
      <c r="B59" s="1">
        <v>0.0</v>
      </c>
      <c r="C59" s="1">
        <v>10.3</v>
      </c>
      <c r="D59" s="1">
        <v>11.33</v>
      </c>
      <c r="E59" s="1">
        <v>39.14</v>
      </c>
      <c r="F59" s="1">
        <v>53.56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115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25.75</v>
      </c>
      <c r="C2" s="1">
        <v>45.32</v>
      </c>
      <c r="D2" s="1">
        <v>88.58</v>
      </c>
      <c r="E2" s="1">
        <v>138.02</v>
      </c>
      <c r="F2" s="1">
        <v>149.35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25.75</v>
      </c>
      <c r="C3" s="1">
        <v>45.32</v>
      </c>
      <c r="D3" s="1">
        <v>88.58</v>
      </c>
      <c r="E3" s="1">
        <v>138.02</v>
      </c>
      <c r="F3" s="1">
        <v>149.35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20.6</v>
      </c>
      <c r="C4" s="1">
        <v>30.9</v>
      </c>
      <c r="D4" s="1">
        <v>62.83</v>
      </c>
      <c r="E4" s="1">
        <v>130.81</v>
      </c>
      <c r="F4" s="1">
        <v>112.27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4.12</v>
      </c>
      <c r="C5" s="1">
        <v>13.39</v>
      </c>
      <c r="D5" s="1">
        <v>25.75</v>
      </c>
      <c r="E5" s="1">
        <v>7.21</v>
      </c>
      <c r="F5" s="1">
        <v>37.08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46.35</v>
      </c>
      <c r="C6" s="1">
        <v>51.5</v>
      </c>
      <c r="D6" s="1">
        <v>350.2</v>
      </c>
      <c r="E6" s="1">
        <v>334.75</v>
      </c>
      <c r="F6" s="1">
        <v>104.03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-3.09</v>
      </c>
      <c r="C7" s="1">
        <v>-5.15</v>
      </c>
      <c r="D7" s="1">
        <v>-11.33</v>
      </c>
      <c r="E7" s="1">
        <v>-16.48</v>
      </c>
      <c r="F7" s="1">
        <v>-1.03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42.23</v>
      </c>
      <c r="C8" s="1">
        <v>46.35</v>
      </c>
      <c r="D8" s="1">
        <v>338.87</v>
      </c>
      <c r="E8" s="1">
        <v>318.27</v>
      </c>
      <c r="F8" s="1">
        <v>101.97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-37.08</v>
      </c>
      <c r="C9" s="1">
        <v>-32.96</v>
      </c>
      <c r="D9" s="1">
        <v>-313.12</v>
      </c>
      <c r="E9" s="1">
        <v>-311.06</v>
      </c>
      <c r="F9" s="1">
        <v>-64.89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-5.15</v>
      </c>
      <c r="C10" s="1">
        <v>-11.33</v>
      </c>
      <c r="D10" s="1">
        <v>-15.45</v>
      </c>
      <c r="E10" s="1">
        <v>-15.45</v>
      </c>
      <c r="F10" s="1">
        <v>-27.81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-5.15</v>
      </c>
      <c r="C11" s="1">
        <v>-11.33</v>
      </c>
      <c r="D11" s="1">
        <v>-15.45</v>
      </c>
      <c r="E11" s="1">
        <v>-15.45</v>
      </c>
      <c r="F11" s="1">
        <v>-27.81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6.18</v>
      </c>
      <c r="C12" s="1">
        <v>0.0</v>
      </c>
      <c r="D12" s="1">
        <v>-89.61</v>
      </c>
      <c r="E12" s="1">
        <v>-2.06</v>
      </c>
      <c r="F12" s="1">
        <v>53.56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-7.21</v>
      </c>
      <c r="C13" s="1">
        <v>-20.6</v>
      </c>
      <c r="D13" s="1">
        <v>60.77</v>
      </c>
      <c r="E13" s="1">
        <v>32.96</v>
      </c>
      <c r="F13" s="1">
        <v>-11.33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-43.26</v>
      </c>
      <c r="C14" s="1">
        <v>-44.29</v>
      </c>
      <c r="D14" s="1">
        <v>-328.57</v>
      </c>
      <c r="E14" s="1">
        <v>-295.61</v>
      </c>
      <c r="F14" s="1">
        <v>-105.06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0.0</v>
      </c>
      <c r="C15" s="1">
        <v>0.0</v>
      </c>
      <c r="D15" s="1">
        <v>-5.15</v>
      </c>
      <c r="E15" s="1">
        <v>-42.23</v>
      </c>
      <c r="F15" s="1">
        <v>-26.78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0.0</v>
      </c>
      <c r="C16" s="1">
        <v>0.0</v>
      </c>
      <c r="D16" s="1">
        <v>0.0</v>
      </c>
      <c r="E16" s="1">
        <v>-24.72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-19.57</v>
      </c>
      <c r="C17" s="1">
        <v>0.0</v>
      </c>
      <c r="D17" s="1">
        <v>-21.63</v>
      </c>
      <c r="E17" s="1">
        <v>-12.36</v>
      </c>
      <c r="F17" s="1">
        <v>-7.21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-27.81</v>
      </c>
      <c r="C18" s="1">
        <v>-47.38</v>
      </c>
      <c r="D18" s="1">
        <v>2.06</v>
      </c>
      <c r="E18" s="1">
        <v>-2.06</v>
      </c>
      <c r="F18" s="1">
        <v>12.36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0.0</v>
      </c>
      <c r="C19" s="1">
        <v>0.0</v>
      </c>
      <c r="D19" s="1">
        <v>0.0</v>
      </c>
      <c r="E19" s="1">
        <v>-4.12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-43.26</v>
      </c>
      <c r="C20" s="1">
        <v>-44.29</v>
      </c>
      <c r="D20" s="1">
        <v>-328.57</v>
      </c>
      <c r="E20" s="1">
        <v>-314.15</v>
      </c>
      <c r="F20" s="1">
        <v>-113.3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27.81</v>
      </c>
      <c r="C21" s="1">
        <v>-70.04</v>
      </c>
      <c r="D21" s="1">
        <v>36.05</v>
      </c>
      <c r="E21" s="1">
        <v>64.89</v>
      </c>
      <c r="F21" s="1">
        <v>51.5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-44.29</v>
      </c>
      <c r="C22" s="1">
        <v>-44.29</v>
      </c>
      <c r="D22" s="1">
        <v>-329.6</v>
      </c>
      <c r="E22" s="1">
        <v>-314.15</v>
      </c>
      <c r="F22" s="1">
        <v>-113.3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-44.29</v>
      </c>
      <c r="C23" s="1">
        <v>-44.29</v>
      </c>
      <c r="D23" s="1">
        <v>-329.6</v>
      </c>
      <c r="E23" s="1">
        <v>-314.15</v>
      </c>
      <c r="F23" s="1">
        <v>-113.3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</v>
      </c>
      <c r="B24" s="1">
        <v>0.0</v>
      </c>
      <c r="C24" s="1">
        <v>0.0</v>
      </c>
      <c r="D24" s="1">
        <v>0.0</v>
      </c>
      <c r="E24" s="1">
        <v>52.53</v>
      </c>
      <c r="F24" s="1">
        <v>39.14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>
        <v>-44.29</v>
      </c>
      <c r="C25" s="1">
        <v>-44.29</v>
      </c>
      <c r="D25" s="1">
        <v>-329.6</v>
      </c>
      <c r="E25" s="1">
        <v>-314.15</v>
      </c>
      <c r="F25" s="1">
        <v>-113.3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-44.29</v>
      </c>
      <c r="C26" s="1">
        <v>-44.29</v>
      </c>
      <c r="D26" s="1">
        <v>-329.6</v>
      </c>
      <c r="E26" s="1">
        <v>-314.15</v>
      </c>
      <c r="F26" s="1">
        <v>-113.3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>
        <v>-44.29</v>
      </c>
      <c r="C27" s="1">
        <v>-44.29</v>
      </c>
      <c r="D27" s="1">
        <v>-329.6</v>
      </c>
      <c r="E27" s="1">
        <v>-314.15</v>
      </c>
      <c r="F27" s="1">
        <v>-113.3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0.0</v>
      </c>
      <c r="C29" s="1">
        <v>0.0</v>
      </c>
      <c r="D29" s="1" t="s">
        <v>143</v>
      </c>
      <c r="E29" s="1" t="s">
        <v>144</v>
      </c>
      <c r="F29" s="1" t="s">
        <v>145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0.0</v>
      </c>
      <c r="C30" s="1">
        <v>0.0</v>
      </c>
      <c r="D30" s="1" t="s">
        <v>143</v>
      </c>
      <c r="E30" s="1" t="s">
        <v>144</v>
      </c>
      <c r="F30" s="1" t="s">
        <v>145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>
        <v>0.0</v>
      </c>
      <c r="C31" s="1">
        <v>0.0</v>
      </c>
      <c r="D31" s="1">
        <v>267.0</v>
      </c>
      <c r="E31" s="1">
        <v>251.0</v>
      </c>
      <c r="F31" s="1">
        <v>268.0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>
        <v>0.0</v>
      </c>
      <c r="C32" s="1">
        <v>0.0</v>
      </c>
      <c r="D32" s="1" t="s">
        <v>143</v>
      </c>
      <c r="E32" s="1" t="s">
        <v>144</v>
      </c>
      <c r="F32" s="1" t="s">
        <v>145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0.0</v>
      </c>
      <c r="C33" s="1">
        <v>0.0</v>
      </c>
      <c r="D33" s="1" t="s">
        <v>143</v>
      </c>
      <c r="E33" s="1" t="s">
        <v>144</v>
      </c>
      <c r="F33" s="1" t="s">
        <v>145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0.0</v>
      </c>
      <c r="C34" s="1">
        <v>0.0</v>
      </c>
      <c r="D34" s="1">
        <v>267.0</v>
      </c>
      <c r="E34" s="1">
        <v>251.0</v>
      </c>
      <c r="F34" s="1">
        <v>268.0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0.0</v>
      </c>
      <c r="C35" s="1">
        <v>0.0</v>
      </c>
      <c r="D35" s="1" t="s">
        <v>152</v>
      </c>
      <c r="E35" s="1" t="s">
        <v>153</v>
      </c>
      <c r="F35" s="1" t="s">
        <v>154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155</v>
      </c>
      <c r="B36" s="1">
        <v>0.0</v>
      </c>
      <c r="C36" s="1">
        <v>0.0</v>
      </c>
      <c r="D36" s="1" t="s">
        <v>152</v>
      </c>
      <c r="E36" s="1" t="s">
        <v>153</v>
      </c>
      <c r="F36" s="1" t="s">
        <v>154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156</v>
      </c>
      <c r="B38" s="1">
        <v>-32.96</v>
      </c>
      <c r="C38" s="1">
        <v>-27.81</v>
      </c>
      <c r="D38" s="1">
        <v>-306.94</v>
      </c>
      <c r="E38" s="1">
        <v>-293.55</v>
      </c>
      <c r="F38" s="1">
        <v>-44.29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157</v>
      </c>
      <c r="B39" s="1">
        <v>-37.08</v>
      </c>
      <c r="C39" s="1">
        <v>-32.96</v>
      </c>
      <c r="D39" s="1">
        <v>-313.12</v>
      </c>
      <c r="E39" s="1">
        <v>-311.06</v>
      </c>
      <c r="F39" s="1">
        <v>-64.89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158</v>
      </c>
      <c r="B40" s="1">
        <v>-37.08</v>
      </c>
      <c r="C40" s="1">
        <v>-32.96</v>
      </c>
      <c r="D40" s="1">
        <v>-313.12</v>
      </c>
      <c r="E40" s="1">
        <v>-311.06</v>
      </c>
      <c r="F40" s="1">
        <v>-64.89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159</v>
      </c>
      <c r="B41" s="1">
        <v>0.0</v>
      </c>
      <c r="C41" s="1">
        <v>0.0</v>
      </c>
      <c r="D41" s="1">
        <v>-306.94</v>
      </c>
      <c r="E41" s="1">
        <v>-293.55</v>
      </c>
      <c r="F41" s="1">
        <v>-44.29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160</v>
      </c>
      <c r="B42" s="1">
        <v>25.75</v>
      </c>
      <c r="C42" s="1">
        <v>45.32</v>
      </c>
      <c r="D42" s="1">
        <v>88.58</v>
      </c>
      <c r="E42" s="1">
        <v>138.02</v>
      </c>
      <c r="F42" s="1">
        <v>149.35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161</v>
      </c>
      <c r="B43" s="1" t="s">
        <v>162</v>
      </c>
      <c r="C43" s="1" t="s">
        <v>163</v>
      </c>
      <c r="D43" s="1" t="s">
        <v>164</v>
      </c>
      <c r="E43" s="1" t="s">
        <v>165</v>
      </c>
      <c r="F43" s="1" t="s">
        <v>166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27.81</v>
      </c>
      <c r="C44" s="1">
        <v>3.09</v>
      </c>
      <c r="D44" s="1">
        <v>20.6</v>
      </c>
      <c r="E44" s="1">
        <v>1.03</v>
      </c>
      <c r="F44" s="1">
        <v>98.88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1">
        <v>0.0</v>
      </c>
      <c r="C45" s="1">
        <v>-74.16</v>
      </c>
      <c r="D45" s="1">
        <v>15.45</v>
      </c>
      <c r="E45" s="1">
        <v>-49.44</v>
      </c>
      <c r="F45" s="1">
        <v>-46.35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1">
        <v>-26.78</v>
      </c>
      <c r="C46" s="1">
        <v>-27.81</v>
      </c>
      <c r="D46" s="1">
        <v>-204.97</v>
      </c>
      <c r="E46" s="1">
        <v>-184.37</v>
      </c>
      <c r="F46" s="1">
        <v>-64.89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170</v>
      </c>
      <c r="B47" s="1">
        <v>5.15</v>
      </c>
      <c r="C47" s="1">
        <v>11.33</v>
      </c>
      <c r="D47" s="1">
        <v>15.45</v>
      </c>
      <c r="E47" s="1">
        <v>15.45</v>
      </c>
      <c r="F47" s="1">
        <v>27.81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171</v>
      </c>
      <c r="B48" s="1">
        <v>4.12</v>
      </c>
      <c r="C48" s="1">
        <v>-41.2</v>
      </c>
      <c r="D48" s="1">
        <v>-1.03</v>
      </c>
      <c r="E48" s="1">
        <v>-5.15</v>
      </c>
      <c r="F48" s="1">
        <v>2.06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173</v>
      </c>
      <c r="B50" s="1">
        <v>0.0</v>
      </c>
      <c r="C50" s="1">
        <v>0.0</v>
      </c>
      <c r="D50" s="1">
        <v>0.0</v>
      </c>
      <c r="E50" s="1">
        <v>0.0</v>
      </c>
      <c r="F50" s="1">
        <v>78.28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174</v>
      </c>
      <c r="B51" s="1">
        <v>6.18</v>
      </c>
      <c r="C51" s="1">
        <v>3.09</v>
      </c>
      <c r="D51" s="1">
        <v>2.06</v>
      </c>
      <c r="E51" s="1">
        <v>2.06</v>
      </c>
      <c r="F51" s="1">
        <v>2.06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175</v>
      </c>
      <c r="B52" s="1">
        <v>39.14</v>
      </c>
      <c r="C52" s="1">
        <v>48.41</v>
      </c>
      <c r="D52" s="1">
        <v>347.11</v>
      </c>
      <c r="E52" s="1">
        <v>332.69</v>
      </c>
      <c r="F52" s="1">
        <v>100.94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176</v>
      </c>
      <c r="B53" s="1">
        <v>0.0</v>
      </c>
      <c r="C53" s="1">
        <v>0.0</v>
      </c>
      <c r="D53" s="1">
        <v>0.0</v>
      </c>
      <c r="E53" s="1">
        <v>2.06</v>
      </c>
      <c r="F53" s="1">
        <v>1.03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177</v>
      </c>
      <c r="B54" s="1">
        <v>0.0</v>
      </c>
      <c r="C54" s="1">
        <v>0.0</v>
      </c>
      <c r="D54" s="1">
        <v>-20.6</v>
      </c>
      <c r="E54" s="1">
        <v>12.36</v>
      </c>
      <c r="F54" s="1">
        <v>-14.42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178</v>
      </c>
      <c r="B55" s="1">
        <v>0.0</v>
      </c>
      <c r="C55" s="1">
        <v>0.0</v>
      </c>
      <c r="D55" s="1">
        <v>-11.33</v>
      </c>
      <c r="E55" s="1">
        <v>5.15</v>
      </c>
      <c r="F55" s="1">
        <v>-8.24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179</v>
      </c>
      <c r="B56" s="1">
        <v>0.0</v>
      </c>
      <c r="C56" s="1">
        <v>0.0</v>
      </c>
      <c r="D56" s="1">
        <v>-8.24</v>
      </c>
      <c r="E56" s="1">
        <v>6.18</v>
      </c>
      <c r="F56" s="1">
        <v>-6.18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180</v>
      </c>
      <c r="B57" s="1">
        <v>0.0</v>
      </c>
      <c r="C57" s="1">
        <v>7.21</v>
      </c>
      <c r="D57" s="1">
        <v>300.76</v>
      </c>
      <c r="E57" s="1">
        <v>265.74</v>
      </c>
      <c r="F57" s="1">
        <v>21.63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181</v>
      </c>
      <c r="B58" s="1">
        <v>0.0</v>
      </c>
      <c r="C58" s="1">
        <v>7.21</v>
      </c>
      <c r="D58" s="1">
        <v>300.76</v>
      </c>
      <c r="E58" s="1">
        <v>265.74</v>
      </c>
      <c r="F58" s="1">
        <v>21.63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183</v>
      </c>
      <c r="B3" s="1">
        <v>0.0</v>
      </c>
      <c r="C3" s="1" t="s">
        <v>184</v>
      </c>
      <c r="D3" s="1" t="s">
        <v>185</v>
      </c>
      <c r="E3" s="1" t="s">
        <v>186</v>
      </c>
      <c r="F3" s="1" t="s">
        <v>187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188</v>
      </c>
      <c r="B4" s="1">
        <v>0.0</v>
      </c>
      <c r="C4" s="1" t="s">
        <v>189</v>
      </c>
      <c r="D4" s="1" t="s">
        <v>190</v>
      </c>
      <c r="E4" s="1" t="s">
        <v>191</v>
      </c>
      <c r="F4" s="1" t="s">
        <v>192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>
        <v>0.0</v>
      </c>
      <c r="C5" s="1" t="s">
        <v>194</v>
      </c>
      <c r="D5" s="1" t="s">
        <v>195</v>
      </c>
      <c r="E5" s="1">
        <v>0.0</v>
      </c>
      <c r="F5" s="1" t="s">
        <v>196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197</v>
      </c>
      <c r="B6" s="1">
        <v>0.0</v>
      </c>
      <c r="C6" s="1" t="s">
        <v>194</v>
      </c>
      <c r="D6" s="1" t="s">
        <v>195</v>
      </c>
      <c r="E6" s="1">
        <v>0.0</v>
      </c>
      <c r="F6" s="1" t="s">
        <v>198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 t="s">
        <v>201</v>
      </c>
      <c r="C8" s="1" t="s">
        <v>202</v>
      </c>
      <c r="D8" s="1" t="s">
        <v>203</v>
      </c>
      <c r="E8" s="1" t="s">
        <v>204</v>
      </c>
      <c r="F8" s="1" t="s">
        <v>205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206</v>
      </c>
      <c r="B9" s="1" t="s">
        <v>207</v>
      </c>
      <c r="C9" s="1" t="s">
        <v>208</v>
      </c>
      <c r="D9" s="1" t="s">
        <v>209</v>
      </c>
      <c r="E9" s="1" t="s">
        <v>210</v>
      </c>
      <c r="F9" s="1" t="s">
        <v>211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212</v>
      </c>
      <c r="B10" s="1" t="s">
        <v>213</v>
      </c>
      <c r="C10" s="1" t="s">
        <v>214</v>
      </c>
      <c r="D10" s="1" t="s">
        <v>215</v>
      </c>
      <c r="E10" s="1" t="s">
        <v>216</v>
      </c>
      <c r="F10" s="1" t="s">
        <v>217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218</v>
      </c>
      <c r="B11" s="1" t="s">
        <v>219</v>
      </c>
      <c r="C11" s="1" t="s">
        <v>220</v>
      </c>
      <c r="D11" s="1" t="s">
        <v>221</v>
      </c>
      <c r="E11" s="1" t="s">
        <v>222</v>
      </c>
      <c r="F11" s="1" t="s">
        <v>223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224</v>
      </c>
      <c r="B12" s="1" t="s">
        <v>219</v>
      </c>
      <c r="C12" s="1" t="s">
        <v>220</v>
      </c>
      <c r="D12" s="1" t="s">
        <v>221</v>
      </c>
      <c r="E12" s="1" t="s">
        <v>225</v>
      </c>
      <c r="F12" s="1" t="s">
        <v>226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227</v>
      </c>
      <c r="B13" s="1" t="s">
        <v>228</v>
      </c>
      <c r="C13" s="1" t="s">
        <v>229</v>
      </c>
      <c r="D13" s="1" t="s">
        <v>230</v>
      </c>
      <c r="E13" s="1">
        <v>-234.84</v>
      </c>
      <c r="F13" s="1" t="s">
        <v>231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232</v>
      </c>
      <c r="B14" s="1" t="s">
        <v>228</v>
      </c>
      <c r="C14" s="1" t="s">
        <v>229</v>
      </c>
      <c r="D14" s="1" t="s">
        <v>230</v>
      </c>
      <c r="E14" s="1" t="s">
        <v>233</v>
      </c>
      <c r="F14" s="1" t="s">
        <v>234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235</v>
      </c>
      <c r="B15" s="1" t="s">
        <v>228</v>
      </c>
      <c r="C15" s="1" t="s">
        <v>229</v>
      </c>
      <c r="D15" s="1" t="s">
        <v>230</v>
      </c>
      <c r="E15" s="1" t="s">
        <v>233</v>
      </c>
      <c r="F15" s="1" t="s">
        <v>234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236</v>
      </c>
      <c r="B16" s="1" t="s">
        <v>237</v>
      </c>
      <c r="C16" s="1" t="s">
        <v>238</v>
      </c>
      <c r="D16" s="1" t="s">
        <v>239</v>
      </c>
      <c r="E16" s="1" t="s">
        <v>240</v>
      </c>
      <c r="F16" s="1" t="s">
        <v>241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242</v>
      </c>
      <c r="B17" s="1">
        <v>0.0</v>
      </c>
      <c r="C17" s="1" t="s">
        <v>243</v>
      </c>
      <c r="D17" s="1" t="s">
        <v>244</v>
      </c>
      <c r="E17" s="1" t="s">
        <v>245</v>
      </c>
      <c r="F17" s="1" t="s">
        <v>246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247</v>
      </c>
      <c r="B18" s="1">
        <v>0.0</v>
      </c>
      <c r="C18" s="1" t="s">
        <v>248</v>
      </c>
      <c r="D18" s="1" t="s">
        <v>249</v>
      </c>
      <c r="E18" s="1" t="s">
        <v>250</v>
      </c>
      <c r="F18" s="1" t="s">
        <v>251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252</v>
      </c>
      <c r="B20" s="1">
        <v>0.0</v>
      </c>
      <c r="C20" s="1" t="s">
        <v>253</v>
      </c>
      <c r="D20" s="1" t="s">
        <v>254</v>
      </c>
      <c r="E20" s="1" t="s">
        <v>255</v>
      </c>
      <c r="F20" s="1" t="s">
        <v>256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257</v>
      </c>
      <c r="B21" s="1">
        <v>0.0</v>
      </c>
      <c r="C21" s="1" t="s">
        <v>258</v>
      </c>
      <c r="D21" s="1" t="s">
        <v>259</v>
      </c>
      <c r="E21" s="1" t="s">
        <v>260</v>
      </c>
      <c r="F21" s="1" t="s">
        <v>261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262</v>
      </c>
      <c r="B22" s="1">
        <v>0.0</v>
      </c>
      <c r="C22" s="1" t="s">
        <v>263</v>
      </c>
      <c r="D22" s="1" t="s">
        <v>264</v>
      </c>
      <c r="E22" s="1" t="s">
        <v>265</v>
      </c>
      <c r="F22" s="1" t="s">
        <v>266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267</v>
      </c>
      <c r="B23" s="1">
        <v>0.0</v>
      </c>
      <c r="C23" s="1" t="s">
        <v>268</v>
      </c>
      <c r="D23" s="1" t="s">
        <v>269</v>
      </c>
      <c r="E23" s="1" t="s">
        <v>270</v>
      </c>
      <c r="F23" s="1" t="s">
        <v>271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273</v>
      </c>
      <c r="B25" s="1" t="s">
        <v>274</v>
      </c>
      <c r="C25" s="1" t="s">
        <v>275</v>
      </c>
      <c r="D25" s="1" t="s">
        <v>276</v>
      </c>
      <c r="E25" s="1" t="s">
        <v>277</v>
      </c>
      <c r="F25" s="1" t="s">
        <v>278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279</v>
      </c>
      <c r="B26" s="1" t="s">
        <v>280</v>
      </c>
      <c r="C26" s="1" t="s">
        <v>281</v>
      </c>
      <c r="D26" s="1" t="s">
        <v>282</v>
      </c>
      <c r="E26" s="1" t="s">
        <v>283</v>
      </c>
      <c r="F26" s="1" t="s">
        <v>284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285</v>
      </c>
      <c r="B27" s="1" t="s">
        <v>286</v>
      </c>
      <c r="C27" s="1" t="s">
        <v>287</v>
      </c>
      <c r="D27" s="1" t="s">
        <v>288</v>
      </c>
      <c r="E27" s="1" t="s">
        <v>289</v>
      </c>
      <c r="F27" s="1" t="s">
        <v>290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291</v>
      </c>
      <c r="B28" s="1">
        <v>0.0</v>
      </c>
      <c r="C28" s="1" t="s">
        <v>292</v>
      </c>
      <c r="D28" s="1" t="s">
        <v>293</v>
      </c>
      <c r="E28" s="1" t="s">
        <v>294</v>
      </c>
      <c r="F28" s="1" t="s">
        <v>295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296</v>
      </c>
      <c r="B29" s="1">
        <v>0.0</v>
      </c>
      <c r="C29" s="1" t="s">
        <v>297</v>
      </c>
      <c r="D29" s="1" t="s">
        <v>298</v>
      </c>
      <c r="E29" s="1" t="s">
        <v>299</v>
      </c>
      <c r="F29" s="1" t="s">
        <v>300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301</v>
      </c>
      <c r="B30" s="1">
        <v>0.0</v>
      </c>
      <c r="C30" s="1" t="s">
        <v>302</v>
      </c>
      <c r="D30" s="1" t="s">
        <v>303</v>
      </c>
      <c r="E30" s="1" t="s">
        <v>304</v>
      </c>
      <c r="F30" s="1" t="s">
        <v>305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306</v>
      </c>
      <c r="B31" s="1">
        <v>0.0</v>
      </c>
      <c r="C31" s="1" t="s">
        <v>307</v>
      </c>
      <c r="D31" s="1" t="s">
        <v>308</v>
      </c>
      <c r="E31" s="1" t="s">
        <v>309</v>
      </c>
      <c r="F31" s="1" t="s">
        <v>310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312</v>
      </c>
      <c r="B33" s="1" t="s">
        <v>313</v>
      </c>
      <c r="C33" s="1" t="s">
        <v>314</v>
      </c>
      <c r="D33" s="1" t="s">
        <v>315</v>
      </c>
      <c r="E33" s="1">
        <v>0.0</v>
      </c>
      <c r="F33" s="1" t="s">
        <v>316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317</v>
      </c>
      <c r="B34" s="1" t="s">
        <v>318</v>
      </c>
      <c r="C34" s="1" t="s">
        <v>319</v>
      </c>
      <c r="D34" s="1" t="s">
        <v>320</v>
      </c>
      <c r="E34" s="1" t="s">
        <v>321</v>
      </c>
      <c r="F34" s="1" t="s">
        <v>322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323</v>
      </c>
      <c r="B35" s="1" t="s">
        <v>324</v>
      </c>
      <c r="C35" s="1" t="s">
        <v>325</v>
      </c>
      <c r="D35" s="1" t="s">
        <v>326</v>
      </c>
      <c r="E35" s="1">
        <v>0.0</v>
      </c>
      <c r="F35" s="1" t="s">
        <v>327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328</v>
      </c>
      <c r="B36" s="1" t="s">
        <v>329</v>
      </c>
      <c r="C36" s="1" t="s">
        <v>330</v>
      </c>
      <c r="D36" s="1" t="s">
        <v>331</v>
      </c>
      <c r="E36" s="1" t="s">
        <v>332</v>
      </c>
      <c r="F36" s="1" t="s">
        <v>333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334</v>
      </c>
      <c r="B37" s="1" t="s">
        <v>335</v>
      </c>
      <c r="C37" s="1" t="s">
        <v>336</v>
      </c>
      <c r="D37" s="1" t="s">
        <v>337</v>
      </c>
      <c r="E37" s="1" t="s">
        <v>338</v>
      </c>
      <c r="F37" s="1" t="s">
        <v>339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340</v>
      </c>
      <c r="B38" s="1" t="s">
        <v>341</v>
      </c>
      <c r="C38" s="1" t="s">
        <v>342</v>
      </c>
      <c r="D38" s="1" t="s">
        <v>343</v>
      </c>
      <c r="E38" s="1" t="s">
        <v>344</v>
      </c>
      <c r="F38" s="1" t="s">
        <v>345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346</v>
      </c>
      <c r="B39" s="1" t="s">
        <v>347</v>
      </c>
      <c r="C39" s="1" t="s">
        <v>345</v>
      </c>
      <c r="D39" s="1" t="s">
        <v>348</v>
      </c>
      <c r="E39" s="1" t="s">
        <v>349</v>
      </c>
      <c r="F39" s="1" t="s">
        <v>350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351</v>
      </c>
      <c r="B40" s="1" t="s">
        <v>352</v>
      </c>
      <c r="C40" s="1" t="s">
        <v>353</v>
      </c>
      <c r="D40" s="1" t="s">
        <v>354</v>
      </c>
      <c r="E40" s="1" t="s">
        <v>355</v>
      </c>
      <c r="F40" s="1" t="s">
        <v>356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357</v>
      </c>
      <c r="B41" s="1" t="s">
        <v>358</v>
      </c>
      <c r="C41" s="1" t="s">
        <v>359</v>
      </c>
      <c r="D41" s="1" t="s">
        <v>360</v>
      </c>
      <c r="E41" s="1" t="s">
        <v>361</v>
      </c>
      <c r="F41" s="1" t="s">
        <v>362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363</v>
      </c>
      <c r="B42" s="1" t="s">
        <v>364</v>
      </c>
      <c r="C42" s="1" t="s">
        <v>365</v>
      </c>
      <c r="D42" s="1" t="s">
        <v>152</v>
      </c>
      <c r="E42" s="1" t="s">
        <v>366</v>
      </c>
      <c r="F42" s="1" t="s">
        <v>367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368</v>
      </c>
      <c r="B43" s="1" t="s">
        <v>369</v>
      </c>
      <c r="C43" s="1" t="s">
        <v>370</v>
      </c>
      <c r="D43" s="1" t="s">
        <v>371</v>
      </c>
      <c r="E43" s="1" t="s">
        <v>372</v>
      </c>
      <c r="F43" s="1" t="s">
        <v>373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374</v>
      </c>
      <c r="B44" s="1" t="s">
        <v>375</v>
      </c>
      <c r="C44" s="1" t="s">
        <v>356</v>
      </c>
      <c r="D44" s="1" t="s">
        <v>376</v>
      </c>
      <c r="E44" s="1" t="s">
        <v>377</v>
      </c>
      <c r="F44" s="1" t="s">
        <v>378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380</v>
      </c>
      <c r="B46" s="1">
        <v>0.0</v>
      </c>
      <c r="C46" s="1" t="s">
        <v>381</v>
      </c>
      <c r="D46" s="1" t="s">
        <v>382</v>
      </c>
      <c r="E46" s="1" t="s">
        <v>383</v>
      </c>
      <c r="F46" s="1" t="s">
        <v>384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385</v>
      </c>
      <c r="B47" s="1">
        <v>0.0</v>
      </c>
      <c r="C47" s="1" t="s">
        <v>386</v>
      </c>
      <c r="D47" s="1" t="s">
        <v>387</v>
      </c>
      <c r="E47" s="1" t="s">
        <v>388</v>
      </c>
      <c r="F47" s="1" t="s">
        <v>389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390</v>
      </c>
      <c r="B48" s="1">
        <v>0.0</v>
      </c>
      <c r="C48" s="1" t="s">
        <v>391</v>
      </c>
      <c r="D48" s="1">
        <v>0.0</v>
      </c>
      <c r="E48" s="1" t="s">
        <v>392</v>
      </c>
      <c r="F48" s="1" t="s">
        <v>393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394</v>
      </c>
      <c r="B49" s="1">
        <v>0.0</v>
      </c>
      <c r="C49" s="1" t="s">
        <v>395</v>
      </c>
      <c r="D49" s="1" t="s">
        <v>396</v>
      </c>
      <c r="E49" s="1" t="s">
        <v>397</v>
      </c>
      <c r="F49" s="1" t="s">
        <v>398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399</v>
      </c>
      <c r="B50" s="1">
        <v>0.0</v>
      </c>
      <c r="C50" s="1" t="s">
        <v>395</v>
      </c>
      <c r="D50" s="1" t="s">
        <v>396</v>
      </c>
      <c r="E50" s="1" t="s">
        <v>400</v>
      </c>
      <c r="F50" s="1" t="s">
        <v>401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402</v>
      </c>
      <c r="B51" s="1">
        <v>0.0</v>
      </c>
      <c r="C51" s="1" t="s">
        <v>403</v>
      </c>
      <c r="D51" s="1" t="s">
        <v>404</v>
      </c>
      <c r="E51" s="1" t="s">
        <v>405</v>
      </c>
      <c r="F51" s="1" t="s">
        <v>406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407</v>
      </c>
      <c r="B52" s="1">
        <v>0.0</v>
      </c>
      <c r="C52" s="1" t="s">
        <v>403</v>
      </c>
      <c r="D52" s="1" t="s">
        <v>404</v>
      </c>
      <c r="E52" s="1" t="s">
        <v>408</v>
      </c>
      <c r="F52" s="1" t="s">
        <v>409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410</v>
      </c>
      <c r="B53" s="1">
        <v>0.0</v>
      </c>
      <c r="C53" s="1" t="s">
        <v>411</v>
      </c>
      <c r="D53" s="1" t="s">
        <v>412</v>
      </c>
      <c r="E53" s="1" t="s">
        <v>413</v>
      </c>
      <c r="F53" s="1" t="s">
        <v>414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415</v>
      </c>
      <c r="B54" s="1">
        <v>0.0</v>
      </c>
      <c r="C54" s="1">
        <v>0.0</v>
      </c>
      <c r="D54" s="1">
        <v>0.0</v>
      </c>
      <c r="E54" s="1" t="s">
        <v>416</v>
      </c>
      <c r="F54" s="1" t="s">
        <v>417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418</v>
      </c>
      <c r="B55" s="1">
        <v>0.0</v>
      </c>
      <c r="C55" s="1" t="s">
        <v>419</v>
      </c>
      <c r="D55" s="1" t="s">
        <v>420</v>
      </c>
      <c r="E55" s="1" t="s">
        <v>421</v>
      </c>
      <c r="F55" s="1" t="s">
        <v>422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423</v>
      </c>
      <c r="B56" s="1">
        <v>0.0</v>
      </c>
      <c r="C56" s="1" t="s">
        <v>424</v>
      </c>
      <c r="D56" s="1" t="s">
        <v>425</v>
      </c>
      <c r="E56" s="1" t="s">
        <v>426</v>
      </c>
      <c r="F56" s="1" t="s">
        <v>427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428</v>
      </c>
      <c r="B57" s="1">
        <v>0.0</v>
      </c>
      <c r="C57" s="1" t="s">
        <v>429</v>
      </c>
      <c r="D57" s="1" t="s">
        <v>430</v>
      </c>
      <c r="E57" s="1" t="s">
        <v>431</v>
      </c>
      <c r="F57" s="1" t="s">
        <v>432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433</v>
      </c>
      <c r="B58" s="1">
        <v>0.0</v>
      </c>
      <c r="C58" s="1" t="s">
        <v>434</v>
      </c>
      <c r="D58" s="1" t="s">
        <v>435</v>
      </c>
      <c r="E58" s="1" t="s">
        <v>436</v>
      </c>
      <c r="F58" s="1" t="s">
        <v>437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438</v>
      </c>
      <c r="B59" s="1">
        <v>0.0</v>
      </c>
      <c r="C59" s="1" t="s">
        <v>439</v>
      </c>
      <c r="D59" s="1" t="s">
        <v>440</v>
      </c>
      <c r="E59" s="1" t="s">
        <v>441</v>
      </c>
      <c r="F59" s="1">
        <v>0.0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442</v>
      </c>
      <c r="B60" s="1">
        <v>0.0</v>
      </c>
      <c r="C60" s="1" t="s">
        <v>443</v>
      </c>
      <c r="D60" s="1" t="s">
        <v>444</v>
      </c>
      <c r="E60" s="1" t="s">
        <v>445</v>
      </c>
      <c r="F60" s="1" t="s">
        <v>446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447</v>
      </c>
      <c r="B61" s="1">
        <v>0.0</v>
      </c>
      <c r="C61" s="1" t="s">
        <v>448</v>
      </c>
      <c r="D61" s="1" t="s">
        <v>449</v>
      </c>
      <c r="E61" s="1">
        <v>0.0</v>
      </c>
      <c r="F61" s="1" t="s">
        <v>450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451</v>
      </c>
      <c r="B62" s="1">
        <v>0.0</v>
      </c>
      <c r="C62" s="1" t="s">
        <v>452</v>
      </c>
      <c r="D62" s="1" t="s">
        <v>453</v>
      </c>
      <c r="E62" s="1" t="s">
        <v>454</v>
      </c>
      <c r="F62" s="1" t="s">
        <v>455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456</v>
      </c>
      <c r="B63" s="1">
        <v>0.0</v>
      </c>
      <c r="C63" s="1">
        <v>0.0</v>
      </c>
      <c r="D63" s="1" t="s">
        <v>457</v>
      </c>
      <c r="E63" s="1" t="s">
        <v>458</v>
      </c>
      <c r="F63" s="1" t="s">
        <v>459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460</v>
      </c>
      <c r="B64" s="1">
        <v>0.0</v>
      </c>
      <c r="C64" s="1">
        <v>0.0</v>
      </c>
      <c r="D64" s="1" t="s">
        <v>461</v>
      </c>
      <c r="E64" s="1" t="s">
        <v>462</v>
      </c>
      <c r="F64" s="1" t="s">
        <v>463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465</v>
      </c>
      <c r="B66" s="1">
        <v>0.0</v>
      </c>
      <c r="C66" s="1">
        <v>0.0</v>
      </c>
      <c r="D66" s="1" t="s">
        <v>466</v>
      </c>
      <c r="E66" s="1" t="s">
        <v>467</v>
      </c>
      <c r="F66" s="1" t="s">
        <v>468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469</v>
      </c>
      <c r="B67" s="1">
        <v>0.0</v>
      </c>
      <c r="C67" s="1">
        <v>0.0</v>
      </c>
      <c r="D67" s="1" t="s">
        <v>470</v>
      </c>
      <c r="E67" s="1" t="s">
        <v>471</v>
      </c>
      <c r="F67" s="1" t="s">
        <v>472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473</v>
      </c>
      <c r="B68" s="1">
        <v>0.0</v>
      </c>
      <c r="C68" s="1">
        <v>0.0</v>
      </c>
      <c r="D68" s="1" t="s">
        <v>474</v>
      </c>
      <c r="E68" s="1" t="s">
        <v>475</v>
      </c>
      <c r="F68" s="1" t="s">
        <v>476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477</v>
      </c>
      <c r="B69" s="1">
        <v>0.0</v>
      </c>
      <c r="C69" s="1">
        <v>0.0</v>
      </c>
      <c r="D69" s="1" t="s">
        <v>478</v>
      </c>
      <c r="E69" s="1" t="s">
        <v>479</v>
      </c>
      <c r="F69" s="1" t="s">
        <v>480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481</v>
      </c>
      <c r="B70" s="1">
        <v>0.0</v>
      </c>
      <c r="C70" s="1">
        <v>0.0</v>
      </c>
      <c r="D70" s="1" t="s">
        <v>478</v>
      </c>
      <c r="E70" s="1" t="s">
        <v>482</v>
      </c>
      <c r="F70" s="1" t="s">
        <v>483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484</v>
      </c>
      <c r="B71" s="1">
        <v>0.0</v>
      </c>
      <c r="C71" s="1">
        <v>0.0</v>
      </c>
      <c r="D71" s="1" t="s">
        <v>485</v>
      </c>
      <c r="E71" s="1" t="s">
        <v>486</v>
      </c>
      <c r="F71" s="1" t="s">
        <v>487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488</v>
      </c>
      <c r="B72" s="1">
        <v>0.0</v>
      </c>
      <c r="C72" s="1">
        <v>0.0</v>
      </c>
      <c r="D72" s="1" t="s">
        <v>485</v>
      </c>
      <c r="E72" s="1" t="s">
        <v>489</v>
      </c>
      <c r="F72" s="1" t="s">
        <v>490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491</v>
      </c>
      <c r="B73" s="1">
        <v>0.0</v>
      </c>
      <c r="C73" s="1">
        <v>0.0</v>
      </c>
      <c r="D73" s="1" t="s">
        <v>492</v>
      </c>
      <c r="E73" s="1" t="s">
        <v>493</v>
      </c>
      <c r="F73" s="1" t="s">
        <v>494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495</v>
      </c>
      <c r="B74" s="1">
        <v>0.0</v>
      </c>
      <c r="C74" s="1">
        <v>0.0</v>
      </c>
      <c r="D74" s="1">
        <v>0.0</v>
      </c>
      <c r="E74" s="1" t="s">
        <v>496</v>
      </c>
      <c r="F74" s="1" t="s">
        <v>497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498</v>
      </c>
      <c r="B75" s="1">
        <v>0.0</v>
      </c>
      <c r="C75" s="1">
        <v>0.0</v>
      </c>
      <c r="D75" s="1" t="s">
        <v>499</v>
      </c>
      <c r="E75" s="1" t="s">
        <v>500</v>
      </c>
      <c r="F75" s="1" t="s">
        <v>501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502</v>
      </c>
      <c r="B76" s="1">
        <v>0.0</v>
      </c>
      <c r="C76" s="1">
        <v>0.0</v>
      </c>
      <c r="D76" s="1" t="s">
        <v>503</v>
      </c>
      <c r="E76" s="1" t="s">
        <v>504</v>
      </c>
      <c r="F76" s="1" t="s">
        <v>505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506</v>
      </c>
      <c r="B77" s="1">
        <v>0.0</v>
      </c>
      <c r="C77" s="1">
        <v>0.0</v>
      </c>
      <c r="D77" s="1" t="s">
        <v>507</v>
      </c>
      <c r="E77" s="1" t="s">
        <v>508</v>
      </c>
      <c r="F77" s="1" t="s">
        <v>509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510</v>
      </c>
      <c r="B78" s="1">
        <v>0.0</v>
      </c>
      <c r="C78" s="1">
        <v>0.0</v>
      </c>
      <c r="D78" s="1" t="s">
        <v>511</v>
      </c>
      <c r="E78" s="1" t="s">
        <v>512</v>
      </c>
      <c r="F78" s="1" t="s">
        <v>513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514</v>
      </c>
      <c r="B79" s="1">
        <v>0.0</v>
      </c>
      <c r="C79" s="1">
        <v>0.0</v>
      </c>
      <c r="D79" s="1" t="s">
        <v>515</v>
      </c>
      <c r="E79" s="1" t="s">
        <v>516</v>
      </c>
      <c r="F79" s="1" t="s">
        <v>517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518</v>
      </c>
      <c r="B80" s="1">
        <v>0.0</v>
      </c>
      <c r="C80" s="1">
        <v>0.0</v>
      </c>
      <c r="D80" s="1" t="s">
        <v>519</v>
      </c>
      <c r="E80" s="1" t="s">
        <v>520</v>
      </c>
      <c r="F80" s="1" t="s">
        <v>521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522</v>
      </c>
      <c r="B81" s="1">
        <v>0.0</v>
      </c>
      <c r="C81" s="1">
        <v>0.0</v>
      </c>
      <c r="D81" s="1" t="s">
        <v>523</v>
      </c>
      <c r="E81" s="1" t="s">
        <v>524</v>
      </c>
      <c r="F81" s="1" t="s">
        <v>525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526</v>
      </c>
      <c r="B82" s="1">
        <v>0.0</v>
      </c>
      <c r="C82" s="1">
        <v>0.0</v>
      </c>
      <c r="D82" s="1" t="s">
        <v>527</v>
      </c>
      <c r="E82" s="1" t="s">
        <v>528</v>
      </c>
      <c r="F82" s="1" t="s">
        <v>529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530</v>
      </c>
      <c r="B83" s="1">
        <v>0.0</v>
      </c>
      <c r="C83" s="1">
        <v>0.0</v>
      </c>
      <c r="D83" s="1">
        <v>0.0</v>
      </c>
      <c r="E83" s="1" t="s">
        <v>531</v>
      </c>
      <c r="F83" s="1" t="s">
        <v>503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532</v>
      </c>
      <c r="B84" s="1">
        <v>0.0</v>
      </c>
      <c r="C84" s="1">
        <v>0.0</v>
      </c>
      <c r="D84" s="1">
        <v>0.0</v>
      </c>
      <c r="E84" s="1" t="s">
        <v>533</v>
      </c>
      <c r="F84" s="1" t="s">
        <v>534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535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536</v>
      </c>
      <c r="B86" s="1">
        <v>0.0</v>
      </c>
      <c r="C86" s="1">
        <v>0.0</v>
      </c>
      <c r="D86" s="1">
        <v>0.0</v>
      </c>
      <c r="E86" s="1" t="s">
        <v>537</v>
      </c>
      <c r="F86" s="1" t="s">
        <v>538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539</v>
      </c>
      <c r="B87" s="1">
        <v>0.0</v>
      </c>
      <c r="C87" s="1">
        <v>0.0</v>
      </c>
      <c r="D87" s="1">
        <v>0.0</v>
      </c>
      <c r="E87" s="1" t="s">
        <v>540</v>
      </c>
      <c r="F87" s="1" t="s">
        <v>541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542</v>
      </c>
      <c r="B88" s="1">
        <v>0.0</v>
      </c>
      <c r="C88" s="1">
        <v>0.0</v>
      </c>
      <c r="D88" s="1">
        <v>0.0</v>
      </c>
      <c r="E88" s="1" t="s">
        <v>543</v>
      </c>
      <c r="F88" s="1" t="s">
        <v>544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545</v>
      </c>
      <c r="B89" s="1">
        <v>0.0</v>
      </c>
      <c r="C89" s="1">
        <v>0.0</v>
      </c>
      <c r="D89" s="1">
        <v>0.0</v>
      </c>
      <c r="E89" s="1" t="s">
        <v>546</v>
      </c>
      <c r="F89" s="1" t="s">
        <v>547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548</v>
      </c>
      <c r="B90" s="1">
        <v>0.0</v>
      </c>
      <c r="C90" s="1">
        <v>0.0</v>
      </c>
      <c r="D90" s="1">
        <v>0.0</v>
      </c>
      <c r="E90" s="1" t="s">
        <v>549</v>
      </c>
      <c r="F90" s="1" t="s">
        <v>550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551</v>
      </c>
      <c r="B91" s="1">
        <v>0.0</v>
      </c>
      <c r="C91" s="1">
        <v>0.0</v>
      </c>
      <c r="D91" s="1">
        <v>0.0</v>
      </c>
      <c r="E91" s="1" t="s">
        <v>552</v>
      </c>
      <c r="F91" s="1" t="s">
        <v>553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554</v>
      </c>
      <c r="B92" s="1">
        <v>0.0</v>
      </c>
      <c r="C92" s="1">
        <v>0.0</v>
      </c>
      <c r="D92" s="1">
        <v>0.0</v>
      </c>
      <c r="E92" s="1" t="s">
        <v>555</v>
      </c>
      <c r="F92" s="1" t="s">
        <v>556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557</v>
      </c>
      <c r="B93" s="1">
        <v>0.0</v>
      </c>
      <c r="C93" s="1">
        <v>0.0</v>
      </c>
      <c r="D93" s="1">
        <v>0.0</v>
      </c>
      <c r="E93" s="1" t="s">
        <v>558</v>
      </c>
      <c r="F93" s="1" t="s">
        <v>559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560</v>
      </c>
      <c r="B94" s="1">
        <v>0.0</v>
      </c>
      <c r="C94" s="1">
        <v>0.0</v>
      </c>
      <c r="D94" s="1">
        <v>0.0</v>
      </c>
      <c r="E94" s="1">
        <v>0.0</v>
      </c>
      <c r="F94" s="1" t="s">
        <v>561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562</v>
      </c>
      <c r="B95" s="1">
        <v>0.0</v>
      </c>
      <c r="C95" s="1">
        <v>0.0</v>
      </c>
      <c r="D95" s="1">
        <v>0.0</v>
      </c>
      <c r="E95" s="1" t="s">
        <v>563</v>
      </c>
      <c r="F95" s="1" t="s">
        <v>564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565</v>
      </c>
      <c r="B96" s="1">
        <v>0.0</v>
      </c>
      <c r="C96" s="1">
        <v>0.0</v>
      </c>
      <c r="D96" s="1">
        <v>0.0</v>
      </c>
      <c r="E96" s="1" t="s">
        <v>566</v>
      </c>
      <c r="F96" s="1" t="s">
        <v>567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568</v>
      </c>
      <c r="B97" s="1">
        <v>0.0</v>
      </c>
      <c r="C97" s="1">
        <v>0.0</v>
      </c>
      <c r="D97" s="1">
        <v>0.0</v>
      </c>
      <c r="E97" s="1" t="s">
        <v>569</v>
      </c>
      <c r="F97" s="1" t="s">
        <v>570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571</v>
      </c>
      <c r="B98" s="1">
        <v>0.0</v>
      </c>
      <c r="C98" s="1">
        <v>0.0</v>
      </c>
      <c r="D98" s="1">
        <v>0.0</v>
      </c>
      <c r="E98" s="1" t="s">
        <v>572</v>
      </c>
      <c r="F98" s="1" t="s">
        <v>573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574</v>
      </c>
      <c r="B99" s="1">
        <v>0.0</v>
      </c>
      <c r="C99" s="1">
        <v>0.0</v>
      </c>
      <c r="D99" s="1">
        <v>0.0</v>
      </c>
      <c r="E99" s="1" t="s">
        <v>575</v>
      </c>
      <c r="F99" s="1">
        <v>9.27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576</v>
      </c>
      <c r="B100" s="1">
        <v>0.0</v>
      </c>
      <c r="C100" s="1">
        <v>0.0</v>
      </c>
      <c r="D100" s="1">
        <v>0.0</v>
      </c>
      <c r="E100" s="1" t="s">
        <v>577</v>
      </c>
      <c r="F100" s="1" t="s">
        <v>578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579</v>
      </c>
      <c r="B101" s="1">
        <v>0.0</v>
      </c>
      <c r="C101" s="1">
        <v>0.0</v>
      </c>
      <c r="D101" s="1">
        <v>0.0</v>
      </c>
      <c r="E101" s="1" t="s">
        <v>580</v>
      </c>
      <c r="F101" s="1" t="s">
        <v>581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582</v>
      </c>
      <c r="B102" s="1">
        <v>0.0</v>
      </c>
      <c r="C102" s="1">
        <v>0.0</v>
      </c>
      <c r="D102" s="1">
        <v>0.0</v>
      </c>
      <c r="E102" s="1" t="s">
        <v>583</v>
      </c>
      <c r="F102" s="1" t="s">
        <v>584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585</v>
      </c>
      <c r="B103" s="1">
        <v>0.0</v>
      </c>
      <c r="C103" s="1">
        <v>0.0</v>
      </c>
      <c r="D103" s="1">
        <v>0.0</v>
      </c>
      <c r="E103" s="1">
        <v>0.0</v>
      </c>
      <c r="F103" s="1" t="s">
        <v>586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587</v>
      </c>
      <c r="B104" s="1">
        <v>0.0</v>
      </c>
      <c r="C104" s="1">
        <v>0.0</v>
      </c>
      <c r="D104" s="1">
        <v>0.0</v>
      </c>
      <c r="E104" s="1">
        <v>0.0</v>
      </c>
      <c r="F104" s="1" t="s">
        <v>588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589</v>
      </c>
      <c r="C1" s="1" t="s">
        <v>590</v>
      </c>
      <c r="D1" s="1" t="s">
        <v>591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592</v>
      </c>
      <c r="B2" s="1" t="s">
        <v>593</v>
      </c>
      <c r="C2" s="1" t="s">
        <v>594</v>
      </c>
      <c r="D2" s="1" t="s">
        <v>595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596</v>
      </c>
      <c r="B3" s="1" t="s">
        <v>593</v>
      </c>
      <c r="C3" s="1" t="s">
        <v>593</v>
      </c>
      <c r="D3" s="1" t="s">
        <v>597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598</v>
      </c>
      <c r="B4" s="1" t="s">
        <v>593</v>
      </c>
      <c r="C4" s="1" t="s">
        <v>599</v>
      </c>
      <c r="D4" s="1" t="s">
        <v>600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596</v>
      </c>
      <c r="B5" s="1" t="s">
        <v>593</v>
      </c>
      <c r="C5" s="1" t="s">
        <v>593</v>
      </c>
      <c r="D5" s="1" t="s">
        <v>601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602</v>
      </c>
      <c r="B6" s="1" t="s">
        <v>603</v>
      </c>
      <c r="C6" s="1" t="s">
        <v>604</v>
      </c>
      <c r="D6" s="1" t="s">
        <v>605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606</v>
      </c>
      <c r="B7" s="1" t="s">
        <v>607</v>
      </c>
      <c r="C7" s="1" t="s">
        <v>608</v>
      </c>
      <c r="D7" s="1" t="s">
        <v>609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610</v>
      </c>
      <c r="B8" s="1" t="s">
        <v>593</v>
      </c>
      <c r="C8" s="1" t="s">
        <v>611</v>
      </c>
      <c r="D8" s="1" t="s">
        <v>612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613</v>
      </c>
      <c r="B9" s="1" t="s">
        <v>593</v>
      </c>
      <c r="C9" s="1" t="s">
        <v>614</v>
      </c>
      <c r="D9" s="1" t="s">
        <v>615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616</v>
      </c>
      <c r="B10" s="1" t="s">
        <v>593</v>
      </c>
      <c r="C10" s="1" t="s">
        <v>617</v>
      </c>
      <c r="D10" s="1" t="s">
        <v>618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619</v>
      </c>
      <c r="B11" s="1" t="s">
        <v>593</v>
      </c>
      <c r="C11" s="1" t="s">
        <v>620</v>
      </c>
      <c r="D11" s="1" t="s">
        <v>621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622</v>
      </c>
      <c r="B12" s="1" t="s">
        <v>593</v>
      </c>
      <c r="C12" s="1" t="s">
        <v>623</v>
      </c>
      <c r="D12" s="1" t="s">
        <v>624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625</v>
      </c>
      <c r="B13" s="1" t="s">
        <v>593</v>
      </c>
      <c r="C13" s="1" t="s">
        <v>626</v>
      </c>
      <c r="D13" s="1" t="s">
        <v>627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628</v>
      </c>
      <c r="B14" s="1" t="s">
        <v>593</v>
      </c>
      <c r="C14" s="1" t="s">
        <v>629</v>
      </c>
      <c r="D14" s="1" t="s">
        <v>630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631</v>
      </c>
      <c r="B15" s="1" t="s">
        <v>593</v>
      </c>
      <c r="C15" s="1" t="s">
        <v>593</v>
      </c>
      <c r="D15" s="1" t="s">
        <v>593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632</v>
      </c>
      <c r="B16" s="1" t="s">
        <v>593</v>
      </c>
      <c r="C16" s="1" t="s">
        <v>593</v>
      </c>
      <c r="D16" s="1" t="s">
        <v>593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633</v>
      </c>
      <c r="B17" s="1" t="s">
        <v>634</v>
      </c>
      <c r="C17" s="1" t="s">
        <v>635</v>
      </c>
      <c r="D17" s="1" t="s">
        <v>636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637</v>
      </c>
      <c r="B18" s="1" t="s">
        <v>593</v>
      </c>
      <c r="C18" s="1" t="s">
        <v>593</v>
      </c>
      <c r="D18" s="1" t="s">
        <v>593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638</v>
      </c>
      <c r="B19" s="1" t="s">
        <v>639</v>
      </c>
      <c r="C19" s="1" t="s">
        <v>640</v>
      </c>
      <c r="D19" s="1" t="s">
        <v>641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642</v>
      </c>
      <c r="B20" s="1" t="s">
        <v>643</v>
      </c>
      <c r="C20" s="1" t="s">
        <v>644</v>
      </c>
      <c r="D20" s="1" t="s">
        <v>645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646</v>
      </c>
      <c r="B21" s="1" t="s">
        <v>647</v>
      </c>
      <c r="C21" s="1" t="s">
        <v>648</v>
      </c>
      <c r="D21" s="1" t="s">
        <v>649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650</v>
      </c>
      <c r="B22" s="1" t="s">
        <v>651</v>
      </c>
      <c r="C22" s="1" t="s">
        <v>652</v>
      </c>
      <c r="D22" s="1" t="s">
        <v>653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654</v>
      </c>
      <c r="B23" s="1" t="s">
        <v>655</v>
      </c>
      <c r="C23" s="1" t="s">
        <v>656</v>
      </c>
      <c r="D23" s="1" t="s">
        <v>657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658</v>
      </c>
      <c r="B24" s="1" t="s">
        <v>659</v>
      </c>
      <c r="C24" s="1" t="s">
        <v>660</v>
      </c>
      <c r="D24" s="1" t="s">
        <v>661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662</v>
      </c>
      <c r="B25" s="1" t="s">
        <v>593</v>
      </c>
      <c r="C25" s="1" t="s">
        <v>663</v>
      </c>
      <c r="D25" s="1" t="s">
        <v>664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665</v>
      </c>
      <c r="B26" s="1" t="s">
        <v>666</v>
      </c>
      <c r="C26" s="1" t="s">
        <v>667</v>
      </c>
      <c r="D26" s="1" t="s">
        <v>668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4">
        <v>2031.0</v>
      </c>
      <c r="O2" s="4">
        <v>2032.0</v>
      </c>
      <c r="P2" s="4">
        <v>2033.0</v>
      </c>
      <c r="Q2" s="4">
        <v>2034.0</v>
      </c>
      <c r="R2" s="4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-36.05</v>
      </c>
      <c r="D3" s="1">
        <v>72.10000000000001</v>
      </c>
      <c r="E3" s="1">
        <v>116.39</v>
      </c>
      <c r="F3" s="1">
        <v>-61.8</v>
      </c>
      <c r="G3" s="1">
        <f>IF(F3*FORECAST(G2,B3:F3,B2:F2)&gt;0,FORECAST(G2,B3:F3,B2:F2),F3)*$X$1</f>
        <v>-61.8</v>
      </c>
      <c r="H3" s="1">
        <f>IF(G3*FORECAST(H2,B3:G3,B2:G2)&gt;0,FORECAST(H2,B3:G3,B2:G2),G3)*$X$1</f>
        <v>-29.38933333</v>
      </c>
      <c r="I3" s="1">
        <f>IF(H3*FORECAST(I2,B3:H3,B2:H2)&gt;0,FORECAST(I2,B3:H3,B2:H2),H3)*$X$1</f>
        <v>-39.15961905</v>
      </c>
      <c r="J3" s="1">
        <f>IF(I3*FORECAST(J2,B3:I3,B2:I2)&gt;0,FORECAST(J2,B3:I3,B2:I2),I3)*$X$1</f>
        <v>-48.92990476</v>
      </c>
      <c r="K3" s="1">
        <f>IF(J3*FORECAST(K2,B3:J3,B2:J2)&gt;0,FORECAST(K2,B3:J3,B2:J2),J3)*$X$1</f>
        <v>-58.70019048</v>
      </c>
      <c r="L3" s="1">
        <f>IF(K3*FORECAST(L2,B3:K3,B2:K2)&gt;0,FORECAST(L2,B3:K3,B2:K2),K3)*$X$1</f>
        <v>-68.47047619</v>
      </c>
      <c r="M3" s="1">
        <f>IF(L3*FORECAST(M2,B3:L3,B2:L2)&gt;0,FORECAST(M2,B3:L3,B2:L2),L3)*$X$1</f>
        <v>-78.2407619</v>
      </c>
      <c r="N3" s="4">
        <f>IF(M3*FORECAST(N2,B3:M3,B2:M2)&gt;0,FORECAST(N2,B3:M3,B2:M2),M3)*$X$1</f>
        <v>-88.01104762</v>
      </c>
      <c r="O3" s="4">
        <f>IF(N3*FORECAST(O2,B3:N3,B2:N2)&gt;0,FORECAST(O2,B3:N3,B2:N2),N3)*$X$1</f>
        <v>-97.78133333</v>
      </c>
      <c r="P3" s="4">
        <f>IF(O3*FORECAST(P2,B3:O3,B2:O2)&gt;0,FORECAST(P2,B3:O3,B2:O2),O3)*$X$1</f>
        <v>-107.551619</v>
      </c>
      <c r="Q3" s="4">
        <f>IF(P3*FORECAST(Q2,B3:P3,B2:P2)&gt;0,FORECAST(Q2,B3:P3,B2:P2),P3)*$X$1</f>
        <v>-117.3219048</v>
      </c>
      <c r="R3" s="4">
        <f>IF(Q3*FORECAST(R2,B3:Q3,B2:Q2)&gt;0,FORECAST(R2,B3:Q3,B2:Q2),Q3)*$X$1</f>
        <v>-127.0921905</v>
      </c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111.24</v>
      </c>
      <c r="C4" s="1">
        <v>169.95</v>
      </c>
      <c r="D4" s="1">
        <v>226.6</v>
      </c>
      <c r="E4" s="1">
        <v>244.11</v>
      </c>
      <c r="F4" s="1">
        <v>401.7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670</v>
      </c>
      <c r="B5" s="1">
        <v>0.0</v>
      </c>
      <c r="C5" s="1">
        <v>0.0</v>
      </c>
      <c r="D5" s="1">
        <v>267.0</v>
      </c>
      <c r="E5" s="1">
        <v>251.0</v>
      </c>
      <c r="F5" s="1">
        <v>268.0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671</v>
      </c>
      <c r="L7" s="1">
        <f>IF(R3*FORECAST(R2,B3:R3,B2:R2)&gt;0,FORECAST(R2,B3:R3,B2:R2),Q3)*$X$1 * (1+0.02)/(0.06-0.02)</f>
        <v>-3240.850857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672</v>
      </c>
      <c r="L8" s="5">
        <f t="array" ref="L8">NPV(0.06,H3:R3)</f>
        <v>-572.4817698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673</v>
      </c>
      <c r="L9" s="5">
        <f t="array" ref="L9">NPV(0.06,H16:R16)</f>
        <v>-1707.239803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674</v>
      </c>
      <c r="L10" s="5">
        <f>L8 + L9</f>
        <v>-2279.721573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401.7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675</v>
      </c>
      <c r="L12" s="5">
        <f>L10 - L11</f>
        <v>-2681.421573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676</v>
      </c>
      <c r="L13" s="1">
        <v>268.0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-10.00530438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4">
        <v>0.0</v>
      </c>
      <c r="P16" s="4">
        <v>0.0</v>
      </c>
      <c r="Q16" s="4">
        <v>0.0</v>
      </c>
      <c r="R16" s="4">
        <f>IF(R3*FORECAST(R2,B3:R3,B2:R2)&gt;0,FORECAST(R2,B3:R3,B2:R2),Q3)*$X$1 * (1+0.02)/(0.06-0.02)</f>
        <v>-3240.850857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4">
        <v>2031.0</v>
      </c>
      <c r="O2" s="4">
        <v>2032.0</v>
      </c>
      <c r="P2" s="4">
        <v>2033.0</v>
      </c>
      <c r="Q2" s="4">
        <v>2034.0</v>
      </c>
      <c r="R2" s="4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-44.29</v>
      </c>
      <c r="C3" s="1">
        <v>-44.29</v>
      </c>
      <c r="D3" s="1">
        <v>-329.6</v>
      </c>
      <c r="E3" s="1">
        <v>-314.15</v>
      </c>
      <c r="F3" s="1">
        <v>-113.3</v>
      </c>
      <c r="G3" s="1">
        <f>IF(F3*FORECAST(G2,B3:F3,B2:F2)&gt;0,FORECAST(G2,B3:F3,B2:F2),F3)*$X$1</f>
        <v>-291.49</v>
      </c>
      <c r="H3" s="1">
        <f>IF(G3*FORECAST(H2,B3:G3,B2:G2)&gt;0,FORECAST(H2,B3:G3,B2:G2),G3)*$X$1</f>
        <v>-332.278</v>
      </c>
      <c r="I3" s="1">
        <f>IF(H3*FORECAST(I2,B3:H3,B2:H2)&gt;0,FORECAST(I2,B3:H3,B2:H2),H3)*$X$1</f>
        <v>-373.066</v>
      </c>
      <c r="J3" s="1">
        <f>IF(I3*FORECAST(J2,B3:I3,B2:I2)&gt;0,FORECAST(J2,B3:I3,B2:I2),I3)*$X$1</f>
        <v>-413.854</v>
      </c>
      <c r="K3" s="1">
        <f>IF(J3*FORECAST(K2,B3:J3,B2:J2)&gt;0,FORECAST(K2,B3:J3,B2:J2),J3)*$X$1</f>
        <v>-454.642</v>
      </c>
      <c r="L3" s="1">
        <f>IF(K3*FORECAST(L2,B3:K3,B2:K2)&gt;0,FORECAST(L2,B3:K3,B2:K2),K3)*$X$1</f>
        <v>-495.43</v>
      </c>
      <c r="M3" s="1">
        <f>IF(L3*FORECAST(M2,B3:L3,B2:L2)&gt;0,FORECAST(M2,B3:L3,B2:L2),L3)*$X$1</f>
        <v>-536.218</v>
      </c>
      <c r="N3" s="4">
        <f>IF(M3*FORECAST(N2,B3:M3,B2:M2)&gt;0,FORECAST(N2,B3:M3,B2:M2),M3)*$X$1</f>
        <v>-577.006</v>
      </c>
      <c r="O3" s="4">
        <f>IF(N3*FORECAST(O2,B3:N3,B2:N2)&gt;0,FORECAST(O2,B3:N3,B2:N2),N3)*$X$1</f>
        <v>-617.794</v>
      </c>
      <c r="P3" s="4">
        <f>IF(O3*FORECAST(P2,B3:O3,B2:O2)&gt;0,FORECAST(P2,B3:O3,B2:O2),O3)*$X$1</f>
        <v>-658.582</v>
      </c>
      <c r="Q3" s="4">
        <f>IF(P3*FORECAST(Q2,B3:P3,B2:P2)&gt;0,FORECAST(Q2,B3:P3,B2:P2),P3)*$X$1</f>
        <v>-699.37</v>
      </c>
      <c r="R3" s="4">
        <f>IF(Q3*FORECAST(R2,B3:Q3,B2:Q2)&gt;0,FORECAST(R2,B3:Q3,B2:Q2),Q3)*$X$1</f>
        <v>-740.158</v>
      </c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111.24</v>
      </c>
      <c r="C4" s="1">
        <v>169.95</v>
      </c>
      <c r="D4" s="1">
        <v>226.6</v>
      </c>
      <c r="E4" s="1">
        <v>244.11</v>
      </c>
      <c r="F4" s="1">
        <v>401.7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670</v>
      </c>
      <c r="B5" s="1">
        <v>0.0</v>
      </c>
      <c r="C5" s="1">
        <v>0.0</v>
      </c>
      <c r="D5" s="1">
        <v>267.0</v>
      </c>
      <c r="E5" s="1">
        <v>251.0</v>
      </c>
      <c r="F5" s="1">
        <v>268.0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671</v>
      </c>
      <c r="L7" s="1">
        <f>IF(R3*FORECAST(R2,B3:R3,B2:R2)&gt;0,FORECAST(R2,B3:R3,B2:R2),Q3)*$X$1 * (1+0.02)/(0.06-0.02)</f>
        <v>-18874.029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672</v>
      </c>
      <c r="L8" s="5">
        <f t="array" ref="L8">NPV(0.06,H3:R3)</f>
        <v>-4042.920491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673</v>
      </c>
      <c r="L9" s="5">
        <f t="array" ref="L9">NPV(0.06,H16:R16)</f>
        <v>-9942.603031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674</v>
      </c>
      <c r="L10" s="5">
        <f>L8 + L9</f>
        <v>-13985.52352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401.7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675</v>
      </c>
      <c r="L12" s="5">
        <f>L10 - L11</f>
        <v>-14387.22352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676</v>
      </c>
      <c r="L13" s="1">
        <v>268.0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-53.68366986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4">
        <v>0.0</v>
      </c>
      <c r="P16" s="4">
        <v>0.0</v>
      </c>
      <c r="Q16" s="4">
        <v>0.0</v>
      </c>
      <c r="R16" s="4">
        <f>IF(R3*FORECAST(R2,B3:R3,B2:R2)&gt;0,FORECAST(R2,B3:R3,B2:R2),Q3)*$X$1 * (1+0.02)/(0.06-0.02)</f>
        <v>-18874.029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