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<sst xmlns="http://schemas.openxmlformats.org/spreadsheetml/2006/main" count="1207" uniqueCount="985">
  <si>
    <t>ticker</t>
  </si>
  <si>
    <t>RPT</t>
  </si>
  <si>
    <t>nombre</t>
  </si>
  <si>
    <t>GREAT AJAX CORP</t>
  </si>
  <si>
    <t>empresa</t>
  </si>
  <si>
    <t>Commercial REITs</t>
  </si>
  <si>
    <t>Open</t>
  </si>
  <si>
    <t>Target Price</t>
  </si>
  <si>
    <t>Valor no disponible</t>
  </si>
  <si>
    <t>Upside</t>
  </si>
  <si>
    <t>No calculado</t>
  </si>
  <si>
    <t>Country</t>
  </si>
  <si>
    <t>United States</t>
  </si>
  <si>
    <t>Market Cap</t>
  </si>
  <si>
    <t>Book Value</t>
  </si>
  <si>
    <t>Pe ratio</t>
  </si>
  <si>
    <t>Dividend Ratio</t>
  </si>
  <si>
    <t>Fiscal Period: December</t>
  </si>
  <si>
    <t>Net Income</t>
  </si>
  <si>
    <t>Depreciation, Depletion &amp; Amortization</t>
  </si>
  <si>
    <t>Total Depreciation, Depletion &amp; Amortization</t>
  </si>
  <si>
    <t>Amortization of Deferred Charges, Total</t>
  </si>
  <si>
    <t>Gain (Loss) on Sale of Loans &amp; Receivables - (CF)</t>
  </si>
  <si>
    <t>(Gain) Loss On Sale of Asset - (CF)</t>
  </si>
  <si>
    <t>(Gain) Loss on Sale of Investments - (CF)</t>
  </si>
  <si>
    <t>Total Asset Writedown</t>
  </si>
  <si>
    <t>Provision for Credit Losses</t>
  </si>
  <si>
    <t>(Income) Loss On Equity Investments - (CF)</t>
  </si>
  <si>
    <t>Stock-Based Compensation (CF)</t>
  </si>
  <si>
    <t>Changes in Accrued Interest Receivable</t>
  </si>
  <si>
    <t>Change in Other Net Operating Assets (Collected)</t>
  </si>
  <si>
    <t>Other Operating Activities</t>
  </si>
  <si>
    <t>Cash from Operations</t>
  </si>
  <si>
    <t>Capital Expenditure</t>
  </si>
  <si>
    <t>Sale (Purchase) of Real Estate Properties (Collected)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</si>
  <si>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</si>
  <si>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</si>
  <si>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</si>
  <si>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</si>
  <si>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</si>
  <si>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</si>
  <si>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</si>
  <si>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</si>
  <si>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</si>
  <si>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</si>
  <si>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</si>
  <si>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</si>
  <si>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</si>
  <si>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Repurchase of Preferred Stock</t>
  </si>
  <si>
    <t>Common Dividends Paid</t>
  </si>
  <si>
    <t>Common &amp; Preferred Stock Dividends Paid</t>
  </si>
  <si>
    <t>Special Dividend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</si>
  <si>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</si>
  <si>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</si>
  <si>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</si>
  <si>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</si>
  <si>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</si>
  <si>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</si>
  <si>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Net Debt Issued / Repaid</t>
  </si>
  <si>
    <t>Assets</t>
  </si>
  <si>
    <t>Cash And Equivalents</t>
  </si>
  <si>
    <t>Long-Term Investments - (FS Template)</t>
  </si>
  <si>
    <t>Loans and Lease Receivables - (FS Template)</t>
  </si>
  <si>
    <t>Other Receivables</t>
  </si>
  <si>
    <t>Net Property Plant And Equipment</t>
  </si>
  <si>
    <t>Loans Held For Sale</t>
  </si>
  <si>
    <t>Restricted Cash</t>
  </si>
  <si>
    <t>Other Current Assets, Total</t>
  </si>
  <si>
    <t>Total Assets</t>
  </si>
  <si>
    <t>Liabilities</t>
  </si>
  <si>
    <t>Accrued Expenses, Total</t>
  </si>
  <si>
    <t>Short-Term Borrowings</t>
  </si>
  <si>
    <t>Current Portion of Long-Term Debt</t>
  </si>
  <si>
    <t>Long-Term Debt</t>
  </si>
  <si>
    <t>Total Liabilities</t>
  </si>
  <si>
    <t>Preferred Stock Redeemable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</si>
  <si>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</si>
  <si>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</si>
  <si>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</si>
  <si>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</si>
  <si>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</si>
  <si>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</si>
  <si>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</si>
  <si>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</si>
  <si>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</si>
  <si>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</si>
  <si>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</si>
  <si>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</si>
  <si>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</si>
  <si>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13.93</t>
  </si>
  <si>
    <t>14.38</t>
  </si>
  <si>
    <t>14.52</t>
  </si>
  <si>
    <t>15.09</t>
  </si>
  <si>
    <t>15.37</t>
  </si>
  <si>
    <t>15.7</t>
  </si>
  <si>
    <t>16.11</t>
  </si>
  <si>
    <t>16.51</t>
  </si>
  <si>
    <t>9.99</t>
  </si>
  <si>
    <t>Tangible Book Value</t>
  </si>
  <si>
    <t>Tangible Book Value Per Share</t>
  </si>
  <si>
    <t>Total Debt</t>
  </si>
  <si>
    <t>Net Debt</t>
  </si>
  <si>
    <t>Equity Method Investments, Total</t>
  </si>
  <si>
    <t>Interest and Dividend Income, Total</t>
  </si>
  <si>
    <t>Interest Expense, Total</t>
  </si>
  <si>
    <t>Net Interest Income</t>
  </si>
  <si>
    <t>Gain (Loss) on Sale of Loans &amp; Receivables</t>
  </si>
  <si>
    <t>Gain (Loss) on Sale of Investments, Total (Rev)</t>
  </si>
  <si>
    <t>Other Revenues, Total</t>
  </si>
  <si>
    <t>Revenues Before Provison For Loan Losses</t>
  </si>
  <si>
    <t>Provision For Loan Losses</t>
  </si>
  <si>
    <t>Total Revenues</t>
  </si>
  <si>
    <t>Salaries And Other Employee Benefits</t>
  </si>
  <si>
    <t>Stock-Based Compensation (IS)</t>
  </si>
  <si>
    <t>Cost of Services Provided, Total</t>
  </si>
  <si>
    <t>Other Operating Expenses</t>
  </si>
  <si>
    <t>Total Operating Expenses</t>
  </si>
  <si>
    <t>Operating Income</t>
  </si>
  <si>
    <t>Other Non Operating Income (Expenses)</t>
  </si>
  <si>
    <t>EBT, Excl. Unusual Items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</si>
  <si>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</si>
  <si>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</si>
  <si>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</si>
  <si>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</si>
  <si>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</si>
  <si>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</si>
  <si>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</si>
  <si>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</si>
  <si>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</si>
  <si>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</si>
  <si>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</si>
  <si>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</si>
  <si>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</si>
  <si>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0.43</t>
  </si>
  <si>
    <t>1.62</t>
  </si>
  <si>
    <t>1.6</t>
  </si>
  <si>
    <t>1.53</t>
  </si>
  <si>
    <t>1.45</t>
  </si>
  <si>
    <t>1.68</t>
  </si>
  <si>
    <t>1.48</t>
  </si>
  <si>
    <t>-1.24</t>
  </si>
  <si>
    <t>-2.01</t>
  </si>
  <si>
    <t>Basic EPS - Continuing Operations</t>
  </si>
  <si>
    <t>Basic Weighted Average Shares Outstanding</t>
  </si>
  <si>
    <t>Net EPS - Diluted</t>
  </si>
  <si>
    <t>1.46</t>
  </si>
  <si>
    <t>1.38</t>
  </si>
  <si>
    <t>1.54</t>
  </si>
  <si>
    <t>1.41</t>
  </si>
  <si>
    <t>Diluted EPS - Continuing Operations</t>
  </si>
  <si>
    <t>Diluted Weighted Average Shares Outstanding</t>
  </si>
  <si>
    <t>Normalized Basic EPS</t>
  </si>
  <si>
    <t>0.25</t>
  </si>
  <si>
    <t>0.99</t>
  </si>
  <si>
    <t>1.08</t>
  </si>
  <si>
    <t>0.98</t>
  </si>
  <si>
    <t>0.89</t>
  </si>
  <si>
    <t>1.04</t>
  </si>
  <si>
    <t>0.72</t>
  </si>
  <si>
    <t>1.17</t>
  </si>
  <si>
    <t>-0.02</t>
  </si>
  <si>
    <t>-1.21</t>
  </si>
  <si>
    <t>Normalized Diluted EPS</t>
  </si>
  <si>
    <t>0.24</t>
  </si>
  <si>
    <t>0.95</t>
  </si>
  <si>
    <t>1.03</t>
  </si>
  <si>
    <t>0.76</t>
  </si>
  <si>
    <t>0.64</t>
  </si>
  <si>
    <t>0.73</t>
  </si>
  <si>
    <t>0.88</t>
  </si>
  <si>
    <t>Dividend Per Share</t>
  </si>
  <si>
    <t>0.08</t>
  </si>
  <si>
    <t>0.62</t>
  </si>
  <si>
    <t>0.96</t>
  </si>
  <si>
    <t>1.09</t>
  </si>
  <si>
    <t>1.18</t>
  </si>
  <si>
    <t>1.24</t>
  </si>
  <si>
    <t>0.51</t>
  </si>
  <si>
    <t>0.81</t>
  </si>
  <si>
    <t>1.06</t>
  </si>
  <si>
    <t>Payout Ratio</t>
  </si>
  <si>
    <t>19.86</t>
  </si>
  <si>
    <t>46.77</t>
  </si>
  <si>
    <t>59.37</t>
  </si>
  <si>
    <t>71.22</t>
  </si>
  <si>
    <t>77.77</t>
  </si>
  <si>
    <t>75.84</t>
  </si>
  <si>
    <t>61.41</t>
  </si>
  <si>
    <t>61.19</t>
  </si>
  <si>
    <t>-199.5</t>
  </si>
  <si>
    <t>-43.73</t>
  </si>
  <si>
    <t>Effective Tax Rate - (Ratio)</t>
  </si>
  <si>
    <t>0.01</t>
  </si>
  <si>
    <t>0.12</t>
  </si>
  <si>
    <t>0.2</t>
  </si>
  <si>
    <t>0.33</t>
  </si>
  <si>
    <t>-0.37</t>
  </si>
  <si>
    <t>0.56</t>
  </si>
  <si>
    <t>-23.43</t>
  </si>
  <si>
    <t>-0.52</t>
  </si>
  <si>
    <t>Total Current Taxes</t>
  </si>
  <si>
    <t>Normalized Net Income</t>
  </si>
  <si>
    <t>Supplemental Operating Expense Items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</si>
  <si>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</si>
  <si>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</si>
  <si>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</si>
  <si>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</si>
  <si>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</si>
  <si>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5.81</t>
  </si>
  <si>
    <t>3.68</t>
  </si>
  <si>
    <t>2.56</t>
  </si>
  <si>
    <t>2.09</t>
  </si>
  <si>
    <t>2.33</t>
  </si>
  <si>
    <t>2.08</t>
  </si>
  <si>
    <t>2.45</t>
  </si>
  <si>
    <t>-0.92</t>
  </si>
  <si>
    <t>-3.33</t>
  </si>
  <si>
    <t>Return On Equity %</t>
  </si>
  <si>
    <t>12.61</t>
  </si>
  <si>
    <t>11.09</t>
  </si>
  <si>
    <t>10.05</t>
  </si>
  <si>
    <t>9.62</t>
  </si>
  <si>
    <t>10.33</t>
  </si>
  <si>
    <t>7.48</t>
  </si>
  <si>
    <t>8.23</t>
  </si>
  <si>
    <t>-3.56</t>
  </si>
  <si>
    <t>-14.48</t>
  </si>
  <si>
    <t>Return on Common Equity</t>
  </si>
  <si>
    <t>12.68</t>
  </si>
  <si>
    <t>11.08</t>
  </si>
  <si>
    <t>10.17</t>
  </si>
  <si>
    <t>9.48</t>
  </si>
  <si>
    <t>10.4</t>
  </si>
  <si>
    <t>6.2</t>
  </si>
  <si>
    <t>8.97</t>
  </si>
  <si>
    <t>-8.29</t>
  </si>
  <si>
    <t>-16.94</t>
  </si>
  <si>
    <t>Margin Analysis</t>
  </si>
  <si>
    <t>Gross Profit Margin %</t>
  </si>
  <si>
    <t>92.23</t>
  </si>
  <si>
    <t>88.5</t>
  </si>
  <si>
    <t>85.22</t>
  </si>
  <si>
    <t>79.71</t>
  </si>
  <si>
    <t>76.42</t>
  </si>
  <si>
    <t>79.82</t>
  </si>
  <si>
    <t>85.2</t>
  </si>
  <si>
    <t>89.79</t>
  </si>
  <si>
    <t>77.17</t>
  </si>
  <si>
    <t>137.61</t>
  </si>
  <si>
    <t>SG&amp;A Margin</t>
  </si>
  <si>
    <t>19.75</t>
  </si>
  <si>
    <t>12.77</t>
  </si>
  <si>
    <t>11.8</t>
  </si>
  <si>
    <t>14.33</t>
  </si>
  <si>
    <t>14.44</t>
  </si>
  <si>
    <t>15.59</t>
  </si>
  <si>
    <t>18.24</t>
  </si>
  <si>
    <t>15.85</t>
  </si>
  <si>
    <t>29.76</t>
  </si>
  <si>
    <t>-56.53</t>
  </si>
  <si>
    <t>Income From Continuing Operations Margin %</t>
  </si>
  <si>
    <t>60.06</t>
  </si>
  <si>
    <t>68.84</t>
  </si>
  <si>
    <t>62.72</t>
  </si>
  <si>
    <t>56.26</t>
  </si>
  <si>
    <t>55.14</t>
  </si>
  <si>
    <t>58.38</t>
  </si>
  <si>
    <t>54.29</t>
  </si>
  <si>
    <t>54.94</t>
  </si>
  <si>
    <t>-42.84</t>
  </si>
  <si>
    <t>242.94</t>
  </si>
  <si>
    <t>Net Income Margin %</t>
  </si>
  <si>
    <t>54.84</t>
  </si>
  <si>
    <t>66.07</t>
  </si>
  <si>
    <t>60.46</t>
  </si>
  <si>
    <t>53.97</t>
  </si>
  <si>
    <t>49.86</t>
  </si>
  <si>
    <t>54.63</t>
  </si>
  <si>
    <t>46.04</t>
  </si>
  <si>
    <t>55.04</t>
  </si>
  <si>
    <t>-43.05</t>
  </si>
  <si>
    <t>243.53</t>
  </si>
  <si>
    <t>Net Avail. For Common Margin %</t>
  </si>
  <si>
    <t>54.66</t>
  </si>
  <si>
    <t>65.9</t>
  </si>
  <si>
    <t>60.16</t>
  </si>
  <si>
    <t>53.37</t>
  </si>
  <si>
    <t>49.32</t>
  </si>
  <si>
    <t>54.1</t>
  </si>
  <si>
    <t>36.54</t>
  </si>
  <si>
    <t>44.39</t>
  </si>
  <si>
    <t>-81.21</t>
  </si>
  <si>
    <t>252.08</t>
  </si>
  <si>
    <t>Normalized Net Income Margin</t>
  </si>
  <si>
    <t>32.32</t>
  </si>
  <si>
    <t>40.26</t>
  </si>
  <si>
    <t>40.49</t>
  </si>
  <si>
    <t>34.35</t>
  </si>
  <si>
    <t>30.18</t>
  </si>
  <si>
    <t>33.28</t>
  </si>
  <si>
    <t>26.22</t>
  </si>
  <si>
    <t>35.08</t>
  </si>
  <si>
    <t>-1.39</t>
  </si>
  <si>
    <t>152.06</t>
  </si>
  <si>
    <t>Asset Turnover</t>
  </si>
  <si>
    <t>0.06</t>
  </si>
  <si>
    <t>0.05</t>
  </si>
  <si>
    <t>0.04</t>
  </si>
  <si>
    <t>0.02</t>
  </si>
  <si>
    <t>-0.01</t>
  </si>
  <si>
    <t>Short Term Liquidity</t>
  </si>
  <si>
    <t>Current Ratio</t>
  </si>
  <si>
    <t>16.09</t>
  </si>
  <si>
    <t>5.73</t>
  </si>
  <si>
    <t>15.26</t>
  </si>
  <si>
    <t>13.6</t>
  </si>
  <si>
    <t>2.6</t>
  </si>
  <si>
    <t>2.98</t>
  </si>
  <si>
    <t>2.84</t>
  </si>
  <si>
    <t>2.13</t>
  </si>
  <si>
    <t>1.85</t>
  </si>
  <si>
    <t>Quick Ratio</t>
  </si>
  <si>
    <t>15.81</t>
  </si>
  <si>
    <t>5.53</t>
  </si>
  <si>
    <t>14.83</t>
  </si>
  <si>
    <t>13.04</t>
  </si>
  <si>
    <t>2.55</t>
  </si>
  <si>
    <t>2.93</t>
  </si>
  <si>
    <t>2.8</t>
  </si>
  <si>
    <t>2.04</t>
  </si>
  <si>
    <t>1.81</t>
  </si>
  <si>
    <t>1.86</t>
  </si>
  <si>
    <t>Operating Cash Flow to Current Liabilities</t>
  </si>
  <si>
    <t>-0.19</t>
  </si>
  <si>
    <t>-0.15</t>
  </si>
  <si>
    <t>-0.06</t>
  </si>
  <si>
    <t>-0.09</t>
  </si>
  <si>
    <t>0</t>
  </si>
  <si>
    <t>-0.04</t>
  </si>
  <si>
    <t>-0.03</t>
  </si>
  <si>
    <t>Long Term Solvency</t>
  </si>
  <si>
    <t>Total Debt/Equity</t>
  </si>
  <si>
    <t>58.34</t>
  </si>
  <si>
    <t>157.73</t>
  </si>
  <si>
    <t>237.02</t>
  </si>
  <si>
    <t>338.02</t>
  </si>
  <si>
    <t>377.47</t>
  </si>
  <si>
    <t>308.69</t>
  </si>
  <si>
    <t>219.79</t>
  </si>
  <si>
    <t>249.39</t>
  </si>
  <si>
    <t>336.48</t>
  </si>
  <si>
    <t>326.14</t>
  </si>
  <si>
    <t>Total Debt / Total Capital</t>
  </si>
  <si>
    <t>36.85</t>
  </si>
  <si>
    <t>61.2</t>
  </si>
  <si>
    <t>70.33</t>
  </si>
  <si>
    <t>79.06</t>
  </si>
  <si>
    <t>75.53</t>
  </si>
  <si>
    <t>68.73</t>
  </si>
  <si>
    <t>71.38</t>
  </si>
  <si>
    <t>77.09</t>
  </si>
  <si>
    <t>76.53</t>
  </si>
  <si>
    <t>LT Debt/Equity</t>
  </si>
  <si>
    <t>49.44</t>
  </si>
  <si>
    <t>113.78</t>
  </si>
  <si>
    <t>216.72</t>
  </si>
  <si>
    <t>307.69</t>
  </si>
  <si>
    <t>217.7</t>
  </si>
  <si>
    <t>200.88</t>
  </si>
  <si>
    <t>135.17</t>
  </si>
  <si>
    <t>135.55</t>
  </si>
  <si>
    <t>169.34</t>
  </si>
  <si>
    <t>166.63</t>
  </si>
  <si>
    <t>Long-Term Debt / Total Capital</t>
  </si>
  <si>
    <t>31.22</t>
  </si>
  <si>
    <t>44.15</t>
  </si>
  <si>
    <t>64.3</t>
  </si>
  <si>
    <t>70.25</t>
  </si>
  <si>
    <t>45.59</t>
  </si>
  <si>
    <t>49.15</t>
  </si>
  <si>
    <t>42.27</t>
  </si>
  <si>
    <t>38.8</t>
  </si>
  <si>
    <t>39.1</t>
  </si>
  <si>
    <t>Total Liabilities / Total Assets</t>
  </si>
  <si>
    <t>37.2</t>
  </si>
  <si>
    <t>61.36</t>
  </si>
  <si>
    <t>70.47</t>
  </si>
  <si>
    <t>77.26</t>
  </si>
  <si>
    <t>79.14</t>
  </si>
  <si>
    <t>75.64</t>
  </si>
  <si>
    <t>68.89</t>
  </si>
  <si>
    <t>71.56</t>
  </si>
  <si>
    <t>77.27</t>
  </si>
  <si>
    <t>76.73</t>
  </si>
  <si>
    <t>Growth Over Prior Year</t>
  </si>
  <si>
    <t>Total Revenues, 1 Yr. Growth %</t>
  </si>
  <si>
    <t>447.95</t>
  </si>
  <si>
    <t>23.9</t>
  </si>
  <si>
    <t>16.41</t>
  </si>
  <si>
    <t>5.96</t>
  </si>
  <si>
    <t>11.78</t>
  </si>
  <si>
    <t>-2.57</t>
  </si>
  <si>
    <t>22.85</t>
  </si>
  <si>
    <t>-53.98</t>
  </si>
  <si>
    <t>-155.43</t>
  </si>
  <si>
    <t>Gross Profit, 1 Yr. Growth %</t>
  </si>
  <si>
    <t>427.81</t>
  </si>
  <si>
    <t>19.44</t>
  </si>
  <si>
    <t>14.22</t>
  </si>
  <si>
    <t>1.57</t>
  </si>
  <si>
    <t>16.76</t>
  </si>
  <si>
    <t>29.48</t>
  </si>
  <si>
    <t>-60.62</t>
  </si>
  <si>
    <t>-198.85</t>
  </si>
  <si>
    <t>Earnings From Cont. Operations, 1 Yr. Growth %</t>
  </si>
  <si>
    <t>530.47</t>
  </si>
  <si>
    <t>11.95</t>
  </si>
  <si>
    <t>4.43</t>
  </si>
  <si>
    <t>3.92</t>
  </si>
  <si>
    <t>18.36</t>
  </si>
  <si>
    <t>-9.39</t>
  </si>
  <si>
    <t>24.3</t>
  </si>
  <si>
    <t>-135.75</t>
  </si>
  <si>
    <t>214.39</t>
  </si>
  <si>
    <t>Net Income, 1 Yr. Growth %</t>
  </si>
  <si>
    <t>562.71</t>
  </si>
  <si>
    <t>12.45</t>
  </si>
  <si>
    <t>-2.03</t>
  </si>
  <si>
    <t>22.46</t>
  </si>
  <si>
    <t>-17.89</t>
  </si>
  <si>
    <t>46.88</t>
  </si>
  <si>
    <t>-135.86</t>
  </si>
  <si>
    <t>213.58</t>
  </si>
  <si>
    <t>Normalized Net Income, 1 Yr. Growth %</t>
  </si>
  <si>
    <t>585.23</t>
  </si>
  <si>
    <t>23.08</t>
  </si>
  <si>
    <t>5.9</t>
  </si>
  <si>
    <t>-6.83</t>
  </si>
  <si>
    <t>23.27</t>
  </si>
  <si>
    <t>-23.24</t>
  </si>
  <si>
    <t>71.05</t>
  </si>
  <si>
    <t>-101.81</t>
  </si>
  <si>
    <t>Diluted EPS Before Extra, 1 Yr. Growth %</t>
  </si>
  <si>
    <t>281.12</t>
  </si>
  <si>
    <t>-1.41</t>
  </si>
  <si>
    <t>-8.71</t>
  </si>
  <si>
    <t>-5.61</t>
  </si>
  <si>
    <t>11.84</t>
  </si>
  <si>
    <t>-35.15</t>
  </si>
  <si>
    <t>41.65</t>
  </si>
  <si>
    <t>-187.98</t>
  </si>
  <si>
    <t>61.46</t>
  </si>
  <si>
    <t>Common Equity, 1 Yr. Growth %</t>
  </si>
  <si>
    <t>40.79</t>
  </si>
  <si>
    <t>19.53</t>
  </si>
  <si>
    <t>6.63</t>
  </si>
  <si>
    <t>3.61</t>
  </si>
  <si>
    <t>19.63</t>
  </si>
  <si>
    <t>2.87</t>
  </si>
  <si>
    <t>3.22</t>
  </si>
  <si>
    <t>-21.29</t>
  </si>
  <si>
    <t>-8.78</t>
  </si>
  <si>
    <t>Total Assets, 1 Yr. Growth %</t>
  </si>
  <si>
    <t>125.61</t>
  </si>
  <si>
    <t>45.78</t>
  </si>
  <si>
    <t>14.84</t>
  </si>
  <si>
    <t>-1.62</t>
  </si>
  <si>
    <t>4.88</t>
  </si>
  <si>
    <t>6.41</t>
  </si>
  <si>
    <t>-15.64</t>
  </si>
  <si>
    <t>-9.98</t>
  </si>
  <si>
    <t>Tangible Book Value, 1 Yr. Growth %</t>
  </si>
  <si>
    <t>Cash From Operations, 1 Yr. Growth %</t>
  </si>
  <si>
    <t>390.24</t>
  </si>
  <si>
    <t>-63.8</t>
  </si>
  <si>
    <t>66.54</t>
  </si>
  <si>
    <t>-102.27</t>
  </si>
  <si>
    <t>-7.39</t>
  </si>
  <si>
    <t>-106.22</t>
  </si>
  <si>
    <t>Capital Expenditures, 1 Yr. Growth %</t>
  </si>
  <si>
    <t>-39.3</t>
  </si>
  <si>
    <t>Dividend Per Share, 1 Yr. Growth %</t>
  </si>
  <si>
    <t>54.67</t>
  </si>
  <si>
    <t>14.15</t>
  </si>
  <si>
    <t>7.96</t>
  </si>
  <si>
    <t>4.92</t>
  </si>
  <si>
    <t>-58.76</t>
  </si>
  <si>
    <t>58.82</t>
  </si>
  <si>
    <t>30.86</t>
  </si>
  <si>
    <t>-28.3</t>
  </si>
  <si>
    <t>Compound Annual Growth Rate Over Two Years</t>
  </si>
  <si>
    <t>Total Revenues, 2 Yr. CAGR %</t>
  </si>
  <si>
    <t>160.04</t>
  </si>
  <si>
    <t>20.1</t>
  </si>
  <si>
    <t>10.89</t>
  </si>
  <si>
    <t>8.83</t>
  </si>
  <si>
    <t>4.36</t>
  </si>
  <si>
    <t>9.4</t>
  </si>
  <si>
    <t>-25.12</t>
  </si>
  <si>
    <t>-49.49</t>
  </si>
  <si>
    <t>Gross Profit, 2 Yr. CAGR %</t>
  </si>
  <si>
    <t>150.49</t>
  </si>
  <si>
    <t>7.5</t>
  </si>
  <si>
    <t>8.9</t>
  </si>
  <si>
    <t>10.19</t>
  </si>
  <si>
    <t>16.04</t>
  </si>
  <si>
    <t>-29.74</t>
  </si>
  <si>
    <t>-37.61</t>
  </si>
  <si>
    <t>Earnings From Cont. Operations, 2 Yr. CAGR %</t>
  </si>
  <si>
    <t>165.67</t>
  </si>
  <si>
    <t>8.13</t>
  </si>
  <si>
    <t>4.18</t>
  </si>
  <si>
    <t>10.9</t>
  </si>
  <si>
    <t>3.56</t>
  </si>
  <si>
    <t>6.13</t>
  </si>
  <si>
    <t>-33.34</t>
  </si>
  <si>
    <t>6.02</t>
  </si>
  <si>
    <t>Net Income, 2 Yr. CAGR %</t>
  </si>
  <si>
    <t>172.99</t>
  </si>
  <si>
    <t>8.1</t>
  </si>
  <si>
    <t>0.9</t>
  </si>
  <si>
    <t>9.53</t>
  </si>
  <si>
    <t>0.27</t>
  </si>
  <si>
    <t>9.82</t>
  </si>
  <si>
    <t>-27.42</t>
  </si>
  <si>
    <t>6.05</t>
  </si>
  <si>
    <t>Normalized Net Income, 2 Yr. CAGR %</t>
  </si>
  <si>
    <t>10.47</t>
  </si>
  <si>
    <t>-0.67</t>
  </si>
  <si>
    <t>7.17</t>
  </si>
  <si>
    <t>-2.73</t>
  </si>
  <si>
    <t>13.36</t>
  </si>
  <si>
    <t>-82.41</t>
  </si>
  <si>
    <t>4.89</t>
  </si>
  <si>
    <t>Diluted EPS Before Extra, 2 Yr. CAGR %</t>
  </si>
  <si>
    <t>93.84</t>
  </si>
  <si>
    <t>-5.13</t>
  </si>
  <si>
    <t>-7.17</t>
  </si>
  <si>
    <t>2.75</t>
  </si>
  <si>
    <t>-14.84</t>
  </si>
  <si>
    <t>-4.16</t>
  </si>
  <si>
    <t>11.64</t>
  </si>
  <si>
    <t>19.19</t>
  </si>
  <si>
    <t>Common Equity, 2 Yr. CAGR %</t>
  </si>
  <si>
    <t>29.72</t>
  </si>
  <si>
    <t>12.9</t>
  </si>
  <si>
    <t>5.11</t>
  </si>
  <si>
    <t>11.33</t>
  </si>
  <si>
    <t>10.93</t>
  </si>
  <si>
    <t>3.05</t>
  </si>
  <si>
    <t>-9.87</t>
  </si>
  <si>
    <t>-15.27</t>
  </si>
  <si>
    <t>Total Assets, 2 Yr. CAGR %</t>
  </si>
  <si>
    <t>87.35</t>
  </si>
  <si>
    <t>51.29</t>
  </si>
  <si>
    <t>29.39</t>
  </si>
  <si>
    <t>6.29</t>
  </si>
  <si>
    <t>5.64</t>
  </si>
  <si>
    <t>-5.26</t>
  </si>
  <si>
    <t>-12.86</t>
  </si>
  <si>
    <t>Tangible Book Value, 2 Yr. CAGR %</t>
  </si>
  <si>
    <t>Cash From Operations, 2 Yr. CAGR %</t>
  </si>
  <si>
    <t>73.03</t>
  </si>
  <si>
    <t>-9.75</t>
  </si>
  <si>
    <t>-80.58</t>
  </si>
  <si>
    <t>33.2</t>
  </si>
  <si>
    <t>266.68</t>
  </si>
  <si>
    <t>-71.58</t>
  </si>
  <si>
    <t>59.62</t>
  </si>
  <si>
    <t>Dividend Per Share, 2 Yr. CAGR %</t>
  </si>
  <si>
    <t>32.87</t>
  </si>
  <si>
    <t>11.01</t>
  </si>
  <si>
    <t>6.43</t>
  </si>
  <si>
    <t>-34.22</t>
  </si>
  <si>
    <t>-19.07</t>
  </si>
  <si>
    <t>44.17</t>
  </si>
  <si>
    <t>-3.14</t>
  </si>
  <si>
    <t>Compound Annual Growth Rate Over Three Years</t>
  </si>
  <si>
    <t>Total Revenues, 3 Yr. CAGR %</t>
  </si>
  <si>
    <t>98.93</t>
  </si>
  <si>
    <t>15.22</t>
  </si>
  <si>
    <t>11.19</t>
  </si>
  <si>
    <t>-18.13</t>
  </si>
  <si>
    <t>-32.26</t>
  </si>
  <si>
    <t>Gross Profit, 3 Yr. CAGR %</t>
  </si>
  <si>
    <t>89.75</t>
  </si>
  <si>
    <t>9.83</t>
  </si>
  <si>
    <t>10.5</t>
  </si>
  <si>
    <t>7.24</t>
  </si>
  <si>
    <t>16.28</t>
  </si>
  <si>
    <t>-19.04</t>
  </si>
  <si>
    <t>-21.27</t>
  </si>
  <si>
    <t>Earnings From Cont. Operations, 3 Yr. CAGR %</t>
  </si>
  <si>
    <t>94.61</t>
  </si>
  <si>
    <t>6.71</t>
  </si>
  <si>
    <t>8.7</t>
  </si>
  <si>
    <t>10.06</t>
  </si>
  <si>
    <t>-26.15</t>
  </si>
  <si>
    <t>11.79</t>
  </si>
  <si>
    <t>Net Income, 3 Yr. CAGR %</t>
  </si>
  <si>
    <t>97.85</t>
  </si>
  <si>
    <t>4.61</t>
  </si>
  <si>
    <t>7.63</t>
  </si>
  <si>
    <t>-0.5</t>
  </si>
  <si>
    <t>13.88</t>
  </si>
  <si>
    <t>-24.37</t>
  </si>
  <si>
    <t>18.21</t>
  </si>
  <si>
    <t>Normalized Net Income, 3 Yr. CAGR %</t>
  </si>
  <si>
    <t>102.98</t>
  </si>
  <si>
    <t>4.38</t>
  </si>
  <si>
    <t>6.74</t>
  </si>
  <si>
    <t>-4.11</t>
  </si>
  <si>
    <t>15.86</t>
  </si>
  <si>
    <t>-71.43</t>
  </si>
  <si>
    <t>23.38</t>
  </si>
  <si>
    <t>Diluted EPS Before Extra, 3 Yr. CAGR %</t>
  </si>
  <si>
    <t>50.81</t>
  </si>
  <si>
    <t>-5.29</t>
  </si>
  <si>
    <t>-1.22</t>
  </si>
  <si>
    <t>-11.87</t>
  </si>
  <si>
    <t>-6.85</t>
  </si>
  <si>
    <t>26.25</t>
  </si>
  <si>
    <t>Common Equity, 3 Yr. CAGR %</t>
  </si>
  <si>
    <t>21.52</t>
  </si>
  <si>
    <t>9.71</t>
  </si>
  <si>
    <t>9.74</t>
  </si>
  <si>
    <t>8.44</t>
  </si>
  <si>
    <t>8.3</t>
  </si>
  <si>
    <t>-5.81</t>
  </si>
  <si>
    <t>-9.5</t>
  </si>
  <si>
    <t>Total Assets, 3 Yr. CAGR %</t>
  </si>
  <si>
    <t>72.32</t>
  </si>
  <si>
    <t>38.01</t>
  </si>
  <si>
    <t>18.09</t>
  </si>
  <si>
    <t>5.82</t>
  </si>
  <si>
    <t>3.16</t>
  </si>
  <si>
    <t>-1.99</t>
  </si>
  <si>
    <t>-6.86</t>
  </si>
  <si>
    <t>Tangible Book Value, 3 Yr. CAGR %</t>
  </si>
  <si>
    <t>Cash From Operations, 3 Yr. CAGR %</t>
  </si>
  <si>
    <t>88.87</t>
  </si>
  <si>
    <t>-73.57</t>
  </si>
  <si>
    <t>43.5</t>
  </si>
  <si>
    <t>16.9</t>
  </si>
  <si>
    <t>145.71</t>
  </si>
  <si>
    <t>-57.7</t>
  </si>
  <si>
    <t>48.96</t>
  </si>
  <si>
    <t>Dividend Per Share, 3 Yr. CAGR %</t>
  </si>
  <si>
    <t>23.99</t>
  </si>
  <si>
    <t>8.94</t>
  </si>
  <si>
    <t>-22.41</t>
  </si>
  <si>
    <t>-11.75</t>
  </si>
  <si>
    <t>-5.01</t>
  </si>
  <si>
    <t>Compound Annual Growth Rate Over Five Years</t>
  </si>
  <si>
    <t>Total Revenues, 5 Yr. CAGR %</t>
  </si>
  <si>
    <t>56.31</t>
  </si>
  <si>
    <t>10.75</t>
  </si>
  <si>
    <t>-8.25</t>
  </si>
  <si>
    <t>-19.4</t>
  </si>
  <si>
    <t>Gross Profit, 5 Yr. CAGR %</t>
  </si>
  <si>
    <t>51.99</t>
  </si>
  <si>
    <t>9.98</t>
  </si>
  <si>
    <t>-8.85</t>
  </si>
  <si>
    <t>-9.34</t>
  </si>
  <si>
    <t>Earnings From Cont. Operations, 5 Yr. CAGR %</t>
  </si>
  <si>
    <t>55.41</t>
  </si>
  <si>
    <t>5.44</t>
  </si>
  <si>
    <t>7.67</t>
  </si>
  <si>
    <t>-13.11</t>
  </si>
  <si>
    <t>8.42</t>
  </si>
  <si>
    <t>Net Income, 5 Yr. CAGR %</t>
  </si>
  <si>
    <t>56.18</t>
  </si>
  <si>
    <t>2.86</t>
  </si>
  <si>
    <t>8.5</t>
  </si>
  <si>
    <t>-12.3</t>
  </si>
  <si>
    <t>10.68</t>
  </si>
  <si>
    <t>Normalized Net Income, 5 Yr. CAGR %</t>
  </si>
  <si>
    <t>57.22</t>
  </si>
  <si>
    <t>1.47</t>
  </si>
  <si>
    <t>-51.69</t>
  </si>
  <si>
    <t>11.38</t>
  </si>
  <si>
    <t>Diluted EPS Before Extra, 5 Yr. CAGR %</t>
  </si>
  <si>
    <t>29.35</t>
  </si>
  <si>
    <t>-9.23</t>
  </si>
  <si>
    <t>-2.41</t>
  </si>
  <si>
    <t>-3.12</t>
  </si>
  <si>
    <t>7.86</t>
  </si>
  <si>
    <t>Common Equity, 5 Yr. CAGR %</t>
  </si>
  <si>
    <t>17.34</t>
  </si>
  <si>
    <t>10.2</t>
  </si>
  <si>
    <t>7.01</t>
  </si>
  <si>
    <t>0.71</t>
  </si>
  <si>
    <t>-1.82</t>
  </si>
  <si>
    <t>Total Assets, 5 Yr. CAGR %</t>
  </si>
  <si>
    <t>42.04</t>
  </si>
  <si>
    <t>22.08</t>
  </si>
  <si>
    <t>12.95</t>
  </si>
  <si>
    <t>-3.57</t>
  </si>
  <si>
    <t>Tangible Book Value, 5 Yr. CAGR %</t>
  </si>
  <si>
    <t>Cash From Operations, 5 Yr. CAGR %</t>
  </si>
  <si>
    <t>64.25</t>
  </si>
  <si>
    <t>5.4</t>
  </si>
  <si>
    <t>24.03</t>
  </si>
  <si>
    <t>-33.45</t>
  </si>
  <si>
    <t>114.09</t>
  </si>
  <si>
    <t>Dividend Per Share, 5 Yr. CAGR %</t>
  </si>
  <si>
    <t>-3.78</t>
  </si>
  <si>
    <t>-3.27</t>
  </si>
  <si>
    <t>-0.59</t>
  </si>
  <si>
    <t>-8.4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</si>
  <si>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</si>
  <si>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</si>
  <si>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</si>
  <si>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</si>
  <si>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</si>
  <si>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</si>
  <si>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</si>
  <si>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</si>
  <si>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</si>
  <si>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301.3</t>
  </si>
  <si>
    <t>240.9</t>
  </si>
  <si>
    <t>304.6</t>
  </si>
  <si>
    <t>166</t>
  </si>
  <si>
    <t>145.6</t>
  </si>
  <si>
    <t>129.4</t>
  </si>
  <si>
    <t>-</t>
  </si>
  <si>
    <t>Change</t>
  </si>
  <si>
    <t>-20.04%</t>
  </si>
  <si>
    <t>26.41%</t>
  </si>
  <si>
    <t>-45.5%</t>
  </si>
  <si>
    <t>-12.28%</t>
  </si>
  <si>
    <t>-11.09%</t>
  </si>
  <si>
    <t>0%</t>
  </si>
  <si>
    <t>Enterprise Value (EV)</t>
  </si>
  <si>
    <t>P/E ratio</t>
  </si>
  <si>
    <t>9.31x</t>
  </si>
  <si>
    <t>11.2x</t>
  </si>
  <si>
    <t>9.27x</t>
  </si>
  <si>
    <t>-5.75x</t>
  </si>
  <si>
    <t>-2.7x</t>
  </si>
  <si>
    <t>-1.07x</t>
  </si>
  <si>
    <t>18.4x</t>
  </si>
  <si>
    <t>10.8x</t>
  </si>
  <si>
    <t>PBR</t>
  </si>
  <si>
    <t>0.94x</t>
  </si>
  <si>
    <t>0.67x</t>
  </si>
  <si>
    <t>0.56x</t>
  </si>
  <si>
    <t>0.53x</t>
  </si>
  <si>
    <t>PEG</t>
  </si>
  <si>
    <t>-0.3x</t>
  </si>
  <si>
    <t>0.2x</t>
  </si>
  <si>
    <t>0x</t>
  </si>
  <si>
    <t>-0x</t>
  </si>
  <si>
    <t>Capitalization / Revenue</t>
  </si>
  <si>
    <t>4.64x</t>
  </si>
  <si>
    <t>3.79x</t>
  </si>
  <si>
    <t>3.91x</t>
  </si>
  <si>
    <t>4.66x</t>
  </si>
  <si>
    <t>-8.53x</t>
  </si>
  <si>
    <t>-2.25x</t>
  </si>
  <si>
    <t>5.28x</t>
  </si>
  <si>
    <t>4.23x</t>
  </si>
  <si>
    <t>EV / Revenue</t>
  </si>
  <si>
    <t>EV / EBITDA</t>
  </si>
  <si>
    <t>EV / EBIT</t>
  </si>
  <si>
    <t>EV / FCF</t>
  </si>
  <si>
    <t>FCF Yield</t>
  </si>
  <si>
    <t>Dividend per Share
                                    2</t>
  </si>
  <si>
    <t>1.237</t>
  </si>
  <si>
    <t>0.83</t>
  </si>
  <si>
    <t>0.26</t>
  </si>
  <si>
    <t>0.28</t>
  </si>
  <si>
    <t>0.41</t>
  </si>
  <si>
    <t>Rate of return</t>
  </si>
  <si>
    <t>8.64%</t>
  </si>
  <si>
    <t>7.93%</t>
  </si>
  <si>
    <t>6.16%</t>
  </si>
  <si>
    <t>14.3%</t>
  </si>
  <si>
    <t>9.12%</t>
  </si>
  <si>
    <t>9.82%</t>
  </si>
  <si>
    <t>14.4%</t>
  </si>
  <si>
    <t>EPS
                                    2</t>
  </si>
  <si>
    <t>1.536</t>
  </si>
  <si>
    <t>0.93</t>
  </si>
  <si>
    <t>1.42</t>
  </si>
  <si>
    <t>-1.26</t>
  </si>
  <si>
    <t>-1.96</t>
  </si>
  <si>
    <t>-2.67</t>
  </si>
  <si>
    <t>0.155</t>
  </si>
  <si>
    <t>0.265</t>
  </si>
  <si>
    <t>Distribution rate</t>
  </si>
  <si>
    <t>80.5%</t>
  </si>
  <si>
    <t>89.2%</t>
  </si>
  <si>
    <t>57%</t>
  </si>
  <si>
    <t>-38.8%</t>
  </si>
  <si>
    <t>-9.74%</t>
  </si>
  <si>
    <t>181%</t>
  </si>
  <si>
    <t>155%</t>
  </si>
  <si>
    <t>Net sales
                                    1</t>
  </si>
  <si>
    <t>64.92</t>
  </si>
  <si>
    <t>63.61</t>
  </si>
  <si>
    <t>77.95</t>
  </si>
  <si>
    <t>35.64</t>
  </si>
  <si>
    <t>-17.07</t>
  </si>
  <si>
    <t>-57.53</t>
  </si>
  <si>
    <t>24.51</t>
  </si>
  <si>
    <t>30.59</t>
  </si>
  <si>
    <t>EBITDA</t>
  </si>
  <si>
    <t>EBIT</t>
  </si>
  <si>
    <t>Net income
                                    1</t>
  </si>
  <si>
    <t>34.7</t>
  </si>
  <si>
    <t>22.76</t>
  </si>
  <si>
    <t>34.06</t>
  </si>
  <si>
    <t>-28.68</t>
  </si>
  <si>
    <t>-49.26</t>
  </si>
  <si>
    <t>-96.11</t>
  </si>
  <si>
    <t>6.942</t>
  </si>
  <si>
    <t>12.2</t>
  </si>
  <si>
    <t>Reference price
                                    2</t>
  </si>
  <si>
    <t>14.309</t>
  </si>
  <si>
    <t>10.460</t>
  </si>
  <si>
    <t>13.160</t>
  </si>
  <si>
    <t>7.250</t>
  </si>
  <si>
    <t>5.300</t>
  </si>
  <si>
    <t>2.850</t>
  </si>
  <si>
    <t>Nbr of stocks (in thousands)</t>
  </si>
  <si>
    <t>21,060</t>
  </si>
  <si>
    <t>23,034</t>
  </si>
  <si>
    <t>23,143</t>
  </si>
  <si>
    <t>22,893</t>
  </si>
  <si>
    <t>27,469</t>
  </si>
  <si>
    <t>45,421</t>
  </si>
  <si>
    <t>Announcement Date</t>
  </si>
  <si>
    <t>3/3/20</t>
  </si>
  <si>
    <t>3/4/21</t>
  </si>
  <si>
    <t>3/3/22</t>
  </si>
  <si>
    <t>3/2/23</t>
  </si>
  <si>
    <t>2/27/24</t>
  </si>
  <si>
    <t>address1</t>
  </si>
  <si>
    <t>13190 SW 68th Parkway</t>
  </si>
  <si>
    <t>address2</t>
  </si>
  <si>
    <t>Suite 201</t>
  </si>
  <si>
    <t>city</t>
  </si>
  <si>
    <t>Tigard</t>
  </si>
  <si>
    <t>state</t>
  </si>
  <si>
    <t>OR</t>
  </si>
  <si>
    <t>zip</t>
  </si>
  <si>
    <t>97223</t>
  </si>
  <si>
    <t>country</t>
  </si>
  <si>
    <t>phone</t>
  </si>
  <si>
    <t>503 505 5670</t>
  </si>
  <si>
    <t>website</t>
  </si>
  <si>
    <t>https://www.greatajax.com</t>
  </si>
  <si>
    <t>industry</t>
  </si>
  <si>
    <t>REIT - Mortgage</t>
  </si>
  <si>
    <t>industryKey</t>
  </si>
  <si>
    <t>reit-mortgage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</si>
  <si>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</si>
  <si>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</si>
  <si>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</si>
  <si>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</si>
  <si>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</si>
  <si>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</si>
  <si>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</si>
  <si>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Great Ajax Corp. operates as a mortgage real estate investment trust. It acquires re-performing and non-performing loans; acquires or originates small balance commercial mortgage loans that are secured by multi-family residential and commercial mixed use retail/residential properties; and invests in single-family and smaller commercial properties. The company elected to be taxed as a real estate investment trust for U.S. federal income tax purposes. Great Ajax Corp. was incorporated in 2014 and is based in Tigard, Oregon.</t>
  </si>
  <si>
    <t>companyOfficers</t>
  </si>
  <si>
    <t>[{'maxAge': 1, 'name': 'Mr. Russell A. Schaub', 'age': 59, 'title': 'President', 'yearBorn': 1964, 'exercisedValue': 0, 'unexercisedValue': 0}, {'maxAge': 1, 'name': 'Ms. Mary B. Doyle CPA', 'age': 59, 'title': 'Principal Financial Officer &amp; Principal Accounting Officer', 'yearBorn': 1964, 'fiscalYear': 2023, 'totalPay': 654368, 'exercisedValue': 0, 'unexercisedValue': 0}, {'maxAge': 1, 'name': 'Mr. Michael  Nierenberg', 'age': 60, 'title': 'CEO &amp; Director', 'yearBorn': 1963, 'fiscalYear': 2023, 'exercisedValue': 0, 'unexercisedValue': 0}, {'maxAge': 1, 'name': 'Ms. Lauren  DeMasi', 'title': 'Secretary',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</si>
  <si>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</si>
  <si>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</si>
  <si>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</si>
  <si>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</si>
  <si>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</si>
  <si>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</si>
  <si>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</si>
  <si>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</si>
  <si>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</si>
  <si>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</si>
  <si>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</si>
  <si>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</si>
  <si>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</si>
  <si>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</si>
  <si>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</si>
  <si>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</si>
  <si>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</si>
  <si>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</si>
  <si>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</si>
  <si>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</si>
  <si>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</si>
  <si>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</si>
  <si>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</si>
  <si>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</si>
  <si>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</si>
  <si>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</si>
  <si>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</si>
  <si>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</si>
  <si>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</si>
  <si>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</si>
  <si>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</si>
  <si>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</si>
  <si>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</si>
  <si>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</si>
  <si>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</si>
  <si>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</si>
  <si>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</si>
  <si>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</si>
  <si>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</si>
  <si>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</si>
  <si>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</si>
  <si>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</si>
  <si>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</si>
  <si>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</si>
  <si>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</si>
  <si>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</si>
  <si>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</si>
  <si>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</si>
  <si>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</si>
  <si>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</si>
  <si>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</si>
  <si>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</si>
  <si>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</si>
  <si>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</si>
  <si>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</si>
  <si>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</si>
  <si>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</si>
  <si>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</si>
  <si>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</si>
  <si>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</si>
  <si>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</si>
  <si>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</si>
  <si>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</si>
  <si>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</si>
  <si>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</si>
  <si>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</si>
  <si>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</si>
  <si>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</si>
  <si>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</si>
  <si>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</si>
  <si>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</si>
  <si>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</si>
  <si>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AJX</t>
  </si>
  <si>
    <t>underlyingSymbol</t>
  </si>
  <si>
    <t>shortName</t>
  </si>
  <si>
    <t>Great Ajax Corp.</t>
  </si>
  <si>
    <t>longName</t>
  </si>
  <si>
    <t>Rithm Property Trust Inc.</t>
  </si>
  <si>
    <t>firstTradeDateEpochUtc</t>
  </si>
  <si>
    <t>timeZoneFullName</t>
  </si>
  <si>
    <t>America/New_York</t>
  </si>
  <si>
    <t>timeZoneShortName</t>
  </si>
  <si>
    <t>EST</t>
  </si>
  <si>
    <t>uuid</t>
  </si>
  <si>
    <t>813ea8a8-1270-3099-b272-879ea9edd1ae</t>
  </si>
  <si>
    <t>messageBoardId</t>
  </si>
  <si>
    <t>finmb_266584444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</si>
  <si>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</si>
  <si>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</si>
  <si>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</si>
  <si>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</si>
  <si>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</si>
  <si>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</si>
  <si>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</si>
  <si>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</si>
  <si>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</si>
  <si>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</si>
  <si>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</si>
  <si>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</si>
  <si>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</si>
  <si>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</si>
  <si>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</si>
  <si>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</si>
  <si>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</si>
  <si>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</si>
  <si>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</si>
  <si>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operatingCashflow</t>
  </si>
  <si>
    <t>operatingMargins</t>
  </si>
  <si>
    <t>financialCurrency</t>
  </si>
  <si>
    <t>trailingPegRatio</t>
  </si>
  <si>
    <t>Unlevered Free Cash Flow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</si>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</sst>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greatajax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3.02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 t="s">
        <v>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12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>
        <v>1.38085264E8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>
        <v>5.471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>
        <v>7.74359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>
        <v>0.28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3.0</v>
      </c>
      <c r="C2" s="1">
        <v>24.0</v>
      </c>
      <c r="D2" s="1">
        <v>27.0</v>
      </c>
      <c r="E2" s="1">
        <v>28.0</v>
      </c>
      <c r="F2" s="1">
        <v>28.0</v>
      </c>
      <c r="G2" s="1">
        <v>34.0</v>
      </c>
      <c r="H2" s="1">
        <v>28.0</v>
      </c>
      <c r="I2" s="1">
        <v>41.0</v>
      </c>
      <c r="J2" s="1">
        <v>-15.0</v>
      </c>
      <c r="K2" s="1">
        <v>-47.0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0.0</v>
      </c>
      <c r="C3" s="1">
        <v>0.0</v>
      </c>
      <c r="D3" s="1">
        <v>2.0</v>
      </c>
      <c r="E3" s="1">
        <v>8.0</v>
      </c>
      <c r="F3" s="1">
        <v>15.0</v>
      </c>
      <c r="G3" s="1">
        <v>49.0</v>
      </c>
      <c r="H3" s="1">
        <v>2.0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0.0</v>
      </c>
      <c r="D4" s="1">
        <v>2.0</v>
      </c>
      <c r="E4" s="1">
        <v>8.0</v>
      </c>
      <c r="F4" s="1">
        <v>15.0</v>
      </c>
      <c r="G4" s="1">
        <v>49.0</v>
      </c>
      <c r="H4" s="1">
        <v>2.0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11.0</v>
      </c>
      <c r="C5" s="1">
        <v>1.0</v>
      </c>
      <c r="D5" s="1">
        <v>6.0</v>
      </c>
      <c r="E5" s="1">
        <v>6.0</v>
      </c>
      <c r="F5" s="1">
        <v>6.0</v>
      </c>
      <c r="G5" s="1">
        <v>5.0</v>
      </c>
      <c r="H5" s="1">
        <v>5.0</v>
      </c>
      <c r="I5" s="1">
        <v>6.0</v>
      </c>
      <c r="J5" s="1">
        <v>3.0</v>
      </c>
      <c r="K5" s="1">
        <v>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-7.0</v>
      </c>
      <c r="H6" s="1">
        <v>70.0</v>
      </c>
      <c r="I6" s="1">
        <v>-12.0</v>
      </c>
      <c r="J6" s="1">
        <v>-5.0</v>
      </c>
      <c r="K6" s="1">
        <v>11.0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-46.0</v>
      </c>
      <c r="D7" s="1">
        <v>-10.0</v>
      </c>
      <c r="E7" s="1">
        <v>-50.0</v>
      </c>
      <c r="F7" s="1">
        <v>-38.0</v>
      </c>
      <c r="G7" s="1">
        <v>-62.0</v>
      </c>
      <c r="H7" s="1">
        <v>-1.0</v>
      </c>
      <c r="I7" s="1">
        <v>-89.0</v>
      </c>
      <c r="J7" s="1">
        <v>-89.0</v>
      </c>
      <c r="K7" s="1">
        <v>-10.0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0.0</v>
      </c>
      <c r="E8" s="1">
        <v>-19.0</v>
      </c>
      <c r="F8" s="1">
        <v>-1.0</v>
      </c>
      <c r="G8" s="1">
        <v>-13.0</v>
      </c>
      <c r="H8" s="1">
        <v>-11.0</v>
      </c>
      <c r="I8" s="1">
        <v>-16.0</v>
      </c>
      <c r="J8" s="1">
        <v>-6.0</v>
      </c>
      <c r="K8" s="1">
        <v>-4.0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9.0</v>
      </c>
      <c r="D9" s="1">
        <v>2.0</v>
      </c>
      <c r="E9" s="1">
        <v>2.0</v>
      </c>
      <c r="F9" s="1">
        <v>2.0</v>
      </c>
      <c r="G9" s="1">
        <v>2.0</v>
      </c>
      <c r="H9" s="1">
        <v>1.0</v>
      </c>
      <c r="I9" s="1">
        <v>29.0</v>
      </c>
      <c r="J9" s="1">
        <v>37.0</v>
      </c>
      <c r="K9" s="1">
        <v>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0.0</v>
      </c>
      <c r="D10" s="1">
        <v>0.0</v>
      </c>
      <c r="E10" s="1">
        <v>0.0</v>
      </c>
      <c r="F10" s="1">
        <v>1.0</v>
      </c>
      <c r="G10" s="1">
        <v>80.0</v>
      </c>
      <c r="H10" s="1">
        <v>-10.0</v>
      </c>
      <c r="I10" s="1">
        <v>-16.0</v>
      </c>
      <c r="J10" s="1">
        <v>-7.0</v>
      </c>
      <c r="K10" s="1">
        <v>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-5.0</v>
      </c>
      <c r="C11" s="1">
        <v>0.0</v>
      </c>
      <c r="D11" s="1">
        <v>0.0</v>
      </c>
      <c r="E11" s="1">
        <v>-70.0</v>
      </c>
      <c r="F11" s="1">
        <v>-76.0</v>
      </c>
      <c r="G11" s="1">
        <v>-1.0</v>
      </c>
      <c r="H11" s="1">
        <v>15.0</v>
      </c>
      <c r="I11" s="1">
        <v>-69.0</v>
      </c>
      <c r="J11" s="1">
        <v>1.0</v>
      </c>
      <c r="K11" s="1">
        <v>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61.0</v>
      </c>
      <c r="C12" s="1">
        <v>1.0</v>
      </c>
      <c r="D12" s="1">
        <v>1.0</v>
      </c>
      <c r="E12" s="1">
        <v>3.0</v>
      </c>
      <c r="F12" s="1">
        <v>3.0</v>
      </c>
      <c r="G12" s="1">
        <v>3.0</v>
      </c>
      <c r="H12" s="1">
        <v>87.0</v>
      </c>
      <c r="I12" s="1">
        <v>1.0</v>
      </c>
      <c r="J12" s="1">
        <v>1.0</v>
      </c>
      <c r="K12" s="1">
        <v>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-5.0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1.0</v>
      </c>
      <c r="C14" s="1">
        <v>-13.0</v>
      </c>
      <c r="D14" s="1">
        <v>-3.0</v>
      </c>
      <c r="E14" s="1">
        <v>-6.0</v>
      </c>
      <c r="F14" s="1">
        <v>49.0</v>
      </c>
      <c r="G14" s="1">
        <v>-3.0</v>
      </c>
      <c r="H14" s="1">
        <v>1.0</v>
      </c>
      <c r="I14" s="1">
        <v>-10.0</v>
      </c>
      <c r="J14" s="1">
        <v>16.0</v>
      </c>
      <c r="K14" s="1">
        <v>-16.0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-4.0</v>
      </c>
      <c r="C15" s="1">
        <v>-29.0</v>
      </c>
      <c r="D15" s="1">
        <v>-38.0</v>
      </c>
      <c r="E15" s="1">
        <v>-42.0</v>
      </c>
      <c r="F15" s="1">
        <v>-40.0</v>
      </c>
      <c r="G15" s="1">
        <v>-36.0</v>
      </c>
      <c r="H15" s="1">
        <v>-28.0</v>
      </c>
      <c r="I15" s="1">
        <v>-19.0</v>
      </c>
      <c r="J15" s="1">
        <v>12.0</v>
      </c>
      <c r="K15" s="1">
        <v>-4.0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-3.0</v>
      </c>
      <c r="C16" s="1">
        <v>-15.0</v>
      </c>
      <c r="D16" s="1">
        <v>-3.0</v>
      </c>
      <c r="E16" s="1">
        <v>-8.0</v>
      </c>
      <c r="F16" s="1">
        <v>19.0</v>
      </c>
      <c r="G16" s="1">
        <v>-15.0</v>
      </c>
      <c r="H16" s="1">
        <v>-13.0</v>
      </c>
      <c r="I16" s="1">
        <v>-15.0</v>
      </c>
      <c r="J16" s="1">
        <v>1.0</v>
      </c>
      <c r="K16" s="1">
        <v>-46.0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-48.0</v>
      </c>
      <c r="C17" s="1">
        <v>-29.0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-88.0</v>
      </c>
      <c r="C18" s="1">
        <v>-21.0</v>
      </c>
      <c r="D18" s="1">
        <v>8.0</v>
      </c>
      <c r="E18" s="1">
        <v>17.0</v>
      </c>
      <c r="F18" s="1">
        <v>1.0</v>
      </c>
      <c r="G18" s="1">
        <v>-10.0</v>
      </c>
      <c r="H18" s="1">
        <v>11.0</v>
      </c>
      <c r="I18" s="1">
        <v>6.0</v>
      </c>
      <c r="J18" s="1">
        <v>4.0</v>
      </c>
      <c r="K18" s="1">
        <v>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-2.0</v>
      </c>
      <c r="C19" s="1">
        <v>16.0</v>
      </c>
      <c r="D19" s="1">
        <v>-7.0</v>
      </c>
      <c r="E19" s="1">
        <v>-2.0</v>
      </c>
      <c r="F19" s="1">
        <v>-163.0</v>
      </c>
      <c r="G19" s="1">
        <v>-107.0</v>
      </c>
      <c r="H19" s="1">
        <v>-50.0</v>
      </c>
      <c r="I19" s="1">
        <v>-94.0</v>
      </c>
      <c r="J19" s="1">
        <v>82.0</v>
      </c>
      <c r="K19" s="1">
        <v>35.0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-226.0</v>
      </c>
      <c r="C20" s="1">
        <v>-321.0</v>
      </c>
      <c r="D20" s="1">
        <v>-302.0</v>
      </c>
      <c r="E20" s="1">
        <v>-388.0</v>
      </c>
      <c r="F20" s="1">
        <v>-29.0</v>
      </c>
      <c r="G20" s="1">
        <v>217.0</v>
      </c>
      <c r="H20" s="1">
        <v>63.0</v>
      </c>
      <c r="I20" s="1">
        <v>37.0</v>
      </c>
      <c r="J20" s="1">
        <v>136.0</v>
      </c>
      <c r="K20" s="1">
        <v>133.0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-32.0</v>
      </c>
      <c r="E21" s="1">
        <v>0.0</v>
      </c>
      <c r="F21" s="1">
        <v>0.0</v>
      </c>
      <c r="G21" s="1">
        <v>17.0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-230.0</v>
      </c>
      <c r="C22" s="1">
        <v>-321.0</v>
      </c>
      <c r="D22" s="1">
        <v>-301.0</v>
      </c>
      <c r="E22" s="1">
        <v>-373.0</v>
      </c>
      <c r="F22" s="1">
        <v>-190.0</v>
      </c>
      <c r="G22" s="1">
        <v>100.0</v>
      </c>
      <c r="H22" s="1">
        <v>24.0</v>
      </c>
      <c r="I22" s="1">
        <v>-50.0</v>
      </c>
      <c r="J22" s="1">
        <v>223.0</v>
      </c>
      <c r="K22" s="1">
        <v>173.0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15.0</v>
      </c>
      <c r="C23" s="1">
        <v>246.0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561.0</v>
      </c>
      <c r="J23" s="1">
        <v>184.0</v>
      </c>
      <c r="K23" s="1">
        <v>64.0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86.0</v>
      </c>
      <c r="C24" s="1">
        <v>205.0</v>
      </c>
      <c r="D24" s="1">
        <v>637.0</v>
      </c>
      <c r="E24" s="1">
        <v>1130.0</v>
      </c>
      <c r="F24" s="1">
        <v>494.0</v>
      </c>
      <c r="G24" s="1">
        <v>607.0</v>
      </c>
      <c r="H24" s="1">
        <v>430.0</v>
      </c>
      <c r="I24" s="1">
        <v>391.0</v>
      </c>
      <c r="J24" s="1">
        <v>109.0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111.0</v>
      </c>
      <c r="C25" s="1">
        <v>450.0</v>
      </c>
      <c r="D25" s="1">
        <v>637.0</v>
      </c>
      <c r="E25" s="1">
        <v>1130.0</v>
      </c>
      <c r="F25" s="1">
        <v>494.0</v>
      </c>
      <c r="G25" s="1">
        <v>607.0</v>
      </c>
      <c r="H25" s="1">
        <v>430.0</v>
      </c>
      <c r="I25" s="1">
        <v>952.0</v>
      </c>
      <c r="J25" s="1">
        <v>293.0</v>
      </c>
      <c r="K25" s="1">
        <v>64.0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-156.0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-436.0</v>
      </c>
      <c r="J26" s="1">
        <v>-284.0</v>
      </c>
      <c r="K26" s="1">
        <v>-135.0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-1.0</v>
      </c>
      <c r="C27" s="1">
        <v>-18.0</v>
      </c>
      <c r="D27" s="1">
        <v>-335.0</v>
      </c>
      <c r="E27" s="1">
        <v>-720.0</v>
      </c>
      <c r="F27" s="1">
        <v>-308.0</v>
      </c>
      <c r="G27" s="1">
        <v>-686.0</v>
      </c>
      <c r="H27" s="1">
        <v>-502.0</v>
      </c>
      <c r="I27" s="1">
        <v>-402.0</v>
      </c>
      <c r="J27" s="1">
        <v>-111.0</v>
      </c>
      <c r="K27" s="1">
        <v>-58.0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-1.0</v>
      </c>
      <c r="C28" s="1">
        <v>-175.0</v>
      </c>
      <c r="D28" s="1">
        <v>-335.0</v>
      </c>
      <c r="E28" s="1">
        <v>-720.0</v>
      </c>
      <c r="F28" s="1">
        <v>-308.0</v>
      </c>
      <c r="G28" s="1">
        <v>-686.0</v>
      </c>
      <c r="H28" s="1">
        <v>-502.0</v>
      </c>
      <c r="I28" s="1">
        <v>-837.0</v>
      </c>
      <c r="J28" s="1">
        <v>-395.0</v>
      </c>
      <c r="K28" s="1">
        <v>-193.0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173.0</v>
      </c>
      <c r="C29" s="1">
        <v>51.0</v>
      </c>
      <c r="D29" s="1">
        <v>31.0</v>
      </c>
      <c r="E29" s="1">
        <v>4.0</v>
      </c>
      <c r="F29" s="1">
        <v>19.0</v>
      </c>
      <c r="G29" s="1">
        <v>34.0</v>
      </c>
      <c r="H29" s="1">
        <v>13.0</v>
      </c>
      <c r="I29" s="1">
        <v>49.0</v>
      </c>
      <c r="J29" s="1">
        <v>5.0</v>
      </c>
      <c r="K29" s="1">
        <v>28.0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-43.0</v>
      </c>
      <c r="I30" s="1">
        <v>-1.0</v>
      </c>
      <c r="J30" s="1">
        <v>-4.0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125.0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-125.0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-74.0</v>
      </c>
      <c r="C33" s="1">
        <v>-11.0</v>
      </c>
      <c r="D33" s="1">
        <v>-16.0</v>
      </c>
      <c r="E33" s="1">
        <v>-20.0</v>
      </c>
      <c r="F33" s="1">
        <v>-22.0</v>
      </c>
      <c r="G33" s="1">
        <v>-26.0</v>
      </c>
      <c r="H33" s="1">
        <v>-17.0</v>
      </c>
      <c r="I33" s="1">
        <v>-25.0</v>
      </c>
      <c r="J33" s="1">
        <v>-29.0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1">
        <v>-20.0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-74.0</v>
      </c>
      <c r="C35" s="1">
        <v>-11.0</v>
      </c>
      <c r="D35" s="1">
        <v>-16.0</v>
      </c>
      <c r="E35" s="1">
        <v>-20.0</v>
      </c>
      <c r="F35" s="1">
        <v>-22.0</v>
      </c>
      <c r="G35" s="1">
        <v>-26.0</v>
      </c>
      <c r="H35" s="1">
        <v>-17.0</v>
      </c>
      <c r="I35" s="1">
        <v>-25.0</v>
      </c>
      <c r="J35" s="1">
        <v>-29.0</v>
      </c>
      <c r="K35" s="1">
        <v>-20.0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0.0</v>
      </c>
      <c r="C36" s="1">
        <v>0.0</v>
      </c>
      <c r="D36" s="1">
        <v>0.0</v>
      </c>
      <c r="E36" s="1">
        <v>0.0</v>
      </c>
      <c r="F36" s="1">
        <v>-90.0</v>
      </c>
      <c r="G36" s="1">
        <v>0.0</v>
      </c>
      <c r="H36" s="1">
        <v>0.0</v>
      </c>
      <c r="I36" s="1">
        <v>-3.0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9.0</v>
      </c>
      <c r="C37" s="1">
        <v>-50.0</v>
      </c>
      <c r="D37" s="1">
        <v>-6.0</v>
      </c>
      <c r="E37" s="1">
        <v>8.0</v>
      </c>
      <c r="F37" s="1">
        <v>73.0</v>
      </c>
      <c r="G37" s="1">
        <v>-5.0</v>
      </c>
      <c r="H37" s="1">
        <v>-2.0</v>
      </c>
      <c r="I37" s="1">
        <v>-40.0</v>
      </c>
      <c r="J37" s="1">
        <v>-3.0</v>
      </c>
      <c r="K37" s="1">
        <v>-34.0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291.0</v>
      </c>
      <c r="C38" s="1">
        <v>315.0</v>
      </c>
      <c r="D38" s="1">
        <v>311.0</v>
      </c>
      <c r="E38" s="1">
        <v>398.0</v>
      </c>
      <c r="F38" s="1">
        <v>165.0</v>
      </c>
      <c r="G38" s="1">
        <v>-75.0</v>
      </c>
      <c r="H38" s="1">
        <v>32.0</v>
      </c>
      <c r="I38" s="1">
        <v>45.0</v>
      </c>
      <c r="J38" s="1">
        <v>-261.0</v>
      </c>
      <c r="K38" s="1">
        <v>-121.0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57.0</v>
      </c>
      <c r="C39" s="1">
        <v>-22.0</v>
      </c>
      <c r="D39" s="1">
        <v>6.0</v>
      </c>
      <c r="E39" s="1">
        <v>17.0</v>
      </c>
      <c r="F39" s="1">
        <v>-25.0</v>
      </c>
      <c r="G39" s="1">
        <v>9.0</v>
      </c>
      <c r="H39" s="1">
        <v>42.0</v>
      </c>
      <c r="I39" s="1">
        <v>-19.0</v>
      </c>
      <c r="J39" s="1">
        <v>-36.0</v>
      </c>
      <c r="K39" s="1">
        <v>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1">
        <v>64.0</v>
      </c>
      <c r="C41" s="1">
        <v>9.0</v>
      </c>
      <c r="D41" s="1">
        <v>18.0</v>
      </c>
      <c r="E41" s="1">
        <v>35.0</v>
      </c>
      <c r="F41" s="1">
        <v>50.0</v>
      </c>
      <c r="G41" s="1">
        <v>53.0</v>
      </c>
      <c r="H41" s="1">
        <v>42.0</v>
      </c>
      <c r="I41" s="1">
        <v>29.0</v>
      </c>
      <c r="J41" s="1">
        <v>41.0</v>
      </c>
      <c r="K41" s="1">
        <v>56.0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</v>
      </c>
      <c r="B42" s="1">
        <v>0.0</v>
      </c>
      <c r="C42" s="1">
        <v>0.0</v>
      </c>
      <c r="D42" s="1">
        <v>0.0</v>
      </c>
      <c r="E42" s="1">
        <v>0.0</v>
      </c>
      <c r="F42" s="1">
        <v>0.0</v>
      </c>
      <c r="G42" s="1">
        <v>0.0</v>
      </c>
      <c r="H42" s="1">
        <v>9.0</v>
      </c>
      <c r="I42" s="1">
        <v>5.0</v>
      </c>
      <c r="J42" s="1">
        <v>2.0</v>
      </c>
      <c r="K42" s="1">
        <v>44.0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</v>
      </c>
      <c r="B43" s="1">
        <v>109.0</v>
      </c>
      <c r="C43" s="1">
        <v>275.0</v>
      </c>
      <c r="D43" s="1">
        <v>302.0</v>
      </c>
      <c r="E43" s="1">
        <v>407.0</v>
      </c>
      <c r="F43" s="1">
        <v>187.0</v>
      </c>
      <c r="G43" s="1">
        <v>-78.0</v>
      </c>
      <c r="H43" s="1">
        <v>-72.0</v>
      </c>
      <c r="I43" s="1">
        <v>114.0</v>
      </c>
      <c r="J43" s="1">
        <v>-102.0</v>
      </c>
      <c r="K43" s="1">
        <v>-129.0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60</v>
      </c>
      <c r="B3" s="1">
        <v>53.0</v>
      </c>
      <c r="C3" s="1">
        <v>30.0</v>
      </c>
      <c r="D3" s="1">
        <v>35.0</v>
      </c>
      <c r="E3" s="1">
        <v>53.0</v>
      </c>
      <c r="F3" s="1">
        <v>55.0</v>
      </c>
      <c r="G3" s="1">
        <v>64.0</v>
      </c>
      <c r="H3" s="1">
        <v>107.0</v>
      </c>
      <c r="I3" s="1">
        <v>84.0</v>
      </c>
      <c r="J3" s="1">
        <v>47.0</v>
      </c>
      <c r="K3" s="1">
        <v>52.0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61</v>
      </c>
      <c r="B4" s="1">
        <v>2.0</v>
      </c>
      <c r="C4" s="1">
        <v>2.0</v>
      </c>
      <c r="D4" s="1">
        <v>10.0</v>
      </c>
      <c r="E4" s="1">
        <v>13.0</v>
      </c>
      <c r="F4" s="1">
        <v>178.0</v>
      </c>
      <c r="G4" s="1">
        <v>319.0</v>
      </c>
      <c r="H4" s="1">
        <v>394.0</v>
      </c>
      <c r="I4" s="1">
        <v>522.0</v>
      </c>
      <c r="J4" s="1">
        <v>422.0</v>
      </c>
      <c r="K4" s="1">
        <v>323.0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62</v>
      </c>
      <c r="B5" s="1">
        <v>211.0</v>
      </c>
      <c r="C5" s="1">
        <v>555.0</v>
      </c>
      <c r="D5" s="1">
        <v>871.0</v>
      </c>
      <c r="E5" s="1">
        <v>1250.0</v>
      </c>
      <c r="F5" s="1">
        <v>1310.0</v>
      </c>
      <c r="G5" s="1">
        <v>1150.0</v>
      </c>
      <c r="H5" s="1">
        <v>1120.0</v>
      </c>
      <c r="I5" s="1">
        <v>1080.0</v>
      </c>
      <c r="J5" s="1">
        <v>989.0</v>
      </c>
      <c r="K5" s="1">
        <v>885.0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63</v>
      </c>
      <c r="B6" s="1">
        <v>1.0</v>
      </c>
      <c r="C6" s="1">
        <v>5.0</v>
      </c>
      <c r="D6" s="1">
        <v>12.0</v>
      </c>
      <c r="E6" s="1">
        <v>17.0</v>
      </c>
      <c r="F6" s="1">
        <v>14.0</v>
      </c>
      <c r="G6" s="1">
        <v>18.0</v>
      </c>
      <c r="H6" s="1">
        <v>16.0</v>
      </c>
      <c r="I6" s="1">
        <v>22.0</v>
      </c>
      <c r="J6" s="1">
        <v>7.0</v>
      </c>
      <c r="K6" s="1">
        <v>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64</v>
      </c>
      <c r="B7" s="1">
        <v>29.0</v>
      </c>
      <c r="C7" s="1">
        <v>5.0</v>
      </c>
      <c r="D7" s="1">
        <v>1.0</v>
      </c>
      <c r="E7" s="1">
        <v>1.0</v>
      </c>
      <c r="F7" s="1">
        <v>17.0</v>
      </c>
      <c r="G7" s="1">
        <v>1.0</v>
      </c>
      <c r="H7" s="1">
        <v>71.0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65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29.0</v>
      </c>
      <c r="J8" s="1">
        <v>0.0</v>
      </c>
      <c r="K8" s="1">
        <v>55.0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66</v>
      </c>
      <c r="B9" s="1">
        <v>0.0</v>
      </c>
      <c r="C9" s="1">
        <v>0.0</v>
      </c>
      <c r="D9" s="1">
        <v>1.0</v>
      </c>
      <c r="E9" s="1">
        <v>30.0</v>
      </c>
      <c r="F9" s="1">
        <v>2.0</v>
      </c>
      <c r="G9" s="1">
        <v>2.0</v>
      </c>
      <c r="H9" s="1">
        <v>4.0</v>
      </c>
      <c r="I9" s="1">
        <v>10.0</v>
      </c>
      <c r="J9" s="1">
        <v>5.0</v>
      </c>
      <c r="K9" s="1">
        <v>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67</v>
      </c>
      <c r="B10" s="1">
        <v>4.0</v>
      </c>
      <c r="C10" s="1">
        <v>21.0</v>
      </c>
      <c r="D10" s="1">
        <v>25.0</v>
      </c>
      <c r="E10" s="1">
        <v>56.0</v>
      </c>
      <c r="F10" s="1">
        <v>27.0</v>
      </c>
      <c r="G10" s="1">
        <v>22.0</v>
      </c>
      <c r="H10" s="1">
        <v>11.0</v>
      </c>
      <c r="I10" s="1">
        <v>11.0</v>
      </c>
      <c r="J10" s="1">
        <v>13.0</v>
      </c>
      <c r="K10" s="1">
        <v>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68</v>
      </c>
      <c r="B11" s="1">
        <v>273.0</v>
      </c>
      <c r="C11" s="1">
        <v>615.0</v>
      </c>
      <c r="D11" s="1">
        <v>957.0</v>
      </c>
      <c r="E11" s="1">
        <v>1400.0</v>
      </c>
      <c r="F11" s="1">
        <v>1600.0</v>
      </c>
      <c r="G11" s="1">
        <v>1580.0</v>
      </c>
      <c r="H11" s="1">
        <v>1650.0</v>
      </c>
      <c r="I11" s="1">
        <v>1760.0</v>
      </c>
      <c r="J11" s="1">
        <v>1480.0</v>
      </c>
      <c r="K11" s="1">
        <v>1340.0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69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70</v>
      </c>
      <c r="B13" s="1">
        <v>1.0</v>
      </c>
      <c r="C13" s="1">
        <v>2.0</v>
      </c>
      <c r="D13" s="1">
        <v>4.0</v>
      </c>
      <c r="E13" s="1">
        <v>5.0</v>
      </c>
      <c r="F13" s="1">
        <v>6.0</v>
      </c>
      <c r="G13" s="1">
        <v>7.0</v>
      </c>
      <c r="H13" s="1">
        <v>8.0</v>
      </c>
      <c r="I13" s="1">
        <v>11.0</v>
      </c>
      <c r="J13" s="1">
        <v>11.0</v>
      </c>
      <c r="K13" s="1">
        <v>11.0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71</v>
      </c>
      <c r="B14" s="1">
        <v>15.0</v>
      </c>
      <c r="C14" s="1">
        <v>105.0</v>
      </c>
      <c r="D14" s="1">
        <v>57.0</v>
      </c>
      <c r="E14" s="1">
        <v>96.0</v>
      </c>
      <c r="F14" s="1">
        <v>338.0</v>
      </c>
      <c r="G14" s="1">
        <v>385.0</v>
      </c>
      <c r="H14" s="1">
        <v>435.0</v>
      </c>
      <c r="I14" s="1">
        <v>570.0</v>
      </c>
      <c r="J14" s="1">
        <v>564.0</v>
      </c>
      <c r="K14" s="1">
        <v>392.0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72</v>
      </c>
      <c r="B15" s="1">
        <v>0.0</v>
      </c>
      <c r="C15" s="1">
        <v>0.0</v>
      </c>
      <c r="D15" s="1">
        <v>0.0</v>
      </c>
      <c r="E15" s="1">
        <v>0.0</v>
      </c>
      <c r="F15" s="1">
        <v>196.0</v>
      </c>
      <c r="G15" s="1">
        <v>28.0</v>
      </c>
      <c r="H15" s="1">
        <v>0.0</v>
      </c>
      <c r="I15" s="1">
        <v>0.0</v>
      </c>
      <c r="J15" s="1">
        <v>0.0</v>
      </c>
      <c r="K15" s="1">
        <v>104.0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73</v>
      </c>
      <c r="B16" s="1">
        <v>84.0</v>
      </c>
      <c r="C16" s="1">
        <v>271.0</v>
      </c>
      <c r="D16" s="1">
        <v>613.0</v>
      </c>
      <c r="E16" s="1">
        <v>977.0</v>
      </c>
      <c r="F16" s="1">
        <v>728.0</v>
      </c>
      <c r="G16" s="1">
        <v>772.0</v>
      </c>
      <c r="H16" s="1">
        <v>695.0</v>
      </c>
      <c r="I16" s="1">
        <v>678.0</v>
      </c>
      <c r="J16" s="1">
        <v>571.0</v>
      </c>
      <c r="K16" s="1">
        <v>518.0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74</v>
      </c>
      <c r="B17" s="1">
        <v>101.0</v>
      </c>
      <c r="C17" s="1">
        <v>378.0</v>
      </c>
      <c r="D17" s="1">
        <v>675.0</v>
      </c>
      <c r="E17" s="1">
        <v>1080.0</v>
      </c>
      <c r="F17" s="1">
        <v>1270.0</v>
      </c>
      <c r="G17" s="1">
        <v>1190.0</v>
      </c>
      <c r="H17" s="1">
        <v>1140.0</v>
      </c>
      <c r="I17" s="1">
        <v>1260.0</v>
      </c>
      <c r="J17" s="1">
        <v>1150.0</v>
      </c>
      <c r="K17" s="1">
        <v>1030.0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75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115.0</v>
      </c>
      <c r="I18" s="1">
        <v>115.0</v>
      </c>
      <c r="J18" s="1">
        <v>34.0</v>
      </c>
      <c r="K18" s="1">
        <v>34.0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76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115.0</v>
      </c>
      <c r="I19" s="1">
        <v>115.0</v>
      </c>
      <c r="J19" s="1">
        <v>34.0</v>
      </c>
      <c r="K19" s="1">
        <v>34.0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77</v>
      </c>
      <c r="B20" s="1">
        <v>11.0</v>
      </c>
      <c r="C20" s="1">
        <v>15.0</v>
      </c>
      <c r="D20" s="1">
        <v>18.0</v>
      </c>
      <c r="E20" s="1">
        <v>18.0</v>
      </c>
      <c r="F20" s="1">
        <v>18.0</v>
      </c>
      <c r="G20" s="1">
        <v>22.0</v>
      </c>
      <c r="H20" s="1">
        <v>23.0</v>
      </c>
      <c r="I20" s="1">
        <v>23.0</v>
      </c>
      <c r="J20" s="1">
        <v>24.0</v>
      </c>
      <c r="K20" s="1">
        <v>28.0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78</v>
      </c>
      <c r="B21" s="1">
        <v>159.0</v>
      </c>
      <c r="C21" s="1">
        <v>212.0</v>
      </c>
      <c r="D21" s="1">
        <v>245.0</v>
      </c>
      <c r="E21" s="1">
        <v>255.0</v>
      </c>
      <c r="F21" s="1">
        <v>260.0</v>
      </c>
      <c r="G21" s="1">
        <v>309.0</v>
      </c>
      <c r="H21" s="1">
        <v>317.0</v>
      </c>
      <c r="I21" s="1">
        <v>316.0</v>
      </c>
      <c r="J21" s="1">
        <v>322.0</v>
      </c>
      <c r="K21" s="1">
        <v>352.0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79</v>
      </c>
      <c r="B22" s="1">
        <v>2.0</v>
      </c>
      <c r="C22" s="1">
        <v>15.0</v>
      </c>
      <c r="D22" s="1">
        <v>27.0</v>
      </c>
      <c r="E22" s="1">
        <v>35.0</v>
      </c>
      <c r="F22" s="1">
        <v>41.0</v>
      </c>
      <c r="G22" s="1">
        <v>49.0</v>
      </c>
      <c r="H22" s="1">
        <v>53.0</v>
      </c>
      <c r="I22" s="1">
        <v>66.0</v>
      </c>
      <c r="J22" s="1">
        <v>13.0</v>
      </c>
      <c r="K22" s="1">
        <v>-54.0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80</v>
      </c>
      <c r="B23" s="1">
        <v>0.0</v>
      </c>
      <c r="C23" s="1">
        <v>0.0</v>
      </c>
      <c r="D23" s="1">
        <v>0.0</v>
      </c>
      <c r="E23" s="1">
        <v>0.0</v>
      </c>
      <c r="F23" s="1">
        <v>-27.0</v>
      </c>
      <c r="G23" s="1">
        <v>-45.0</v>
      </c>
      <c r="H23" s="1">
        <v>-1.0</v>
      </c>
      <c r="I23" s="1">
        <v>-1.0</v>
      </c>
      <c r="J23" s="1">
        <v>-9.0</v>
      </c>
      <c r="K23" s="1">
        <v>-9.0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81</v>
      </c>
      <c r="B24" s="1">
        <v>0.0</v>
      </c>
      <c r="C24" s="1">
        <v>0.0</v>
      </c>
      <c r="D24" s="1">
        <v>0.0</v>
      </c>
      <c r="E24" s="1">
        <v>-23.0</v>
      </c>
      <c r="F24" s="1">
        <v>-57.0</v>
      </c>
      <c r="G24" s="1">
        <v>1.0</v>
      </c>
      <c r="H24" s="1">
        <v>37.0</v>
      </c>
      <c r="I24" s="1">
        <v>1.0</v>
      </c>
      <c r="J24" s="1">
        <v>-25.0</v>
      </c>
      <c r="K24" s="1">
        <v>-14.0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82</v>
      </c>
      <c r="B25" s="1">
        <v>162.0</v>
      </c>
      <c r="C25" s="1">
        <v>228.0</v>
      </c>
      <c r="D25" s="1">
        <v>272.0</v>
      </c>
      <c r="E25" s="1">
        <v>290.0</v>
      </c>
      <c r="F25" s="1">
        <v>301.0</v>
      </c>
      <c r="G25" s="1">
        <v>360.0</v>
      </c>
      <c r="H25" s="1">
        <v>370.0</v>
      </c>
      <c r="I25" s="1">
        <v>382.0</v>
      </c>
      <c r="J25" s="1">
        <v>301.0</v>
      </c>
      <c r="K25" s="1">
        <v>274.0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83</v>
      </c>
      <c r="B26" s="1">
        <v>9.0</v>
      </c>
      <c r="C26" s="1">
        <v>10.0</v>
      </c>
      <c r="D26" s="1">
        <v>10.0</v>
      </c>
      <c r="E26" s="1">
        <v>27.0</v>
      </c>
      <c r="F26" s="1">
        <v>33.0</v>
      </c>
      <c r="G26" s="1">
        <v>24.0</v>
      </c>
      <c r="H26" s="1">
        <v>29.0</v>
      </c>
      <c r="I26" s="1">
        <v>3.0</v>
      </c>
      <c r="J26" s="1">
        <v>2.0</v>
      </c>
      <c r="K26" s="1">
        <v>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84</v>
      </c>
      <c r="B27" s="1">
        <v>171.0</v>
      </c>
      <c r="C27" s="1">
        <v>238.0</v>
      </c>
      <c r="D27" s="1">
        <v>283.0</v>
      </c>
      <c r="E27" s="1">
        <v>317.0</v>
      </c>
      <c r="F27" s="1">
        <v>334.0</v>
      </c>
      <c r="G27" s="1">
        <v>384.0</v>
      </c>
      <c r="H27" s="1">
        <v>514.0</v>
      </c>
      <c r="I27" s="1">
        <v>500.0</v>
      </c>
      <c r="J27" s="1">
        <v>337.0</v>
      </c>
      <c r="K27" s="1">
        <v>311.0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85</v>
      </c>
      <c r="B28" s="1">
        <v>273.0</v>
      </c>
      <c r="C28" s="1">
        <v>615.0</v>
      </c>
      <c r="D28" s="1">
        <v>957.0</v>
      </c>
      <c r="E28" s="1">
        <v>1400.0</v>
      </c>
      <c r="F28" s="1">
        <v>1600.0</v>
      </c>
      <c r="G28" s="1">
        <v>1580.0</v>
      </c>
      <c r="H28" s="1">
        <v>1650.0</v>
      </c>
      <c r="I28" s="1">
        <v>1760.0</v>
      </c>
      <c r="J28" s="1">
        <v>1480.0</v>
      </c>
      <c r="K28" s="1">
        <v>1340.0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11.0</v>
      </c>
      <c r="C30" s="1">
        <v>15.0</v>
      </c>
      <c r="D30" s="1">
        <v>18.0</v>
      </c>
      <c r="E30" s="1">
        <v>19.0</v>
      </c>
      <c r="F30" s="1">
        <v>19.0</v>
      </c>
      <c r="G30" s="1">
        <v>22.0</v>
      </c>
      <c r="H30" s="1">
        <v>22.0</v>
      </c>
      <c r="I30" s="1">
        <v>23.0</v>
      </c>
      <c r="J30" s="1">
        <v>23.0</v>
      </c>
      <c r="K30" s="1">
        <v>27.0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11.0</v>
      </c>
      <c r="C31" s="1">
        <v>15.0</v>
      </c>
      <c r="D31" s="1">
        <v>18.0</v>
      </c>
      <c r="E31" s="1">
        <v>19.0</v>
      </c>
      <c r="F31" s="1">
        <v>19.0</v>
      </c>
      <c r="G31" s="1">
        <v>22.0</v>
      </c>
      <c r="H31" s="1">
        <v>22.0</v>
      </c>
      <c r="I31" s="1">
        <v>23.0</v>
      </c>
      <c r="J31" s="1">
        <v>23.0</v>
      </c>
      <c r="K31" s="1">
        <v>27.0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 t="s">
        <v>89</v>
      </c>
      <c r="C32" s="1" t="s">
        <v>90</v>
      </c>
      <c r="D32" s="1" t="s">
        <v>91</v>
      </c>
      <c r="E32" s="1" t="s">
        <v>92</v>
      </c>
      <c r="F32" s="1" t="s">
        <v>93</v>
      </c>
      <c r="G32" s="1" t="s">
        <v>94</v>
      </c>
      <c r="H32" s="1" t="s">
        <v>95</v>
      </c>
      <c r="I32" s="1" t="s">
        <v>96</v>
      </c>
      <c r="J32" s="1">
        <v>13.0</v>
      </c>
      <c r="K32" s="1" t="s">
        <v>97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98</v>
      </c>
      <c r="B33" s="1">
        <v>162.0</v>
      </c>
      <c r="C33" s="1">
        <v>228.0</v>
      </c>
      <c r="D33" s="1">
        <v>272.0</v>
      </c>
      <c r="E33" s="1">
        <v>290.0</v>
      </c>
      <c r="F33" s="1">
        <v>301.0</v>
      </c>
      <c r="G33" s="1">
        <v>360.0</v>
      </c>
      <c r="H33" s="1">
        <v>370.0</v>
      </c>
      <c r="I33" s="1">
        <v>382.0</v>
      </c>
      <c r="J33" s="1">
        <v>301.0</v>
      </c>
      <c r="K33" s="1">
        <v>274.0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99</v>
      </c>
      <c r="B34" s="1" t="s">
        <v>89</v>
      </c>
      <c r="C34" s="1" t="s">
        <v>90</v>
      </c>
      <c r="D34" s="1" t="s">
        <v>91</v>
      </c>
      <c r="E34" s="1" t="s">
        <v>92</v>
      </c>
      <c r="F34" s="1" t="s">
        <v>93</v>
      </c>
      <c r="G34" s="1" t="s">
        <v>94</v>
      </c>
      <c r="H34" s="1" t="s">
        <v>95</v>
      </c>
      <c r="I34" s="1" t="s">
        <v>96</v>
      </c>
      <c r="J34" s="1">
        <v>13.0</v>
      </c>
      <c r="K34" s="1" t="s">
        <v>97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100</v>
      </c>
      <c r="B35" s="1">
        <v>99.0</v>
      </c>
      <c r="C35" s="1">
        <v>375.0</v>
      </c>
      <c r="D35" s="1">
        <v>670.0</v>
      </c>
      <c r="E35" s="1">
        <v>1070.0</v>
      </c>
      <c r="F35" s="1">
        <v>1260.0</v>
      </c>
      <c r="G35" s="1">
        <v>1190.0</v>
      </c>
      <c r="H35" s="1">
        <v>1130.0</v>
      </c>
      <c r="I35" s="1">
        <v>1250.0</v>
      </c>
      <c r="J35" s="1">
        <v>1140.0</v>
      </c>
      <c r="K35" s="1">
        <v>1010.0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101</v>
      </c>
      <c r="B36" s="1">
        <v>46.0</v>
      </c>
      <c r="C36" s="1">
        <v>344.0</v>
      </c>
      <c r="D36" s="1">
        <v>634.0</v>
      </c>
      <c r="E36" s="1">
        <v>1020.0</v>
      </c>
      <c r="F36" s="1">
        <v>1210.0</v>
      </c>
      <c r="G36" s="1">
        <v>1120.0</v>
      </c>
      <c r="H36" s="1">
        <v>1020.0</v>
      </c>
      <c r="I36" s="1">
        <v>1160.0</v>
      </c>
      <c r="J36" s="1">
        <v>1090.0</v>
      </c>
      <c r="K36" s="1">
        <v>961.0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102</v>
      </c>
      <c r="B37" s="1">
        <v>2.0</v>
      </c>
      <c r="C37" s="1">
        <v>2.0</v>
      </c>
      <c r="D37" s="1">
        <v>4.0</v>
      </c>
      <c r="E37" s="1">
        <v>7.0</v>
      </c>
      <c r="F37" s="1">
        <v>8.0</v>
      </c>
      <c r="G37" s="1">
        <v>29.0</v>
      </c>
      <c r="H37" s="1">
        <v>28.0</v>
      </c>
      <c r="I37" s="1">
        <v>27.0</v>
      </c>
      <c r="J37" s="1">
        <v>30.0</v>
      </c>
      <c r="K37" s="1">
        <v>28.0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103</v>
      </c>
      <c r="B2" s="1">
        <v>7.0</v>
      </c>
      <c r="C2" s="1">
        <v>47.0</v>
      </c>
      <c r="D2" s="1">
        <v>70.0</v>
      </c>
      <c r="E2" s="1">
        <v>91.0</v>
      </c>
      <c r="F2" s="1">
        <v>109.0</v>
      </c>
      <c r="G2" s="1">
        <v>114.0</v>
      </c>
      <c r="H2" s="1">
        <v>99.0</v>
      </c>
      <c r="I2" s="1">
        <v>94.0</v>
      </c>
      <c r="J2" s="1">
        <v>81.0</v>
      </c>
      <c r="K2" s="1">
        <v>71.0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104</v>
      </c>
      <c r="B3" s="1">
        <v>84.0</v>
      </c>
      <c r="C3" s="1">
        <v>11.0</v>
      </c>
      <c r="D3" s="1">
        <v>25.0</v>
      </c>
      <c r="E3" s="1">
        <v>39.0</v>
      </c>
      <c r="F3" s="1">
        <v>53.0</v>
      </c>
      <c r="G3" s="1">
        <v>59.0</v>
      </c>
      <c r="H3" s="1">
        <v>48.0</v>
      </c>
      <c r="I3" s="1">
        <v>36.0</v>
      </c>
      <c r="J3" s="1">
        <v>43.0</v>
      </c>
      <c r="K3" s="1">
        <v>59.0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105</v>
      </c>
      <c r="B4" s="1">
        <v>6.0</v>
      </c>
      <c r="C4" s="1">
        <v>36.0</v>
      </c>
      <c r="D4" s="1">
        <v>45.0</v>
      </c>
      <c r="E4" s="1">
        <v>52.0</v>
      </c>
      <c r="F4" s="1">
        <v>55.0</v>
      </c>
      <c r="G4" s="1">
        <v>54.0</v>
      </c>
      <c r="H4" s="1">
        <v>51.0</v>
      </c>
      <c r="I4" s="1">
        <v>57.0</v>
      </c>
      <c r="J4" s="1">
        <v>37.0</v>
      </c>
      <c r="K4" s="1">
        <v>11.0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106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7.0</v>
      </c>
      <c r="H5" s="1">
        <v>-70.0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107</v>
      </c>
      <c r="B6" s="1">
        <v>0.0</v>
      </c>
      <c r="C6" s="1">
        <v>0.0</v>
      </c>
      <c r="D6" s="1">
        <v>0.0</v>
      </c>
      <c r="E6" s="1">
        <v>0.0</v>
      </c>
      <c r="F6" s="1">
        <v>34.0</v>
      </c>
      <c r="G6" s="1">
        <v>0.0</v>
      </c>
      <c r="H6" s="1">
        <v>14.0</v>
      </c>
      <c r="I6" s="1">
        <v>20.0</v>
      </c>
      <c r="J6" s="1">
        <v>-4.0</v>
      </c>
      <c r="K6" s="1">
        <v>-11.0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108</v>
      </c>
      <c r="B7" s="1">
        <v>8.0</v>
      </c>
      <c r="C7" s="1">
        <v>1.0</v>
      </c>
      <c r="D7" s="1">
        <v>70.0</v>
      </c>
      <c r="E7" s="1">
        <v>84.0</v>
      </c>
      <c r="F7" s="1">
        <v>2.0</v>
      </c>
      <c r="G7" s="1">
        <v>2.0</v>
      </c>
      <c r="H7" s="1">
        <v>41.0</v>
      </c>
      <c r="I7" s="1">
        <v>27.0</v>
      </c>
      <c r="J7" s="1">
        <v>-6.0</v>
      </c>
      <c r="K7" s="1">
        <v>-11.0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109</v>
      </c>
      <c r="B8" s="1">
        <v>6.0</v>
      </c>
      <c r="C8" s="1">
        <v>37.0</v>
      </c>
      <c r="D8" s="1">
        <v>46.0</v>
      </c>
      <c r="E8" s="1">
        <v>53.0</v>
      </c>
      <c r="F8" s="1">
        <v>58.0</v>
      </c>
      <c r="G8" s="1">
        <v>64.0</v>
      </c>
      <c r="H8" s="1">
        <v>51.0</v>
      </c>
      <c r="I8" s="1">
        <v>57.0</v>
      </c>
      <c r="J8" s="1">
        <v>26.0</v>
      </c>
      <c r="K8" s="1">
        <v>-11.0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110</v>
      </c>
      <c r="B9" s="1">
        <v>0.0</v>
      </c>
      <c r="C9" s="1">
        <v>0.0</v>
      </c>
      <c r="D9" s="1">
        <v>0.0</v>
      </c>
      <c r="E9" s="1">
        <v>0.0</v>
      </c>
      <c r="F9" s="1">
        <v>1.0</v>
      </c>
      <c r="G9" s="1">
        <v>80.0</v>
      </c>
      <c r="H9" s="1">
        <v>-10.0</v>
      </c>
      <c r="I9" s="1">
        <v>-18.0</v>
      </c>
      <c r="J9" s="1">
        <v>-8.0</v>
      </c>
      <c r="K9" s="1">
        <v>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111</v>
      </c>
      <c r="B10" s="1">
        <v>6.0</v>
      </c>
      <c r="C10" s="1">
        <v>37.0</v>
      </c>
      <c r="D10" s="1">
        <v>46.0</v>
      </c>
      <c r="E10" s="1">
        <v>53.0</v>
      </c>
      <c r="F10" s="1">
        <v>56.0</v>
      </c>
      <c r="G10" s="1">
        <v>63.0</v>
      </c>
      <c r="H10" s="1">
        <v>61.0</v>
      </c>
      <c r="I10" s="1">
        <v>76.0</v>
      </c>
      <c r="J10" s="1">
        <v>34.0</v>
      </c>
      <c r="K10" s="1">
        <v>-19.0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112</v>
      </c>
      <c r="B11" s="1">
        <v>52.0</v>
      </c>
      <c r="C11" s="1">
        <v>1.0</v>
      </c>
      <c r="D11" s="1">
        <v>1.0</v>
      </c>
      <c r="E11" s="1">
        <v>2.0</v>
      </c>
      <c r="F11" s="1">
        <v>2.0</v>
      </c>
      <c r="G11" s="1">
        <v>2.0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113</v>
      </c>
      <c r="B12" s="1">
        <v>0.0</v>
      </c>
      <c r="C12" s="1">
        <v>0.0</v>
      </c>
      <c r="D12" s="1">
        <v>28.0</v>
      </c>
      <c r="E12" s="1">
        <v>74.0</v>
      </c>
      <c r="F12" s="1">
        <v>88.0</v>
      </c>
      <c r="G12" s="1">
        <v>83.0</v>
      </c>
      <c r="H12" s="1">
        <v>72.0</v>
      </c>
      <c r="I12" s="1">
        <v>90.0</v>
      </c>
      <c r="J12" s="1">
        <v>1.0</v>
      </c>
      <c r="K12" s="1">
        <v>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114</v>
      </c>
      <c r="B13" s="1">
        <v>1.0</v>
      </c>
      <c r="C13" s="1">
        <v>7.0</v>
      </c>
      <c r="D13" s="1">
        <v>11.0</v>
      </c>
      <c r="E13" s="1">
        <v>16.0</v>
      </c>
      <c r="F13" s="1">
        <v>18.0</v>
      </c>
      <c r="G13" s="1">
        <v>20.0</v>
      </c>
      <c r="H13" s="1">
        <v>20.0</v>
      </c>
      <c r="I13" s="1">
        <v>19.0</v>
      </c>
      <c r="J13" s="1">
        <v>18.0</v>
      </c>
      <c r="K13" s="1">
        <v>18.0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115</v>
      </c>
      <c r="B14" s="1">
        <v>84.0</v>
      </c>
      <c r="C14" s="1">
        <v>2.0</v>
      </c>
      <c r="D14" s="1">
        <v>2.0</v>
      </c>
      <c r="E14" s="1">
        <v>2.0</v>
      </c>
      <c r="F14" s="1">
        <v>2.0</v>
      </c>
      <c r="G14" s="1">
        <v>2.0</v>
      </c>
      <c r="H14" s="1">
        <v>6.0</v>
      </c>
      <c r="I14" s="1">
        <v>3.0</v>
      </c>
      <c r="J14" s="1">
        <v>4.0</v>
      </c>
      <c r="K14" s="1">
        <v>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116</v>
      </c>
      <c r="B15" s="1">
        <v>2.0</v>
      </c>
      <c r="C15" s="1">
        <v>11.0</v>
      </c>
      <c r="D15" s="1">
        <v>14.0</v>
      </c>
      <c r="E15" s="1">
        <v>22.0</v>
      </c>
      <c r="F15" s="1">
        <v>24.0</v>
      </c>
      <c r="G15" s="1">
        <v>25.0</v>
      </c>
      <c r="H15" s="1">
        <v>27.0</v>
      </c>
      <c r="I15" s="1">
        <v>24.0</v>
      </c>
      <c r="J15" s="1">
        <v>24.0</v>
      </c>
      <c r="K15" s="1">
        <v>23.0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117</v>
      </c>
      <c r="B16" s="1">
        <v>4.0</v>
      </c>
      <c r="C16" s="1">
        <v>25.0</v>
      </c>
      <c r="D16" s="1">
        <v>31.0</v>
      </c>
      <c r="E16" s="1">
        <v>31.0</v>
      </c>
      <c r="F16" s="1">
        <v>32.0</v>
      </c>
      <c r="G16" s="1">
        <v>37.0</v>
      </c>
      <c r="H16" s="1">
        <v>34.0</v>
      </c>
      <c r="I16" s="1">
        <v>52.0</v>
      </c>
      <c r="J16" s="1">
        <v>10.0</v>
      </c>
      <c r="K16" s="1">
        <v>-42.0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118</v>
      </c>
      <c r="B17" s="1">
        <v>0.0</v>
      </c>
      <c r="C17" s="1">
        <v>0.0</v>
      </c>
      <c r="D17" s="1">
        <v>18.0</v>
      </c>
      <c r="E17" s="1">
        <v>0.0</v>
      </c>
      <c r="F17" s="1">
        <v>0.0</v>
      </c>
      <c r="G17" s="1">
        <v>0.0</v>
      </c>
      <c r="H17" s="1">
        <v>0.0</v>
      </c>
      <c r="I17" s="1">
        <v>-9.0</v>
      </c>
      <c r="J17" s="1">
        <v>-11.0</v>
      </c>
      <c r="K17" s="1">
        <v>-4.0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119</v>
      </c>
      <c r="B18" s="1">
        <v>4.0</v>
      </c>
      <c r="C18" s="1">
        <v>25.0</v>
      </c>
      <c r="D18" s="1">
        <v>31.0</v>
      </c>
      <c r="E18" s="1">
        <v>31.0</v>
      </c>
      <c r="F18" s="1">
        <v>32.0</v>
      </c>
      <c r="G18" s="1">
        <v>37.0</v>
      </c>
      <c r="H18" s="1">
        <v>34.0</v>
      </c>
      <c r="I18" s="1">
        <v>42.0</v>
      </c>
      <c r="J18" s="1">
        <v>-65.0</v>
      </c>
      <c r="K18" s="1">
        <v>-46.0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120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89.0</v>
      </c>
      <c r="J19" s="1">
        <v>89.0</v>
      </c>
      <c r="K19" s="1">
        <v>10.0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121</v>
      </c>
      <c r="B20" s="1">
        <v>0.0</v>
      </c>
      <c r="C20" s="1">
        <v>0.0</v>
      </c>
      <c r="D20" s="1">
        <v>-2.0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122</v>
      </c>
      <c r="B21" s="1">
        <v>0.0</v>
      </c>
      <c r="C21" s="1">
        <v>0.0</v>
      </c>
      <c r="D21" s="1">
        <v>-56.0</v>
      </c>
      <c r="E21" s="1">
        <v>-1.0</v>
      </c>
      <c r="F21" s="1">
        <v>-83.0</v>
      </c>
      <c r="G21" s="1">
        <v>-42.0</v>
      </c>
      <c r="H21" s="1">
        <v>-66.0</v>
      </c>
      <c r="I21" s="1">
        <v>-1.0</v>
      </c>
      <c r="J21" s="1">
        <v>-12.0</v>
      </c>
      <c r="K21" s="1">
        <v>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123</v>
      </c>
      <c r="B22" s="1">
        <v>4.0</v>
      </c>
      <c r="C22" s="1">
        <v>25.0</v>
      </c>
      <c r="D22" s="1">
        <v>28.0</v>
      </c>
      <c r="E22" s="1">
        <v>30.0</v>
      </c>
      <c r="F22" s="1">
        <v>31.0</v>
      </c>
      <c r="G22" s="1">
        <v>37.0</v>
      </c>
      <c r="H22" s="1">
        <v>33.0</v>
      </c>
      <c r="I22" s="1">
        <v>42.0</v>
      </c>
      <c r="J22" s="1">
        <v>-12.0</v>
      </c>
      <c r="K22" s="1">
        <v>-46.0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124</v>
      </c>
      <c r="B23" s="1">
        <v>0.0</v>
      </c>
      <c r="C23" s="1">
        <v>0.0</v>
      </c>
      <c r="D23" s="1">
        <v>3.0</v>
      </c>
      <c r="E23" s="1">
        <v>13.0</v>
      </c>
      <c r="F23" s="1">
        <v>6.0</v>
      </c>
      <c r="G23" s="1">
        <v>12.0</v>
      </c>
      <c r="H23" s="1">
        <v>-12.0</v>
      </c>
      <c r="I23" s="1">
        <v>23.0</v>
      </c>
      <c r="J23" s="1">
        <v>2.0</v>
      </c>
      <c r="K23" s="1">
        <v>24.0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125</v>
      </c>
      <c r="B24" s="1">
        <v>4.0</v>
      </c>
      <c r="C24" s="1">
        <v>25.0</v>
      </c>
      <c r="D24" s="1">
        <v>28.0</v>
      </c>
      <c r="E24" s="1">
        <v>30.0</v>
      </c>
      <c r="F24" s="1">
        <v>31.0</v>
      </c>
      <c r="G24" s="1">
        <v>37.0</v>
      </c>
      <c r="H24" s="1">
        <v>33.0</v>
      </c>
      <c r="I24" s="1">
        <v>41.0</v>
      </c>
      <c r="J24" s="1">
        <v>-14.0</v>
      </c>
      <c r="K24" s="1">
        <v>-46.0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126</v>
      </c>
      <c r="B25" s="1">
        <v>4.0</v>
      </c>
      <c r="C25" s="1">
        <v>25.0</v>
      </c>
      <c r="D25" s="1">
        <v>28.0</v>
      </c>
      <c r="E25" s="1">
        <v>30.0</v>
      </c>
      <c r="F25" s="1">
        <v>31.0</v>
      </c>
      <c r="G25" s="1">
        <v>37.0</v>
      </c>
      <c r="H25" s="1">
        <v>33.0</v>
      </c>
      <c r="I25" s="1">
        <v>41.0</v>
      </c>
      <c r="J25" s="1">
        <v>-14.0</v>
      </c>
      <c r="K25" s="1">
        <v>-46.0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83</v>
      </c>
      <c r="B26" s="1">
        <v>-35.0</v>
      </c>
      <c r="C26" s="1">
        <v>-1.0</v>
      </c>
      <c r="D26" s="1">
        <v>-1.0</v>
      </c>
      <c r="E26" s="1">
        <v>-1.0</v>
      </c>
      <c r="F26" s="1">
        <v>-3.0</v>
      </c>
      <c r="G26" s="1">
        <v>-2.0</v>
      </c>
      <c r="H26" s="1">
        <v>-5.0</v>
      </c>
      <c r="I26" s="1">
        <v>8.0</v>
      </c>
      <c r="J26" s="1">
        <v>-7.0</v>
      </c>
      <c r="K26" s="1">
        <v>-11.0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127</v>
      </c>
      <c r="B27" s="1">
        <v>3.0</v>
      </c>
      <c r="C27" s="1">
        <v>24.0</v>
      </c>
      <c r="D27" s="1">
        <v>27.0</v>
      </c>
      <c r="E27" s="1">
        <v>28.0</v>
      </c>
      <c r="F27" s="1">
        <v>28.0</v>
      </c>
      <c r="G27" s="1">
        <v>34.0</v>
      </c>
      <c r="H27" s="1">
        <v>28.0</v>
      </c>
      <c r="I27" s="1">
        <v>41.0</v>
      </c>
      <c r="J27" s="1">
        <v>-15.0</v>
      </c>
      <c r="K27" s="1">
        <v>-47.0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128</v>
      </c>
      <c r="B28" s="1">
        <v>1.0</v>
      </c>
      <c r="C28" s="1">
        <v>6.0</v>
      </c>
      <c r="D28" s="1">
        <v>14.0</v>
      </c>
      <c r="E28" s="1">
        <v>32.0</v>
      </c>
      <c r="F28" s="1">
        <v>30.0</v>
      </c>
      <c r="G28" s="1">
        <v>33.0</v>
      </c>
      <c r="H28" s="1">
        <v>5.0</v>
      </c>
      <c r="I28" s="1">
        <v>8.0</v>
      </c>
      <c r="J28" s="1">
        <v>13.0</v>
      </c>
      <c r="K28" s="1">
        <v>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129</v>
      </c>
      <c r="B29" s="1">
        <v>3.0</v>
      </c>
      <c r="C29" s="1">
        <v>24.0</v>
      </c>
      <c r="D29" s="1">
        <v>27.0</v>
      </c>
      <c r="E29" s="1">
        <v>28.0</v>
      </c>
      <c r="F29" s="1">
        <v>28.0</v>
      </c>
      <c r="G29" s="1">
        <v>34.0</v>
      </c>
      <c r="H29" s="1">
        <v>22.0</v>
      </c>
      <c r="I29" s="1">
        <v>33.0</v>
      </c>
      <c r="J29" s="1">
        <v>-28.0</v>
      </c>
      <c r="K29" s="1">
        <v>-48.0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130</v>
      </c>
      <c r="B30" s="1">
        <v>3.0</v>
      </c>
      <c r="C30" s="1">
        <v>24.0</v>
      </c>
      <c r="D30" s="1">
        <v>27.0</v>
      </c>
      <c r="E30" s="1">
        <v>28.0</v>
      </c>
      <c r="F30" s="1">
        <v>28.0</v>
      </c>
      <c r="G30" s="1">
        <v>34.0</v>
      </c>
      <c r="H30" s="1">
        <v>22.0</v>
      </c>
      <c r="I30" s="1">
        <v>33.0</v>
      </c>
      <c r="J30" s="1">
        <v>-28.0</v>
      </c>
      <c r="K30" s="1">
        <v>-48.0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131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132</v>
      </c>
      <c r="B32" s="1" t="s">
        <v>133</v>
      </c>
      <c r="C32" s="1" t="s">
        <v>134</v>
      </c>
      <c r="D32" s="1" t="s">
        <v>135</v>
      </c>
      <c r="E32" s="1" t="s">
        <v>136</v>
      </c>
      <c r="F32" s="1" t="s">
        <v>137</v>
      </c>
      <c r="G32" s="1" t="s">
        <v>138</v>
      </c>
      <c r="H32" s="1">
        <v>1.0</v>
      </c>
      <c r="I32" s="1" t="s">
        <v>139</v>
      </c>
      <c r="J32" s="1" t="s">
        <v>140</v>
      </c>
      <c r="K32" s="1" t="s">
        <v>141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142</v>
      </c>
      <c r="B33" s="1" t="s">
        <v>133</v>
      </c>
      <c r="C33" s="1" t="s">
        <v>134</v>
      </c>
      <c r="D33" s="1" t="s">
        <v>135</v>
      </c>
      <c r="E33" s="1" t="s">
        <v>136</v>
      </c>
      <c r="F33" s="1" t="s">
        <v>137</v>
      </c>
      <c r="G33" s="1" t="s">
        <v>138</v>
      </c>
      <c r="H33" s="1">
        <v>1.0</v>
      </c>
      <c r="I33" s="1" t="s">
        <v>139</v>
      </c>
      <c r="J33" s="1" t="s">
        <v>140</v>
      </c>
      <c r="K33" s="1" t="s">
        <v>141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143</v>
      </c>
      <c r="B34" s="1">
        <v>8.0</v>
      </c>
      <c r="C34" s="1">
        <v>15.0</v>
      </c>
      <c r="D34" s="1">
        <v>17.0</v>
      </c>
      <c r="E34" s="1">
        <v>18.0</v>
      </c>
      <c r="F34" s="1">
        <v>19.0</v>
      </c>
      <c r="G34" s="1">
        <v>20.0</v>
      </c>
      <c r="H34" s="1">
        <v>22.0</v>
      </c>
      <c r="I34" s="1">
        <v>22.0</v>
      </c>
      <c r="J34" s="1">
        <v>22.0</v>
      </c>
      <c r="K34" s="1">
        <v>24.0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144</v>
      </c>
      <c r="B35" s="1" t="s">
        <v>133</v>
      </c>
      <c r="C35" s="1" t="s">
        <v>134</v>
      </c>
      <c r="D35" s="1" t="s">
        <v>135</v>
      </c>
      <c r="E35" s="1" t="s">
        <v>145</v>
      </c>
      <c r="F35" s="1" t="s">
        <v>146</v>
      </c>
      <c r="G35" s="1" t="s">
        <v>147</v>
      </c>
      <c r="H35" s="1">
        <v>1.0</v>
      </c>
      <c r="I35" s="1" t="s">
        <v>148</v>
      </c>
      <c r="J35" s="1" t="s">
        <v>140</v>
      </c>
      <c r="K35" s="1" t="s">
        <v>141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149</v>
      </c>
      <c r="B36" s="1" t="s">
        <v>133</v>
      </c>
      <c r="C36" s="1" t="s">
        <v>134</v>
      </c>
      <c r="D36" s="1" t="s">
        <v>135</v>
      </c>
      <c r="E36" s="1" t="s">
        <v>145</v>
      </c>
      <c r="F36" s="1" t="s">
        <v>146</v>
      </c>
      <c r="G36" s="1" t="s">
        <v>147</v>
      </c>
      <c r="H36" s="1">
        <v>1.0</v>
      </c>
      <c r="I36" s="1" t="s">
        <v>148</v>
      </c>
      <c r="J36" s="1" t="s">
        <v>140</v>
      </c>
      <c r="K36" s="1" t="s">
        <v>141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150</v>
      </c>
      <c r="B37" s="1">
        <v>9.0</v>
      </c>
      <c r="C37" s="1">
        <v>15.0</v>
      </c>
      <c r="D37" s="1">
        <v>18.0</v>
      </c>
      <c r="E37" s="1">
        <v>24.0</v>
      </c>
      <c r="F37" s="1">
        <v>26.0</v>
      </c>
      <c r="G37" s="1">
        <v>29.0</v>
      </c>
      <c r="H37" s="1">
        <v>22.0</v>
      </c>
      <c r="I37" s="1">
        <v>30.0</v>
      </c>
      <c r="J37" s="1">
        <v>23.0</v>
      </c>
      <c r="K37" s="1">
        <v>24.0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151</v>
      </c>
      <c r="B38" s="1" t="s">
        <v>152</v>
      </c>
      <c r="C38" s="1" t="s">
        <v>153</v>
      </c>
      <c r="D38" s="1" t="s">
        <v>154</v>
      </c>
      <c r="E38" s="1" t="s">
        <v>155</v>
      </c>
      <c r="F38" s="1" t="s">
        <v>156</v>
      </c>
      <c r="G38" s="1" t="s">
        <v>157</v>
      </c>
      <c r="H38" s="1" t="s">
        <v>158</v>
      </c>
      <c r="I38" s="1" t="s">
        <v>159</v>
      </c>
      <c r="J38" s="1" t="s">
        <v>160</v>
      </c>
      <c r="K38" s="1" t="s">
        <v>161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162</v>
      </c>
      <c r="B39" s="1" t="s">
        <v>163</v>
      </c>
      <c r="C39" s="1" t="s">
        <v>164</v>
      </c>
      <c r="D39" s="1" t="s">
        <v>165</v>
      </c>
      <c r="E39" s="1" t="s">
        <v>166</v>
      </c>
      <c r="F39" s="1" t="s">
        <v>167</v>
      </c>
      <c r="G39" s="1" t="s">
        <v>168</v>
      </c>
      <c r="H39" s="1" t="s">
        <v>158</v>
      </c>
      <c r="I39" s="1" t="s">
        <v>169</v>
      </c>
      <c r="J39" s="1" t="s">
        <v>160</v>
      </c>
      <c r="K39" s="1" t="s">
        <v>161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170</v>
      </c>
      <c r="B40" s="1" t="s">
        <v>171</v>
      </c>
      <c r="C40" s="1" t="s">
        <v>172</v>
      </c>
      <c r="D40" s="1" t="s">
        <v>173</v>
      </c>
      <c r="E40" s="1" t="s">
        <v>174</v>
      </c>
      <c r="F40" s="1" t="s">
        <v>175</v>
      </c>
      <c r="G40" s="1" t="s">
        <v>176</v>
      </c>
      <c r="H40" s="1" t="s">
        <v>177</v>
      </c>
      <c r="I40" s="1" t="s">
        <v>178</v>
      </c>
      <c r="J40" s="1" t="s">
        <v>179</v>
      </c>
      <c r="K40" s="1" t="s">
        <v>166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180</v>
      </c>
      <c r="B41" s="1" t="s">
        <v>181</v>
      </c>
      <c r="C41" s="1" t="s">
        <v>182</v>
      </c>
      <c r="D41" s="1" t="s">
        <v>183</v>
      </c>
      <c r="E41" s="1" t="s">
        <v>184</v>
      </c>
      <c r="F41" s="1" t="s">
        <v>185</v>
      </c>
      <c r="G41" s="1" t="s">
        <v>186</v>
      </c>
      <c r="H41" s="1" t="s">
        <v>187</v>
      </c>
      <c r="I41" s="1" t="s">
        <v>188</v>
      </c>
      <c r="J41" s="1" t="s">
        <v>189</v>
      </c>
      <c r="K41" s="1" t="s">
        <v>190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55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191</v>
      </c>
      <c r="B43" s="1">
        <v>0.0</v>
      </c>
      <c r="C43" s="1" t="s">
        <v>192</v>
      </c>
      <c r="D43" s="1" t="s">
        <v>193</v>
      </c>
      <c r="E43" s="1" t="s">
        <v>133</v>
      </c>
      <c r="F43" s="1" t="s">
        <v>194</v>
      </c>
      <c r="G43" s="1" t="s">
        <v>195</v>
      </c>
      <c r="H43" s="1" t="s">
        <v>196</v>
      </c>
      <c r="I43" s="1" t="s">
        <v>197</v>
      </c>
      <c r="J43" s="1" t="s">
        <v>198</v>
      </c>
      <c r="K43" s="1" t="s">
        <v>199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200</v>
      </c>
      <c r="B44" s="1">
        <v>0.0</v>
      </c>
      <c r="C44" s="1">
        <v>0.0</v>
      </c>
      <c r="D44" s="1">
        <v>0.0</v>
      </c>
      <c r="E44" s="1">
        <v>13.0</v>
      </c>
      <c r="F44" s="1">
        <v>6.0</v>
      </c>
      <c r="G44" s="1">
        <v>12.0</v>
      </c>
      <c r="H44" s="1">
        <v>-12.0</v>
      </c>
      <c r="I44" s="1">
        <v>23.0</v>
      </c>
      <c r="J44" s="1">
        <v>0.0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201</v>
      </c>
      <c r="B45" s="1">
        <v>2.0</v>
      </c>
      <c r="C45" s="1">
        <v>15.0</v>
      </c>
      <c r="D45" s="1">
        <v>18.0</v>
      </c>
      <c r="E45" s="1">
        <v>18.0</v>
      </c>
      <c r="F45" s="1">
        <v>17.0</v>
      </c>
      <c r="G45" s="1">
        <v>21.0</v>
      </c>
      <c r="H45" s="1">
        <v>16.0</v>
      </c>
      <c r="I45" s="1">
        <v>26.0</v>
      </c>
      <c r="J45" s="1">
        <v>-48.0</v>
      </c>
      <c r="K45" s="1">
        <v>-29.0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202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203</v>
      </c>
      <c r="B47" s="1">
        <v>52.0</v>
      </c>
      <c r="C47" s="1">
        <v>1.0</v>
      </c>
      <c r="D47" s="1">
        <v>1.0</v>
      </c>
      <c r="E47" s="1">
        <v>2.0</v>
      </c>
      <c r="F47" s="1">
        <v>2.0</v>
      </c>
      <c r="G47" s="1">
        <v>2.0</v>
      </c>
      <c r="H47" s="1">
        <v>0.0</v>
      </c>
      <c r="I47" s="1">
        <v>0.0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204</v>
      </c>
      <c r="B48" s="1">
        <v>9.0</v>
      </c>
      <c r="C48" s="1">
        <v>17.0</v>
      </c>
      <c r="D48" s="1">
        <v>40.0</v>
      </c>
      <c r="E48" s="1">
        <v>91.0</v>
      </c>
      <c r="F48" s="1">
        <v>1.0</v>
      </c>
      <c r="G48" s="1">
        <v>1.0</v>
      </c>
      <c r="H48" s="1">
        <v>87.0</v>
      </c>
      <c r="I48" s="1">
        <v>1.0</v>
      </c>
      <c r="J48" s="1">
        <v>1.0</v>
      </c>
      <c r="K48" s="1">
        <v>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205</v>
      </c>
      <c r="B49" s="1">
        <v>61.0</v>
      </c>
      <c r="C49" s="1">
        <v>1.0</v>
      </c>
      <c r="D49" s="1">
        <v>1.0</v>
      </c>
      <c r="E49" s="1">
        <v>3.0</v>
      </c>
      <c r="F49" s="1">
        <v>3.0</v>
      </c>
      <c r="G49" s="1">
        <v>3.0</v>
      </c>
      <c r="H49" s="1">
        <v>87.0</v>
      </c>
      <c r="I49" s="1">
        <v>1.0</v>
      </c>
      <c r="J49" s="1">
        <v>1.0</v>
      </c>
      <c r="K49" s="1">
        <v>1.0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207</v>
      </c>
      <c r="B3" s="1">
        <v>0.0</v>
      </c>
      <c r="C3" s="1" t="s">
        <v>208</v>
      </c>
      <c r="D3" s="1" t="s">
        <v>209</v>
      </c>
      <c r="E3" s="1" t="s">
        <v>210</v>
      </c>
      <c r="F3" s="1" t="s">
        <v>211</v>
      </c>
      <c r="G3" s="1" t="s">
        <v>212</v>
      </c>
      <c r="H3" s="1" t="s">
        <v>213</v>
      </c>
      <c r="I3" s="1" t="s">
        <v>214</v>
      </c>
      <c r="J3" s="1" t="s">
        <v>215</v>
      </c>
      <c r="K3" s="1" t="s">
        <v>216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217</v>
      </c>
      <c r="B4" s="1">
        <v>0.0</v>
      </c>
      <c r="C4" s="1" t="s">
        <v>218</v>
      </c>
      <c r="D4" s="1" t="s">
        <v>219</v>
      </c>
      <c r="E4" s="1" t="s">
        <v>220</v>
      </c>
      <c r="F4" s="1" t="s">
        <v>221</v>
      </c>
      <c r="G4" s="1" t="s">
        <v>222</v>
      </c>
      <c r="H4" s="1" t="s">
        <v>223</v>
      </c>
      <c r="I4" s="1" t="s">
        <v>224</v>
      </c>
      <c r="J4" s="1" t="s">
        <v>225</v>
      </c>
      <c r="K4" s="1" t="s">
        <v>226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227</v>
      </c>
      <c r="B5" s="1">
        <v>0.0</v>
      </c>
      <c r="C5" s="1" t="s">
        <v>228</v>
      </c>
      <c r="D5" s="1" t="s">
        <v>229</v>
      </c>
      <c r="E5" s="1" t="s">
        <v>230</v>
      </c>
      <c r="F5" s="1" t="s">
        <v>231</v>
      </c>
      <c r="G5" s="1" t="s">
        <v>232</v>
      </c>
      <c r="H5" s="1" t="s">
        <v>233</v>
      </c>
      <c r="I5" s="1" t="s">
        <v>234</v>
      </c>
      <c r="J5" s="1" t="s">
        <v>235</v>
      </c>
      <c r="K5" s="1" t="s">
        <v>236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237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238</v>
      </c>
      <c r="B7" s="1" t="s">
        <v>239</v>
      </c>
      <c r="C7" s="1" t="s">
        <v>240</v>
      </c>
      <c r="D7" s="1" t="s">
        <v>241</v>
      </c>
      <c r="E7" s="1" t="s">
        <v>242</v>
      </c>
      <c r="F7" s="1" t="s">
        <v>243</v>
      </c>
      <c r="G7" s="1" t="s">
        <v>244</v>
      </c>
      <c r="H7" s="1" t="s">
        <v>245</v>
      </c>
      <c r="I7" s="1" t="s">
        <v>246</v>
      </c>
      <c r="J7" s="1" t="s">
        <v>247</v>
      </c>
      <c r="K7" s="1" t="s">
        <v>248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249</v>
      </c>
      <c r="B8" s="1" t="s">
        <v>250</v>
      </c>
      <c r="C8" s="1" t="s">
        <v>251</v>
      </c>
      <c r="D8" s="1" t="s">
        <v>252</v>
      </c>
      <c r="E8" s="1" t="s">
        <v>253</v>
      </c>
      <c r="F8" s="1" t="s">
        <v>254</v>
      </c>
      <c r="G8" s="1" t="s">
        <v>255</v>
      </c>
      <c r="H8" s="1" t="s">
        <v>256</v>
      </c>
      <c r="I8" s="1" t="s">
        <v>257</v>
      </c>
      <c r="J8" s="1" t="s">
        <v>258</v>
      </c>
      <c r="K8" s="1" t="s">
        <v>259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260</v>
      </c>
      <c r="B9" s="1" t="s">
        <v>261</v>
      </c>
      <c r="C9" s="1" t="s">
        <v>262</v>
      </c>
      <c r="D9" s="1" t="s">
        <v>263</v>
      </c>
      <c r="E9" s="1" t="s">
        <v>264</v>
      </c>
      <c r="F9" s="1" t="s">
        <v>265</v>
      </c>
      <c r="G9" s="1" t="s">
        <v>266</v>
      </c>
      <c r="H9" s="1" t="s">
        <v>267</v>
      </c>
      <c r="I9" s="1" t="s">
        <v>268</v>
      </c>
      <c r="J9" s="1" t="s">
        <v>269</v>
      </c>
      <c r="K9" s="1" t="s">
        <v>270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271</v>
      </c>
      <c r="B10" s="1" t="s">
        <v>272</v>
      </c>
      <c r="C10" s="1" t="s">
        <v>273</v>
      </c>
      <c r="D10" s="1" t="s">
        <v>274</v>
      </c>
      <c r="E10" s="1" t="s">
        <v>275</v>
      </c>
      <c r="F10" s="1" t="s">
        <v>276</v>
      </c>
      <c r="G10" s="1" t="s">
        <v>277</v>
      </c>
      <c r="H10" s="1" t="s">
        <v>278</v>
      </c>
      <c r="I10" s="1" t="s">
        <v>279</v>
      </c>
      <c r="J10" s="1" t="s">
        <v>280</v>
      </c>
      <c r="K10" s="1" t="s">
        <v>281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282</v>
      </c>
      <c r="B11" s="1" t="s">
        <v>283</v>
      </c>
      <c r="C11" s="1" t="s">
        <v>284</v>
      </c>
      <c r="D11" s="1" t="s">
        <v>285</v>
      </c>
      <c r="E11" s="1" t="s">
        <v>286</v>
      </c>
      <c r="F11" s="1" t="s">
        <v>287</v>
      </c>
      <c r="G11" s="1" t="s">
        <v>288</v>
      </c>
      <c r="H11" s="1" t="s">
        <v>289</v>
      </c>
      <c r="I11" s="1" t="s">
        <v>290</v>
      </c>
      <c r="J11" s="1" t="s">
        <v>291</v>
      </c>
      <c r="K11" s="1" t="s">
        <v>292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293</v>
      </c>
      <c r="B12" s="1" t="s">
        <v>294</v>
      </c>
      <c r="C12" s="1" t="s">
        <v>295</v>
      </c>
      <c r="D12" s="1" t="s">
        <v>296</v>
      </c>
      <c r="E12" s="1" t="s">
        <v>297</v>
      </c>
      <c r="F12" s="1" t="s">
        <v>298</v>
      </c>
      <c r="G12" s="1" t="s">
        <v>299</v>
      </c>
      <c r="H12" s="1" t="s">
        <v>300</v>
      </c>
      <c r="I12" s="1" t="s">
        <v>301</v>
      </c>
      <c r="J12" s="1" t="s">
        <v>302</v>
      </c>
      <c r="K12" s="1" t="s">
        <v>303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304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304</v>
      </c>
      <c r="B14" s="1">
        <v>0.0</v>
      </c>
      <c r="C14" s="1" t="s">
        <v>171</v>
      </c>
      <c r="D14" s="1" t="s">
        <v>305</v>
      </c>
      <c r="E14" s="1" t="s">
        <v>306</v>
      </c>
      <c r="F14" s="1" t="s">
        <v>307</v>
      </c>
      <c r="G14" s="1" t="s">
        <v>307</v>
      </c>
      <c r="H14" s="1" t="s">
        <v>307</v>
      </c>
      <c r="I14" s="1" t="s">
        <v>307</v>
      </c>
      <c r="J14" s="1" t="s">
        <v>308</v>
      </c>
      <c r="K14" s="1" t="s">
        <v>309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310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311</v>
      </c>
      <c r="B16" s="1" t="s">
        <v>312</v>
      </c>
      <c r="C16" s="1" t="s">
        <v>313</v>
      </c>
      <c r="D16" s="1" t="s">
        <v>314</v>
      </c>
      <c r="E16" s="1" t="s">
        <v>315</v>
      </c>
      <c r="F16" s="1" t="s">
        <v>316</v>
      </c>
      <c r="G16" s="1" t="s">
        <v>317</v>
      </c>
      <c r="H16" s="1" t="s">
        <v>318</v>
      </c>
      <c r="I16" s="1" t="s">
        <v>319</v>
      </c>
      <c r="J16" s="1" t="s">
        <v>320</v>
      </c>
      <c r="K16" s="1">
        <v>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321</v>
      </c>
      <c r="B17" s="1" t="s">
        <v>322</v>
      </c>
      <c r="C17" s="1" t="s">
        <v>323</v>
      </c>
      <c r="D17" s="1" t="s">
        <v>324</v>
      </c>
      <c r="E17" s="1" t="s">
        <v>325</v>
      </c>
      <c r="F17" s="1" t="s">
        <v>326</v>
      </c>
      <c r="G17" s="1" t="s">
        <v>327</v>
      </c>
      <c r="H17" s="1" t="s">
        <v>328</v>
      </c>
      <c r="I17" s="1" t="s">
        <v>329</v>
      </c>
      <c r="J17" s="1" t="s">
        <v>330</v>
      </c>
      <c r="K17" s="1" t="s">
        <v>331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332</v>
      </c>
      <c r="B18" s="1" t="s">
        <v>333</v>
      </c>
      <c r="C18" s="1" t="s">
        <v>334</v>
      </c>
      <c r="D18" s="1" t="s">
        <v>335</v>
      </c>
      <c r="E18" s="1" t="s">
        <v>336</v>
      </c>
      <c r="F18" s="1" t="s">
        <v>337</v>
      </c>
      <c r="G18" s="1" t="s">
        <v>338</v>
      </c>
      <c r="H18" s="1" t="s">
        <v>339</v>
      </c>
      <c r="I18" s="1" t="s">
        <v>339</v>
      </c>
      <c r="J18" s="1" t="s">
        <v>337</v>
      </c>
      <c r="K18" s="1" t="s">
        <v>336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341</v>
      </c>
      <c r="B20" s="1" t="s">
        <v>342</v>
      </c>
      <c r="C20" s="1" t="s">
        <v>343</v>
      </c>
      <c r="D20" s="1" t="s">
        <v>344</v>
      </c>
      <c r="E20" s="1" t="s">
        <v>345</v>
      </c>
      <c r="F20" s="1" t="s">
        <v>346</v>
      </c>
      <c r="G20" s="1" t="s">
        <v>347</v>
      </c>
      <c r="H20" s="1" t="s">
        <v>348</v>
      </c>
      <c r="I20" s="1" t="s">
        <v>349</v>
      </c>
      <c r="J20" s="1" t="s">
        <v>350</v>
      </c>
      <c r="K20" s="1" t="s">
        <v>351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352</v>
      </c>
      <c r="B21" s="1" t="s">
        <v>353</v>
      </c>
      <c r="C21" s="1" t="s">
        <v>354</v>
      </c>
      <c r="D21" s="1" t="s">
        <v>355</v>
      </c>
      <c r="E21" s="1" t="s">
        <v>247</v>
      </c>
      <c r="F21" s="1" t="s">
        <v>356</v>
      </c>
      <c r="G21" s="1" t="s">
        <v>357</v>
      </c>
      <c r="H21" s="1" t="s">
        <v>358</v>
      </c>
      <c r="I21" s="1" t="s">
        <v>359</v>
      </c>
      <c r="J21" s="1" t="s">
        <v>360</v>
      </c>
      <c r="K21" s="1" t="s">
        <v>361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362</v>
      </c>
      <c r="B22" s="1" t="s">
        <v>363</v>
      </c>
      <c r="C22" s="1" t="s">
        <v>364</v>
      </c>
      <c r="D22" s="1" t="s">
        <v>365</v>
      </c>
      <c r="E22" s="1" t="s">
        <v>366</v>
      </c>
      <c r="F22" s="1" t="s">
        <v>367</v>
      </c>
      <c r="G22" s="1" t="s">
        <v>368</v>
      </c>
      <c r="H22" s="1" t="s">
        <v>369</v>
      </c>
      <c r="I22" s="1" t="s">
        <v>370</v>
      </c>
      <c r="J22" s="1" t="s">
        <v>371</v>
      </c>
      <c r="K22" s="1" t="s">
        <v>372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373</v>
      </c>
      <c r="B23" s="1" t="s">
        <v>374</v>
      </c>
      <c r="C23" s="1" t="s">
        <v>375</v>
      </c>
      <c r="D23" s="1" t="s">
        <v>376</v>
      </c>
      <c r="E23" s="1" t="s">
        <v>377</v>
      </c>
      <c r="F23" s="1" t="s">
        <v>378</v>
      </c>
      <c r="G23" s="1" t="s">
        <v>379</v>
      </c>
      <c r="H23" s="1" t="s">
        <v>380</v>
      </c>
      <c r="I23" s="1" t="s">
        <v>381</v>
      </c>
      <c r="J23" s="1" t="s">
        <v>381</v>
      </c>
      <c r="K23" s="1" t="s">
        <v>382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383</v>
      </c>
      <c r="B24" s="1" t="s">
        <v>384</v>
      </c>
      <c r="C24" s="1" t="s">
        <v>385</v>
      </c>
      <c r="D24" s="1" t="s">
        <v>386</v>
      </c>
      <c r="E24" s="1" t="s">
        <v>387</v>
      </c>
      <c r="F24" s="1" t="s">
        <v>388</v>
      </c>
      <c r="G24" s="1" t="s">
        <v>389</v>
      </c>
      <c r="H24" s="1" t="s">
        <v>390</v>
      </c>
      <c r="I24" s="1" t="s">
        <v>391</v>
      </c>
      <c r="J24" s="1" t="s">
        <v>392</v>
      </c>
      <c r="K24" s="1" t="s">
        <v>393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394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395</v>
      </c>
      <c r="B26" s="1">
        <v>0.0</v>
      </c>
      <c r="C26" s="1" t="s">
        <v>396</v>
      </c>
      <c r="D26" s="1" t="s">
        <v>397</v>
      </c>
      <c r="E26" s="1" t="s">
        <v>398</v>
      </c>
      <c r="F26" s="1" t="s">
        <v>399</v>
      </c>
      <c r="G26" s="1" t="s">
        <v>400</v>
      </c>
      <c r="H26" s="1" t="s">
        <v>401</v>
      </c>
      <c r="I26" s="1" t="s">
        <v>402</v>
      </c>
      <c r="J26" s="1" t="s">
        <v>403</v>
      </c>
      <c r="K26" s="1" t="s">
        <v>404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405</v>
      </c>
      <c r="B27" s="1">
        <v>0.0</v>
      </c>
      <c r="C27" s="1" t="s">
        <v>406</v>
      </c>
      <c r="D27" s="1" t="s">
        <v>407</v>
      </c>
      <c r="E27" s="1" t="s">
        <v>408</v>
      </c>
      <c r="F27" s="1" t="s">
        <v>409</v>
      </c>
      <c r="G27" s="1" t="s">
        <v>410</v>
      </c>
      <c r="H27" s="1">
        <v>4.0</v>
      </c>
      <c r="I27" s="1" t="s">
        <v>411</v>
      </c>
      <c r="J27" s="1" t="s">
        <v>412</v>
      </c>
      <c r="K27" s="1" t="s">
        <v>413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414</v>
      </c>
      <c r="B28" s="1">
        <v>0.0</v>
      </c>
      <c r="C28" s="1" t="s">
        <v>415</v>
      </c>
      <c r="D28" s="1" t="s">
        <v>416</v>
      </c>
      <c r="E28" s="1" t="s">
        <v>417</v>
      </c>
      <c r="F28" s="1" t="s">
        <v>418</v>
      </c>
      <c r="G28" s="1" t="s">
        <v>419</v>
      </c>
      <c r="H28" s="1" t="s">
        <v>420</v>
      </c>
      <c r="I28" s="1" t="s">
        <v>421</v>
      </c>
      <c r="J28" s="1" t="s">
        <v>422</v>
      </c>
      <c r="K28" s="1" t="s">
        <v>423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424</v>
      </c>
      <c r="B29" s="1">
        <v>0.0</v>
      </c>
      <c r="C29" s="1" t="s">
        <v>425</v>
      </c>
      <c r="D29" s="1" t="s">
        <v>426</v>
      </c>
      <c r="E29" s="1" t="s">
        <v>418</v>
      </c>
      <c r="F29" s="1" t="s">
        <v>427</v>
      </c>
      <c r="G29" s="1" t="s">
        <v>428</v>
      </c>
      <c r="H29" s="1" t="s">
        <v>429</v>
      </c>
      <c r="I29" s="1" t="s">
        <v>430</v>
      </c>
      <c r="J29" s="1" t="s">
        <v>431</v>
      </c>
      <c r="K29" s="1" t="s">
        <v>432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433</v>
      </c>
      <c r="B30" s="1">
        <v>0.0</v>
      </c>
      <c r="C30" s="1" t="s">
        <v>434</v>
      </c>
      <c r="D30" s="1" t="s">
        <v>435</v>
      </c>
      <c r="E30" s="1" t="s">
        <v>436</v>
      </c>
      <c r="F30" s="1" t="s">
        <v>437</v>
      </c>
      <c r="G30" s="1" t="s">
        <v>438</v>
      </c>
      <c r="H30" s="1" t="s">
        <v>439</v>
      </c>
      <c r="I30" s="1" t="s">
        <v>440</v>
      </c>
      <c r="J30" s="1" t="s">
        <v>441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442</v>
      </c>
      <c r="B31" s="1">
        <v>0.0</v>
      </c>
      <c r="C31" s="1" t="s">
        <v>443</v>
      </c>
      <c r="D31" s="1" t="s">
        <v>444</v>
      </c>
      <c r="E31" s="1" t="s">
        <v>445</v>
      </c>
      <c r="F31" s="1" t="s">
        <v>446</v>
      </c>
      <c r="G31" s="1" t="s">
        <v>447</v>
      </c>
      <c r="H31" s="1" t="s">
        <v>448</v>
      </c>
      <c r="I31" s="1" t="s">
        <v>449</v>
      </c>
      <c r="J31" s="1" t="s">
        <v>450</v>
      </c>
      <c r="K31" s="1" t="s">
        <v>451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452</v>
      </c>
      <c r="B32" s="1">
        <v>0.0</v>
      </c>
      <c r="C32" s="1" t="s">
        <v>453</v>
      </c>
      <c r="D32" s="1" t="s">
        <v>454</v>
      </c>
      <c r="E32" s="1" t="s">
        <v>455</v>
      </c>
      <c r="F32" s="1" t="s">
        <v>456</v>
      </c>
      <c r="G32" s="1" t="s">
        <v>457</v>
      </c>
      <c r="H32" s="1" t="s">
        <v>458</v>
      </c>
      <c r="I32" s="1" t="s">
        <v>459</v>
      </c>
      <c r="J32" s="1" t="s">
        <v>460</v>
      </c>
      <c r="K32" s="1" t="s">
        <v>461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462</v>
      </c>
      <c r="B33" s="1">
        <v>0.0</v>
      </c>
      <c r="C33" s="1" t="s">
        <v>463</v>
      </c>
      <c r="D33" s="1">
        <v>57.0</v>
      </c>
      <c r="E33" s="1" t="s">
        <v>464</v>
      </c>
      <c r="F33" s="1" t="s">
        <v>465</v>
      </c>
      <c r="G33" s="1" t="s">
        <v>466</v>
      </c>
      <c r="H33" s="1" t="s">
        <v>467</v>
      </c>
      <c r="I33" s="1" t="s">
        <v>468</v>
      </c>
      <c r="J33" s="1" t="s">
        <v>469</v>
      </c>
      <c r="K33" s="1" t="s">
        <v>470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471</v>
      </c>
      <c r="B34" s="1">
        <v>0.0</v>
      </c>
      <c r="C34" s="1" t="s">
        <v>453</v>
      </c>
      <c r="D34" s="1" t="s">
        <v>454</v>
      </c>
      <c r="E34" s="1" t="s">
        <v>455</v>
      </c>
      <c r="F34" s="1" t="s">
        <v>456</v>
      </c>
      <c r="G34" s="1" t="s">
        <v>457</v>
      </c>
      <c r="H34" s="1" t="s">
        <v>458</v>
      </c>
      <c r="I34" s="1" t="s">
        <v>459</v>
      </c>
      <c r="J34" s="1" t="s">
        <v>460</v>
      </c>
      <c r="K34" s="1" t="s">
        <v>461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472</v>
      </c>
      <c r="B35" s="1">
        <v>0.0</v>
      </c>
      <c r="C35" s="1" t="s">
        <v>473</v>
      </c>
      <c r="D35" s="1" t="s">
        <v>474</v>
      </c>
      <c r="E35" s="1" t="s">
        <v>475</v>
      </c>
      <c r="F35" s="1" t="s">
        <v>476</v>
      </c>
      <c r="G35" s="1">
        <v>0.0</v>
      </c>
      <c r="H35" s="1" t="s">
        <v>477</v>
      </c>
      <c r="I35" s="1" t="s">
        <v>222</v>
      </c>
      <c r="J35" s="1" t="s">
        <v>478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479</v>
      </c>
      <c r="B36" s="1">
        <v>0.0</v>
      </c>
      <c r="C36" s="1" t="s">
        <v>480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481</v>
      </c>
      <c r="B37" s="1">
        <v>0.0</v>
      </c>
      <c r="C37" s="1">
        <v>0.0</v>
      </c>
      <c r="D37" s="1" t="s">
        <v>482</v>
      </c>
      <c r="E37" s="1" t="s">
        <v>483</v>
      </c>
      <c r="F37" s="1" t="s">
        <v>484</v>
      </c>
      <c r="G37" s="1" t="s">
        <v>485</v>
      </c>
      <c r="H37" s="1" t="s">
        <v>486</v>
      </c>
      <c r="I37" s="1" t="s">
        <v>487</v>
      </c>
      <c r="J37" s="1" t="s">
        <v>488</v>
      </c>
      <c r="K37" s="1" t="s">
        <v>489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490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491</v>
      </c>
      <c r="B39" s="1">
        <v>0.0</v>
      </c>
      <c r="C39" s="1">
        <v>0.0</v>
      </c>
      <c r="D39" s="1" t="s">
        <v>492</v>
      </c>
      <c r="E39" s="1" t="s">
        <v>493</v>
      </c>
      <c r="F39" s="1" t="s">
        <v>494</v>
      </c>
      <c r="G39" s="1" t="s">
        <v>495</v>
      </c>
      <c r="H39" s="1" t="s">
        <v>496</v>
      </c>
      <c r="I39" s="1" t="s">
        <v>497</v>
      </c>
      <c r="J39" s="1" t="s">
        <v>498</v>
      </c>
      <c r="K39" s="1" t="s">
        <v>499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500</v>
      </c>
      <c r="B40" s="1">
        <v>0.0</v>
      </c>
      <c r="C40" s="1">
        <v>0.0</v>
      </c>
      <c r="D40" s="1" t="s">
        <v>501</v>
      </c>
      <c r="E40" s="1" t="s">
        <v>483</v>
      </c>
      <c r="F40" s="1" t="s">
        <v>502</v>
      </c>
      <c r="G40" s="1" t="s">
        <v>503</v>
      </c>
      <c r="H40" s="1" t="s">
        <v>504</v>
      </c>
      <c r="I40" s="1" t="s">
        <v>505</v>
      </c>
      <c r="J40" s="1" t="s">
        <v>506</v>
      </c>
      <c r="K40" s="1" t="s">
        <v>507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508</v>
      </c>
      <c r="B41" s="1">
        <v>0.0</v>
      </c>
      <c r="C41" s="1">
        <v>0.0</v>
      </c>
      <c r="D41" s="1" t="s">
        <v>509</v>
      </c>
      <c r="E41" s="1" t="s">
        <v>510</v>
      </c>
      <c r="F41" s="1" t="s">
        <v>511</v>
      </c>
      <c r="G41" s="1" t="s">
        <v>512</v>
      </c>
      <c r="H41" s="1" t="s">
        <v>513</v>
      </c>
      <c r="I41" s="1" t="s">
        <v>514</v>
      </c>
      <c r="J41" s="1" t="s">
        <v>515</v>
      </c>
      <c r="K41" s="1" t="s">
        <v>516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517</v>
      </c>
      <c r="B42" s="1">
        <v>0.0</v>
      </c>
      <c r="C42" s="1">
        <v>0.0</v>
      </c>
      <c r="D42" s="1" t="s">
        <v>518</v>
      </c>
      <c r="E42" s="1" t="s">
        <v>519</v>
      </c>
      <c r="F42" s="1" t="s">
        <v>520</v>
      </c>
      <c r="G42" s="1" t="s">
        <v>521</v>
      </c>
      <c r="H42" s="1" t="s">
        <v>522</v>
      </c>
      <c r="I42" s="1" t="s">
        <v>523</v>
      </c>
      <c r="J42" s="1" t="s">
        <v>524</v>
      </c>
      <c r="K42" s="1" t="s">
        <v>525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526</v>
      </c>
      <c r="B43" s="1">
        <v>0.0</v>
      </c>
      <c r="C43" s="1">
        <v>0.0</v>
      </c>
      <c r="D43" s="1">
        <v>191.0</v>
      </c>
      <c r="E43" s="1" t="s">
        <v>527</v>
      </c>
      <c r="F43" s="1" t="s">
        <v>528</v>
      </c>
      <c r="G43" s="1" t="s">
        <v>529</v>
      </c>
      <c r="H43" s="1" t="s">
        <v>530</v>
      </c>
      <c r="I43" s="1" t="s">
        <v>531</v>
      </c>
      <c r="J43" s="1" t="s">
        <v>532</v>
      </c>
      <c r="K43" s="1" t="s">
        <v>533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534</v>
      </c>
      <c r="B44" s="1">
        <v>0.0</v>
      </c>
      <c r="C44" s="1">
        <v>0.0</v>
      </c>
      <c r="D44" s="1" t="s">
        <v>535</v>
      </c>
      <c r="E44" s="1" t="s">
        <v>536</v>
      </c>
      <c r="F44" s="1" t="s">
        <v>537</v>
      </c>
      <c r="G44" s="1" t="s">
        <v>538</v>
      </c>
      <c r="H44" s="1" t="s">
        <v>539</v>
      </c>
      <c r="I44" s="1" t="s">
        <v>540</v>
      </c>
      <c r="J44" s="1" t="s">
        <v>541</v>
      </c>
      <c r="K44" s="1" t="s">
        <v>542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543</v>
      </c>
      <c r="B45" s="1">
        <v>0.0</v>
      </c>
      <c r="C45" s="1">
        <v>0.0</v>
      </c>
      <c r="D45" s="1" t="s">
        <v>544</v>
      </c>
      <c r="E45" s="1" t="s">
        <v>545</v>
      </c>
      <c r="F45" s="1" t="s">
        <v>546</v>
      </c>
      <c r="G45" s="1" t="s">
        <v>547</v>
      </c>
      <c r="H45" s="1" t="s">
        <v>548</v>
      </c>
      <c r="I45" s="1" t="s">
        <v>549</v>
      </c>
      <c r="J45" s="1" t="s">
        <v>550</v>
      </c>
      <c r="K45" s="1" t="s">
        <v>551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552</v>
      </c>
      <c r="B46" s="1">
        <v>0.0</v>
      </c>
      <c r="C46" s="1">
        <v>0.0</v>
      </c>
      <c r="D46" s="1" t="s">
        <v>553</v>
      </c>
      <c r="E46" s="1" t="s">
        <v>554</v>
      </c>
      <c r="F46" s="1" t="s">
        <v>555</v>
      </c>
      <c r="G46" s="1" t="s">
        <v>556</v>
      </c>
      <c r="H46" s="1" t="s">
        <v>409</v>
      </c>
      <c r="I46" s="1" t="s">
        <v>557</v>
      </c>
      <c r="J46" s="1" t="s">
        <v>558</v>
      </c>
      <c r="K46" s="1" t="s">
        <v>559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560</v>
      </c>
      <c r="B47" s="1">
        <v>0.0</v>
      </c>
      <c r="C47" s="1">
        <v>0.0</v>
      </c>
      <c r="D47" s="1" t="s">
        <v>544</v>
      </c>
      <c r="E47" s="1" t="s">
        <v>545</v>
      </c>
      <c r="F47" s="1" t="s">
        <v>546</v>
      </c>
      <c r="G47" s="1" t="s">
        <v>547</v>
      </c>
      <c r="H47" s="1" t="s">
        <v>548</v>
      </c>
      <c r="I47" s="1" t="s">
        <v>549</v>
      </c>
      <c r="J47" s="1" t="s">
        <v>550</v>
      </c>
      <c r="K47" s="1" t="s">
        <v>551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561</v>
      </c>
      <c r="B48" s="1">
        <v>0.0</v>
      </c>
      <c r="C48" s="1">
        <v>0.0</v>
      </c>
      <c r="D48" s="1" t="s">
        <v>562</v>
      </c>
      <c r="E48" s="1" t="s">
        <v>563</v>
      </c>
      <c r="F48" s="1" t="s">
        <v>564</v>
      </c>
      <c r="G48" s="1" t="s">
        <v>565</v>
      </c>
      <c r="H48" s="1" t="s">
        <v>566</v>
      </c>
      <c r="I48" s="1" t="s">
        <v>154</v>
      </c>
      <c r="J48" s="1" t="s">
        <v>567</v>
      </c>
      <c r="K48" s="1" t="s">
        <v>568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569</v>
      </c>
      <c r="B49" s="1">
        <v>0.0</v>
      </c>
      <c r="C49" s="1">
        <v>0.0</v>
      </c>
      <c r="D49" s="1">
        <v>0.0</v>
      </c>
      <c r="E49" s="1" t="s">
        <v>570</v>
      </c>
      <c r="F49" s="1" t="s">
        <v>571</v>
      </c>
      <c r="G49" s="1" t="s">
        <v>572</v>
      </c>
      <c r="H49" s="1" t="s">
        <v>573</v>
      </c>
      <c r="I49" s="1" t="s">
        <v>574</v>
      </c>
      <c r="J49" s="1" t="s">
        <v>575</v>
      </c>
      <c r="K49" s="1" t="s">
        <v>576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577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578</v>
      </c>
      <c r="B51" s="1">
        <v>0.0</v>
      </c>
      <c r="C51" s="1">
        <v>0.0</v>
      </c>
      <c r="D51" s="1">
        <v>0.0</v>
      </c>
      <c r="E51" s="1" t="s">
        <v>579</v>
      </c>
      <c r="F51" s="1" t="s">
        <v>580</v>
      </c>
      <c r="G51" s="1" t="s">
        <v>581</v>
      </c>
      <c r="H51" s="1" t="s">
        <v>533</v>
      </c>
      <c r="I51" s="1" t="s">
        <v>504</v>
      </c>
      <c r="J51" s="1" t="s">
        <v>582</v>
      </c>
      <c r="K51" s="1" t="s">
        <v>583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584</v>
      </c>
      <c r="B52" s="1">
        <v>0.0</v>
      </c>
      <c r="C52" s="1">
        <v>0.0</v>
      </c>
      <c r="D52" s="1">
        <v>0.0</v>
      </c>
      <c r="E52" s="1" t="s">
        <v>585</v>
      </c>
      <c r="F52" s="1" t="s">
        <v>586</v>
      </c>
      <c r="G52" s="1" t="s">
        <v>587</v>
      </c>
      <c r="H52" s="1" t="s">
        <v>588</v>
      </c>
      <c r="I52" s="1" t="s">
        <v>589</v>
      </c>
      <c r="J52" s="1" t="s">
        <v>590</v>
      </c>
      <c r="K52" s="1" t="s">
        <v>591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592</v>
      </c>
      <c r="B53" s="1">
        <v>0.0</v>
      </c>
      <c r="C53" s="1">
        <v>0.0</v>
      </c>
      <c r="D53" s="1">
        <v>0.0</v>
      </c>
      <c r="E53" s="1" t="s">
        <v>593</v>
      </c>
      <c r="F53" s="1" t="s">
        <v>594</v>
      </c>
      <c r="G53" s="1" t="s">
        <v>595</v>
      </c>
      <c r="H53" s="1" t="s">
        <v>209</v>
      </c>
      <c r="I53" s="1" t="s">
        <v>596</v>
      </c>
      <c r="J53" s="1" t="s">
        <v>597</v>
      </c>
      <c r="K53" s="1" t="s">
        <v>598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599</v>
      </c>
      <c r="B54" s="1">
        <v>0.0</v>
      </c>
      <c r="C54" s="1">
        <v>0.0</v>
      </c>
      <c r="D54" s="1">
        <v>0.0</v>
      </c>
      <c r="E54" s="1" t="s">
        <v>600</v>
      </c>
      <c r="F54" s="1" t="s">
        <v>601</v>
      </c>
      <c r="G54" s="1" t="s">
        <v>602</v>
      </c>
      <c r="H54" s="1" t="s">
        <v>603</v>
      </c>
      <c r="I54" s="1" t="s">
        <v>604</v>
      </c>
      <c r="J54" s="1" t="s">
        <v>605</v>
      </c>
      <c r="K54" s="1" t="s">
        <v>606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607</v>
      </c>
      <c r="B55" s="1">
        <v>0.0</v>
      </c>
      <c r="C55" s="1">
        <v>0.0</v>
      </c>
      <c r="D55" s="1">
        <v>0.0</v>
      </c>
      <c r="E55" s="1" t="s">
        <v>608</v>
      </c>
      <c r="F55" s="1" t="s">
        <v>609</v>
      </c>
      <c r="G55" s="1" t="s">
        <v>610</v>
      </c>
      <c r="H55" s="1" t="s">
        <v>611</v>
      </c>
      <c r="I55" s="1" t="s">
        <v>612</v>
      </c>
      <c r="J55" s="1" t="s">
        <v>613</v>
      </c>
      <c r="K55" s="1" t="s">
        <v>614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615</v>
      </c>
      <c r="B56" s="1">
        <v>0.0</v>
      </c>
      <c r="C56" s="1">
        <v>0.0</v>
      </c>
      <c r="D56" s="1">
        <v>0.0</v>
      </c>
      <c r="E56" s="1" t="s">
        <v>616</v>
      </c>
      <c r="F56" s="1" t="s">
        <v>617</v>
      </c>
      <c r="G56" s="1" t="s">
        <v>618</v>
      </c>
      <c r="H56" s="1" t="s">
        <v>619</v>
      </c>
      <c r="I56" s="1" t="s">
        <v>520</v>
      </c>
      <c r="J56" s="1" t="s">
        <v>620</v>
      </c>
      <c r="K56" s="1" t="s">
        <v>621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622</v>
      </c>
      <c r="B57" s="1">
        <v>0.0</v>
      </c>
      <c r="C57" s="1">
        <v>0.0</v>
      </c>
      <c r="D57" s="1">
        <v>0.0</v>
      </c>
      <c r="E57" s="1" t="s">
        <v>623</v>
      </c>
      <c r="F57" s="1" t="s">
        <v>624</v>
      </c>
      <c r="G57" s="1" t="s">
        <v>625</v>
      </c>
      <c r="H57" s="1" t="s">
        <v>626</v>
      </c>
      <c r="I57" s="1" t="s">
        <v>627</v>
      </c>
      <c r="J57" s="1" t="s">
        <v>628</v>
      </c>
      <c r="K57" s="1" t="s">
        <v>629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630</v>
      </c>
      <c r="B58" s="1">
        <v>0.0</v>
      </c>
      <c r="C58" s="1">
        <v>0.0</v>
      </c>
      <c r="D58" s="1">
        <v>0.0</v>
      </c>
      <c r="E58" s="1" t="s">
        <v>631</v>
      </c>
      <c r="F58" s="1" t="s">
        <v>632</v>
      </c>
      <c r="G58" s="1" t="s">
        <v>633</v>
      </c>
      <c r="H58" s="1" t="s">
        <v>634</v>
      </c>
      <c r="I58" s="1" t="s">
        <v>635</v>
      </c>
      <c r="J58" s="1" t="s">
        <v>636</v>
      </c>
      <c r="K58" s="1" t="s">
        <v>637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638</v>
      </c>
      <c r="B59" s="1">
        <v>0.0</v>
      </c>
      <c r="C59" s="1">
        <v>0.0</v>
      </c>
      <c r="D59" s="1">
        <v>0.0</v>
      </c>
      <c r="E59" s="1" t="s">
        <v>623</v>
      </c>
      <c r="F59" s="1" t="s">
        <v>624</v>
      </c>
      <c r="G59" s="1" t="s">
        <v>625</v>
      </c>
      <c r="H59" s="1" t="s">
        <v>626</v>
      </c>
      <c r="I59" s="1" t="s">
        <v>627</v>
      </c>
      <c r="J59" s="1" t="s">
        <v>628</v>
      </c>
      <c r="K59" s="1" t="s">
        <v>629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639</v>
      </c>
      <c r="B60" s="1">
        <v>0.0</v>
      </c>
      <c r="C60" s="1">
        <v>0.0</v>
      </c>
      <c r="D60" s="1">
        <v>0.0</v>
      </c>
      <c r="E60" s="1" t="s">
        <v>640</v>
      </c>
      <c r="F60" s="1" t="s">
        <v>641</v>
      </c>
      <c r="G60" s="1" t="s">
        <v>642</v>
      </c>
      <c r="H60" s="1" t="s">
        <v>643</v>
      </c>
      <c r="I60" s="1" t="s">
        <v>644</v>
      </c>
      <c r="J60" s="1" t="s">
        <v>645</v>
      </c>
      <c r="K60" s="1" t="s">
        <v>646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647</v>
      </c>
      <c r="B61" s="1">
        <v>0.0</v>
      </c>
      <c r="C61" s="1">
        <v>0.0</v>
      </c>
      <c r="D61" s="1">
        <v>0.0</v>
      </c>
      <c r="E61" s="1">
        <v>0.0</v>
      </c>
      <c r="F61" s="1" t="s">
        <v>648</v>
      </c>
      <c r="G61" s="1" t="s">
        <v>649</v>
      </c>
      <c r="H61" s="1" t="s">
        <v>650</v>
      </c>
      <c r="I61" s="1" t="s">
        <v>651</v>
      </c>
      <c r="J61" s="1" t="s">
        <v>652</v>
      </c>
      <c r="K61" s="1" t="s">
        <v>408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653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654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 t="s">
        <v>655</v>
      </c>
      <c r="H63" s="1" t="s">
        <v>656</v>
      </c>
      <c r="I63" s="1" t="s">
        <v>527</v>
      </c>
      <c r="J63" s="1" t="s">
        <v>657</v>
      </c>
      <c r="K63" s="1" t="s">
        <v>658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659</v>
      </c>
      <c r="B64" s="1">
        <v>0.0</v>
      </c>
      <c r="C64" s="1">
        <v>0.0</v>
      </c>
      <c r="D64" s="1">
        <v>0.0</v>
      </c>
      <c r="E64" s="1">
        <v>0.0</v>
      </c>
      <c r="F64" s="1">
        <v>0.0</v>
      </c>
      <c r="G64" s="1" t="s">
        <v>660</v>
      </c>
      <c r="H64" s="1" t="s">
        <v>661</v>
      </c>
      <c r="I64" s="1" t="s">
        <v>228</v>
      </c>
      <c r="J64" s="1" t="s">
        <v>662</v>
      </c>
      <c r="K64" s="1" t="s">
        <v>663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664</v>
      </c>
      <c r="B65" s="1">
        <v>0.0</v>
      </c>
      <c r="C65" s="1">
        <v>0.0</v>
      </c>
      <c r="D65" s="1">
        <v>0.0</v>
      </c>
      <c r="E65" s="1">
        <v>0.0</v>
      </c>
      <c r="F65" s="1">
        <v>0.0</v>
      </c>
      <c r="G65" s="1" t="s">
        <v>665</v>
      </c>
      <c r="H65" s="1" t="s">
        <v>666</v>
      </c>
      <c r="I65" s="1" t="s">
        <v>667</v>
      </c>
      <c r="J65" s="1" t="s">
        <v>668</v>
      </c>
      <c r="K65" s="1" t="s">
        <v>669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670</v>
      </c>
      <c r="B66" s="1">
        <v>0.0</v>
      </c>
      <c r="C66" s="1">
        <v>0.0</v>
      </c>
      <c r="D66" s="1">
        <v>0.0</v>
      </c>
      <c r="E66" s="1">
        <v>0.0</v>
      </c>
      <c r="F66" s="1">
        <v>0.0</v>
      </c>
      <c r="G66" s="1" t="s">
        <v>671</v>
      </c>
      <c r="H66" s="1" t="s">
        <v>672</v>
      </c>
      <c r="I66" s="1" t="s">
        <v>673</v>
      </c>
      <c r="J66" s="1" t="s">
        <v>674</v>
      </c>
      <c r="K66" s="1" t="s">
        <v>675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676</v>
      </c>
      <c r="B67" s="1">
        <v>0.0</v>
      </c>
      <c r="C67" s="1">
        <v>0.0</v>
      </c>
      <c r="D67" s="1">
        <v>0.0</v>
      </c>
      <c r="E67" s="1">
        <v>0.0</v>
      </c>
      <c r="F67" s="1">
        <v>0.0</v>
      </c>
      <c r="G67" s="1" t="s">
        <v>677</v>
      </c>
      <c r="H67" s="1" t="s">
        <v>678</v>
      </c>
      <c r="I67" s="1" t="s">
        <v>649</v>
      </c>
      <c r="J67" s="1" t="s">
        <v>679</v>
      </c>
      <c r="K67" s="1" t="s">
        <v>680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681</v>
      </c>
      <c r="B68" s="1">
        <v>0.0</v>
      </c>
      <c r="C68" s="1">
        <v>0.0</v>
      </c>
      <c r="D68" s="1">
        <v>0.0</v>
      </c>
      <c r="E68" s="1">
        <v>0.0</v>
      </c>
      <c r="F68" s="1">
        <v>0.0</v>
      </c>
      <c r="G68" s="1" t="s">
        <v>682</v>
      </c>
      <c r="H68" s="1" t="s">
        <v>683</v>
      </c>
      <c r="I68" s="1" t="s">
        <v>684</v>
      </c>
      <c r="J68" s="1" t="s">
        <v>685</v>
      </c>
      <c r="K68" s="1" t="s">
        <v>686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687</v>
      </c>
      <c r="B69" s="1">
        <v>0.0</v>
      </c>
      <c r="C69" s="1">
        <v>0.0</v>
      </c>
      <c r="D69" s="1">
        <v>0.0</v>
      </c>
      <c r="E69" s="1">
        <v>0.0</v>
      </c>
      <c r="F69" s="1">
        <v>0.0</v>
      </c>
      <c r="G69" s="1" t="s">
        <v>688</v>
      </c>
      <c r="H69" s="1" t="s">
        <v>689</v>
      </c>
      <c r="I69" s="1" t="s">
        <v>690</v>
      </c>
      <c r="J69" s="1" t="s">
        <v>691</v>
      </c>
      <c r="K69" s="1" t="s">
        <v>692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693</v>
      </c>
      <c r="B70" s="1">
        <v>0.0</v>
      </c>
      <c r="C70" s="1">
        <v>0.0</v>
      </c>
      <c r="D70" s="1">
        <v>0.0</v>
      </c>
      <c r="E70" s="1">
        <v>0.0</v>
      </c>
      <c r="F70" s="1">
        <v>0.0</v>
      </c>
      <c r="G70" s="1" t="s">
        <v>694</v>
      </c>
      <c r="H70" s="1" t="s">
        <v>695</v>
      </c>
      <c r="I70" s="1" t="s">
        <v>696</v>
      </c>
      <c r="J70" s="1" t="s">
        <v>176</v>
      </c>
      <c r="K70" s="1" t="s">
        <v>697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698</v>
      </c>
      <c r="B71" s="1">
        <v>0.0</v>
      </c>
      <c r="C71" s="1">
        <v>0.0</v>
      </c>
      <c r="D71" s="1">
        <v>0.0</v>
      </c>
      <c r="E71" s="1">
        <v>0.0</v>
      </c>
      <c r="F71" s="1">
        <v>0.0</v>
      </c>
      <c r="G71" s="1" t="s">
        <v>688</v>
      </c>
      <c r="H71" s="1" t="s">
        <v>689</v>
      </c>
      <c r="I71" s="1" t="s">
        <v>690</v>
      </c>
      <c r="J71" s="1" t="s">
        <v>691</v>
      </c>
      <c r="K71" s="1" t="s">
        <v>692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699</v>
      </c>
      <c r="B72" s="1">
        <v>0.0</v>
      </c>
      <c r="C72" s="1">
        <v>0.0</v>
      </c>
      <c r="D72" s="1">
        <v>0.0</v>
      </c>
      <c r="E72" s="1">
        <v>0.0</v>
      </c>
      <c r="F72" s="1">
        <v>0.0</v>
      </c>
      <c r="G72" s="1" t="s">
        <v>700</v>
      </c>
      <c r="H72" s="1" t="s">
        <v>701</v>
      </c>
      <c r="I72" s="1" t="s">
        <v>702</v>
      </c>
      <c r="J72" s="1" t="s">
        <v>703</v>
      </c>
      <c r="K72" s="1" t="s">
        <v>704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705</v>
      </c>
      <c r="B73" s="1">
        <v>0.0</v>
      </c>
      <c r="C73" s="1">
        <v>0.0</v>
      </c>
      <c r="D73" s="1">
        <v>0.0</v>
      </c>
      <c r="E73" s="1">
        <v>0.0</v>
      </c>
      <c r="F73" s="1">
        <v>0.0</v>
      </c>
      <c r="G73" s="1">
        <v>0.0</v>
      </c>
      <c r="H73" s="1" t="s">
        <v>706</v>
      </c>
      <c r="I73" s="1" t="s">
        <v>707</v>
      </c>
      <c r="J73" s="1" t="s">
        <v>708</v>
      </c>
      <c r="K73" s="1" t="s">
        <v>709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710</v>
      </c>
      <c r="C1" s="1" t="s">
        <v>711</v>
      </c>
      <c r="D1" s="1" t="s">
        <v>712</v>
      </c>
      <c r="E1" s="1" t="s">
        <v>713</v>
      </c>
      <c r="F1" s="1" t="s">
        <v>714</v>
      </c>
      <c r="G1" s="1" t="s">
        <v>715</v>
      </c>
      <c r="H1" s="1" t="s">
        <v>716</v>
      </c>
      <c r="I1" s="1" t="s">
        <v>717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718</v>
      </c>
      <c r="B2" s="1" t="s">
        <v>719</v>
      </c>
      <c r="C2" s="1" t="s">
        <v>720</v>
      </c>
      <c r="D2" s="1" t="s">
        <v>721</v>
      </c>
      <c r="E2" s="1" t="s">
        <v>722</v>
      </c>
      <c r="F2" s="1" t="s">
        <v>723</v>
      </c>
      <c r="G2" s="1" t="s">
        <v>724</v>
      </c>
      <c r="H2" s="1" t="s">
        <v>724</v>
      </c>
      <c r="I2" s="1" t="s">
        <v>725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726</v>
      </c>
      <c r="B3" s="1" t="s">
        <v>725</v>
      </c>
      <c r="C3" s="1" t="s">
        <v>727</v>
      </c>
      <c r="D3" s="1" t="s">
        <v>728</v>
      </c>
      <c r="E3" s="1" t="s">
        <v>729</v>
      </c>
      <c r="F3" s="1" t="s">
        <v>730</v>
      </c>
      <c r="G3" s="1" t="s">
        <v>731</v>
      </c>
      <c r="H3" s="1" t="s">
        <v>732</v>
      </c>
      <c r="I3" s="1" t="s">
        <v>725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733</v>
      </c>
      <c r="B4" s="1" t="s">
        <v>719</v>
      </c>
      <c r="C4" s="1" t="s">
        <v>720</v>
      </c>
      <c r="D4" s="1" t="s">
        <v>721</v>
      </c>
      <c r="E4" s="1" t="s">
        <v>722</v>
      </c>
      <c r="F4" s="1" t="s">
        <v>723</v>
      </c>
      <c r="G4" s="1" t="s">
        <v>724</v>
      </c>
      <c r="H4" s="1" t="s">
        <v>724</v>
      </c>
      <c r="I4" s="1" t="s">
        <v>724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726</v>
      </c>
      <c r="B5" s="1" t="s">
        <v>725</v>
      </c>
      <c r="C5" s="1" t="s">
        <v>727</v>
      </c>
      <c r="D5" s="1" t="s">
        <v>728</v>
      </c>
      <c r="E5" s="1" t="s">
        <v>729</v>
      </c>
      <c r="F5" s="1" t="s">
        <v>730</v>
      </c>
      <c r="G5" s="1" t="s">
        <v>731</v>
      </c>
      <c r="H5" s="1" t="s">
        <v>732</v>
      </c>
      <c r="I5" s="1" t="s">
        <v>732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734</v>
      </c>
      <c r="B6" s="1" t="s">
        <v>735</v>
      </c>
      <c r="C6" s="1" t="s">
        <v>736</v>
      </c>
      <c r="D6" s="1" t="s">
        <v>737</v>
      </c>
      <c r="E6" s="1" t="s">
        <v>738</v>
      </c>
      <c r="F6" s="1" t="s">
        <v>739</v>
      </c>
      <c r="G6" s="1" t="s">
        <v>740</v>
      </c>
      <c r="H6" s="1" t="s">
        <v>741</v>
      </c>
      <c r="I6" s="1" t="s">
        <v>742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743</v>
      </c>
      <c r="B7" s="1" t="s">
        <v>744</v>
      </c>
      <c r="C7" s="1" t="s">
        <v>745</v>
      </c>
      <c r="D7" s="1" t="s">
        <v>725</v>
      </c>
      <c r="E7" s="1" t="s">
        <v>746</v>
      </c>
      <c r="F7" s="1" t="s">
        <v>747</v>
      </c>
      <c r="G7" s="1" t="s">
        <v>725</v>
      </c>
      <c r="H7" s="1" t="s">
        <v>725</v>
      </c>
      <c r="I7" s="1" t="s">
        <v>725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748</v>
      </c>
      <c r="B8" s="1" t="s">
        <v>725</v>
      </c>
      <c r="C8" s="1" t="s">
        <v>749</v>
      </c>
      <c r="D8" s="1" t="s">
        <v>750</v>
      </c>
      <c r="E8" s="1" t="s">
        <v>751</v>
      </c>
      <c r="F8" s="1" t="s">
        <v>752</v>
      </c>
      <c r="G8" s="1" t="s">
        <v>752</v>
      </c>
      <c r="H8" s="1" t="s">
        <v>752</v>
      </c>
      <c r="I8" s="1" t="s">
        <v>750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753</v>
      </c>
      <c r="B9" s="1" t="s">
        <v>754</v>
      </c>
      <c r="C9" s="1" t="s">
        <v>755</v>
      </c>
      <c r="D9" s="1" t="s">
        <v>756</v>
      </c>
      <c r="E9" s="1" t="s">
        <v>757</v>
      </c>
      <c r="F9" s="1" t="s">
        <v>758</v>
      </c>
      <c r="G9" s="1" t="s">
        <v>759</v>
      </c>
      <c r="H9" s="1" t="s">
        <v>760</v>
      </c>
      <c r="I9" s="1" t="s">
        <v>761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762</v>
      </c>
      <c r="B10" s="1" t="s">
        <v>751</v>
      </c>
      <c r="C10" s="1" t="s">
        <v>751</v>
      </c>
      <c r="D10" s="1" t="s">
        <v>751</v>
      </c>
      <c r="E10" s="1" t="s">
        <v>751</v>
      </c>
      <c r="F10" s="1" t="s">
        <v>752</v>
      </c>
      <c r="G10" s="1" t="s">
        <v>759</v>
      </c>
      <c r="H10" s="1" t="s">
        <v>760</v>
      </c>
      <c r="I10" s="1" t="s">
        <v>761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763</v>
      </c>
      <c r="B11" s="1" t="s">
        <v>725</v>
      </c>
      <c r="C11" s="1" t="s">
        <v>725</v>
      </c>
      <c r="D11" s="1" t="s">
        <v>725</v>
      </c>
      <c r="E11" s="1" t="s">
        <v>725</v>
      </c>
      <c r="F11" s="1" t="s">
        <v>725</v>
      </c>
      <c r="G11" s="1" t="s">
        <v>725</v>
      </c>
      <c r="H11" s="1" t="s">
        <v>725</v>
      </c>
      <c r="I11" s="1" t="s">
        <v>725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764</v>
      </c>
      <c r="B12" s="1" t="s">
        <v>725</v>
      </c>
      <c r="C12" s="1" t="s">
        <v>725</v>
      </c>
      <c r="D12" s="1" t="s">
        <v>725</v>
      </c>
      <c r="E12" s="1" t="s">
        <v>725</v>
      </c>
      <c r="F12" s="1" t="s">
        <v>725</v>
      </c>
      <c r="G12" s="1" t="s">
        <v>725</v>
      </c>
      <c r="H12" s="1" t="s">
        <v>725</v>
      </c>
      <c r="I12" s="1" t="s">
        <v>725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765</v>
      </c>
      <c r="B13" s="1" t="s">
        <v>725</v>
      </c>
      <c r="C13" s="1" t="s">
        <v>725</v>
      </c>
      <c r="D13" s="1" t="s">
        <v>725</v>
      </c>
      <c r="E13" s="1" t="s">
        <v>725</v>
      </c>
      <c r="F13" s="1" t="s">
        <v>725</v>
      </c>
      <c r="G13" s="1" t="s">
        <v>725</v>
      </c>
      <c r="H13" s="1" t="s">
        <v>725</v>
      </c>
      <c r="I13" s="1" t="s">
        <v>725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766</v>
      </c>
      <c r="B14" s="1" t="s">
        <v>725</v>
      </c>
      <c r="C14" s="1" t="s">
        <v>725</v>
      </c>
      <c r="D14" s="1" t="s">
        <v>725</v>
      </c>
      <c r="E14" s="1" t="s">
        <v>725</v>
      </c>
      <c r="F14" s="1" t="s">
        <v>725</v>
      </c>
      <c r="G14" s="1" t="s">
        <v>725</v>
      </c>
      <c r="H14" s="1" t="s">
        <v>725</v>
      </c>
      <c r="I14" s="1" t="s">
        <v>725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767</v>
      </c>
      <c r="B15" s="1" t="s">
        <v>768</v>
      </c>
      <c r="C15" s="1" t="s">
        <v>769</v>
      </c>
      <c r="D15" s="1" t="s">
        <v>178</v>
      </c>
      <c r="E15" s="1" t="s">
        <v>725</v>
      </c>
      <c r="F15" s="1" t="s">
        <v>166</v>
      </c>
      <c r="G15" s="1" t="s">
        <v>770</v>
      </c>
      <c r="H15" s="1" t="s">
        <v>771</v>
      </c>
      <c r="I15" s="1" t="s">
        <v>772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773</v>
      </c>
      <c r="B16" s="1" t="s">
        <v>774</v>
      </c>
      <c r="C16" s="1" t="s">
        <v>775</v>
      </c>
      <c r="D16" s="1" t="s">
        <v>776</v>
      </c>
      <c r="E16" s="1" t="s">
        <v>725</v>
      </c>
      <c r="F16" s="1" t="s">
        <v>777</v>
      </c>
      <c r="G16" s="1" t="s">
        <v>778</v>
      </c>
      <c r="H16" s="1" t="s">
        <v>779</v>
      </c>
      <c r="I16" s="1" t="s">
        <v>780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781</v>
      </c>
      <c r="B17" s="1" t="s">
        <v>782</v>
      </c>
      <c r="C17" s="1" t="s">
        <v>783</v>
      </c>
      <c r="D17" s="1" t="s">
        <v>784</v>
      </c>
      <c r="E17" s="1" t="s">
        <v>785</v>
      </c>
      <c r="F17" s="1" t="s">
        <v>786</v>
      </c>
      <c r="G17" s="1" t="s">
        <v>787</v>
      </c>
      <c r="H17" s="1" t="s">
        <v>788</v>
      </c>
      <c r="I17" s="1" t="s">
        <v>789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790</v>
      </c>
      <c r="B18" s="1" t="s">
        <v>791</v>
      </c>
      <c r="C18" s="1" t="s">
        <v>792</v>
      </c>
      <c r="D18" s="1" t="s">
        <v>793</v>
      </c>
      <c r="E18" s="1" t="s">
        <v>725</v>
      </c>
      <c r="F18" s="1" t="s">
        <v>794</v>
      </c>
      <c r="G18" s="1" t="s">
        <v>795</v>
      </c>
      <c r="H18" s="1" t="s">
        <v>796</v>
      </c>
      <c r="I18" s="1" t="s">
        <v>797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798</v>
      </c>
      <c r="B19" s="1" t="s">
        <v>799</v>
      </c>
      <c r="C19" s="1" t="s">
        <v>800</v>
      </c>
      <c r="D19" s="1" t="s">
        <v>801</v>
      </c>
      <c r="E19" s="1" t="s">
        <v>802</v>
      </c>
      <c r="F19" s="1" t="s">
        <v>803</v>
      </c>
      <c r="G19" s="1" t="s">
        <v>804</v>
      </c>
      <c r="H19" s="1" t="s">
        <v>805</v>
      </c>
      <c r="I19" s="1" t="s">
        <v>806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807</v>
      </c>
      <c r="B20" s="1" t="s">
        <v>725</v>
      </c>
      <c r="C20" s="1" t="s">
        <v>725</v>
      </c>
      <c r="D20" s="1" t="s">
        <v>725</v>
      </c>
      <c r="E20" s="1" t="s">
        <v>725</v>
      </c>
      <c r="F20" s="1" t="s">
        <v>725</v>
      </c>
      <c r="G20" s="1" t="s">
        <v>725</v>
      </c>
      <c r="H20" s="1" t="s">
        <v>725</v>
      </c>
      <c r="I20" s="1" t="s">
        <v>725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808</v>
      </c>
      <c r="B21" s="1" t="s">
        <v>725</v>
      </c>
      <c r="C21" s="1" t="s">
        <v>725</v>
      </c>
      <c r="D21" s="1" t="s">
        <v>725</v>
      </c>
      <c r="E21" s="1" t="s">
        <v>725</v>
      </c>
      <c r="F21" s="1" t="s">
        <v>725</v>
      </c>
      <c r="G21" s="1" t="s">
        <v>725</v>
      </c>
      <c r="H21" s="1" t="s">
        <v>725</v>
      </c>
      <c r="I21" s="1" t="s">
        <v>725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809</v>
      </c>
      <c r="B22" s="1" t="s">
        <v>810</v>
      </c>
      <c r="C22" s="1" t="s">
        <v>811</v>
      </c>
      <c r="D22" s="1" t="s">
        <v>812</v>
      </c>
      <c r="E22" s="1" t="s">
        <v>813</v>
      </c>
      <c r="F22" s="1" t="s">
        <v>814</v>
      </c>
      <c r="G22" s="1" t="s">
        <v>815</v>
      </c>
      <c r="H22" s="1" t="s">
        <v>816</v>
      </c>
      <c r="I22" s="1" t="s">
        <v>817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101</v>
      </c>
      <c r="B23" s="1" t="s">
        <v>725</v>
      </c>
      <c r="C23" s="1" t="s">
        <v>725</v>
      </c>
      <c r="D23" s="1" t="s">
        <v>725</v>
      </c>
      <c r="E23" s="1" t="s">
        <v>725</v>
      </c>
      <c r="F23" s="1" t="s">
        <v>725</v>
      </c>
      <c r="G23" s="1" t="s">
        <v>725</v>
      </c>
      <c r="H23" s="1" t="s">
        <v>725</v>
      </c>
      <c r="I23" s="1" t="s">
        <v>725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818</v>
      </c>
      <c r="B24" s="1" t="s">
        <v>819</v>
      </c>
      <c r="C24" s="1" t="s">
        <v>820</v>
      </c>
      <c r="D24" s="1" t="s">
        <v>821</v>
      </c>
      <c r="E24" s="1" t="s">
        <v>822</v>
      </c>
      <c r="F24" s="1" t="s">
        <v>823</v>
      </c>
      <c r="G24" s="1" t="s">
        <v>824</v>
      </c>
      <c r="H24" s="1" t="s">
        <v>824</v>
      </c>
      <c r="I24" s="1" t="s">
        <v>824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825</v>
      </c>
      <c r="B25" s="1" t="s">
        <v>826</v>
      </c>
      <c r="C25" s="1" t="s">
        <v>827</v>
      </c>
      <c r="D25" s="1" t="s">
        <v>828</v>
      </c>
      <c r="E25" s="1" t="s">
        <v>829</v>
      </c>
      <c r="F25" s="1" t="s">
        <v>830</v>
      </c>
      <c r="G25" s="1" t="s">
        <v>831</v>
      </c>
      <c r="H25" s="1" t="s">
        <v>831</v>
      </c>
      <c r="I25" s="1" t="s">
        <v>725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832</v>
      </c>
      <c r="B26" s="1" t="s">
        <v>833</v>
      </c>
      <c r="C26" s="1" t="s">
        <v>834</v>
      </c>
      <c r="D26" s="1" t="s">
        <v>835</v>
      </c>
      <c r="E26" s="1" t="s">
        <v>836</v>
      </c>
      <c r="F26" s="1" t="s">
        <v>837</v>
      </c>
      <c r="G26" s="1" t="s">
        <v>725</v>
      </c>
      <c r="H26" s="1" t="s">
        <v>725</v>
      </c>
      <c r="I26" s="1" t="s">
        <v>725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838</v>
      </c>
      <c r="B2" s="1" t="s">
        <v>839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840</v>
      </c>
      <c r="B3" s="1" t="s">
        <v>841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842</v>
      </c>
      <c r="B4" s="1" t="s">
        <v>843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844</v>
      </c>
      <c r="B5" s="1" t="s">
        <v>845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846</v>
      </c>
      <c r="B6" s="1" t="s">
        <v>847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848</v>
      </c>
      <c r="B7" s="1" t="s">
        <v>12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849</v>
      </c>
      <c r="B8" s="1" t="s">
        <v>850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851</v>
      </c>
      <c r="B9" s="4" t="s">
        <v>852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853</v>
      </c>
      <c r="B10" s="1" t="s">
        <v>854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855</v>
      </c>
      <c r="B11" s="1" t="s">
        <v>856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857</v>
      </c>
      <c r="B12" s="1" t="s">
        <v>854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858</v>
      </c>
      <c r="B13" s="1" t="s">
        <v>859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860</v>
      </c>
      <c r="B14" s="1" t="s">
        <v>861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862</v>
      </c>
      <c r="B15" s="1" t="s">
        <v>859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863</v>
      </c>
      <c r="B16" s="1" t="s">
        <v>864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865</v>
      </c>
      <c r="B17" s="1" t="s">
        <v>866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867</v>
      </c>
      <c r="B18" s="1">
        <v>3.0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868</v>
      </c>
      <c r="B19" s="1">
        <v>8.0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869</v>
      </c>
      <c r="B20" s="1">
        <v>6.0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870</v>
      </c>
      <c r="B21" s="1">
        <v>7.0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871</v>
      </c>
      <c r="B22" s="1">
        <v>6.0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872</v>
      </c>
      <c r="B23" s="1">
        <v>1.7330112E9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873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874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875</v>
      </c>
      <c r="B26" s="1">
        <v>4.0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876</v>
      </c>
      <c r="B27" s="1">
        <v>3.04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877</v>
      </c>
      <c r="B28" s="1">
        <v>3.02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878</v>
      </c>
      <c r="B29" s="1">
        <v>2.97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879</v>
      </c>
      <c r="B30" s="1">
        <v>3.07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880</v>
      </c>
      <c r="B31" s="1">
        <v>3.04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881</v>
      </c>
      <c r="B32" s="1">
        <v>3.02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882</v>
      </c>
      <c r="B33" s="1">
        <v>2.97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883</v>
      </c>
      <c r="B34" s="1">
        <v>3.07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884</v>
      </c>
      <c r="B35" s="1">
        <v>0.28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885</v>
      </c>
      <c r="B36" s="1">
        <v>0.0933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886</v>
      </c>
      <c r="B37" s="1">
        <v>1.7316288E9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887</v>
      </c>
      <c r="B38" s="1">
        <v>2.1556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888</v>
      </c>
      <c r="B39" s="1">
        <v>11.32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889</v>
      </c>
      <c r="B40" s="1">
        <v>1.846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890</v>
      </c>
      <c r="B41" s="1">
        <v>7.74359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891</v>
      </c>
      <c r="B42" s="1">
        <v>224819.0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892</v>
      </c>
      <c r="B43" s="1">
        <v>224819.0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893</v>
      </c>
      <c r="B44" s="1">
        <v>144740.0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894</v>
      </c>
      <c r="B45" s="1">
        <v>175310.0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895</v>
      </c>
      <c r="B46" s="1">
        <v>175310.0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896</v>
      </c>
      <c r="B47" s="1">
        <v>900.0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897</v>
      </c>
      <c r="B48" s="1">
        <v>800.0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898</v>
      </c>
      <c r="B49" s="1">
        <v>1.38085264E8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899</v>
      </c>
      <c r="B50" s="1">
        <v>2.85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900</v>
      </c>
      <c r="B51" s="1">
        <v>6.01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901</v>
      </c>
      <c r="B52" s="1">
        <v>-1.5287433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902</v>
      </c>
      <c r="B53" s="1">
        <v>3.0838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903</v>
      </c>
      <c r="B54" s="1">
        <v>3.4086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904</v>
      </c>
      <c r="B55" s="1">
        <v>0.33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905</v>
      </c>
      <c r="B56" s="1">
        <v>0.108552635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906</v>
      </c>
      <c r="B57" s="1" t="s">
        <v>907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908</v>
      </c>
      <c r="B58" s="1">
        <v>6.5892128E8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909</v>
      </c>
      <c r="B59" s="1">
        <v>3.1618294E7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910</v>
      </c>
      <c r="B60" s="1">
        <v>4.54208E7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911</v>
      </c>
      <c r="B61" s="1">
        <v>261330.0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912</v>
      </c>
      <c r="B62" s="1">
        <v>147563.0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913</v>
      </c>
      <c r="B63" s="1">
        <v>1.7289504E9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914</v>
      </c>
      <c r="B64" s="1">
        <v>1.7316288E9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915</v>
      </c>
      <c r="B65" s="1">
        <v>0.0058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916</v>
      </c>
      <c r="B66" s="1">
        <v>0.083579995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917</v>
      </c>
      <c r="B67" s="1">
        <v>0.64828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918</v>
      </c>
      <c r="B68" s="1">
        <v>1.87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919</v>
      </c>
      <c r="B69" s="1">
        <v>0.0098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920</v>
      </c>
      <c r="B70" s="1">
        <v>4.57236E7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921</v>
      </c>
      <c r="B71" s="1">
        <v>5.471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922</v>
      </c>
      <c r="B72" s="1">
        <v>0.5520014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923</v>
      </c>
      <c r="B73" s="1">
        <v>1.7039808E9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924</v>
      </c>
      <c r="B74" s="1">
        <v>1.7356032E9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925</v>
      </c>
      <c r="B75" s="1">
        <v>1.7276544E9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926</v>
      </c>
      <c r="B76" s="1">
        <v>-1.17768E8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927</v>
      </c>
      <c r="B77" s="1">
        <v>-3.37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928</v>
      </c>
      <c r="B78" s="1">
        <v>0.39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929</v>
      </c>
      <c r="B79" s="1">
        <v>-7.295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930</v>
      </c>
      <c r="B80" s="1">
        <v>-0.39676112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931</v>
      </c>
      <c r="B81" s="1">
        <v>0.23713636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932</v>
      </c>
      <c r="B82" s="1">
        <v>0.06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933</v>
      </c>
      <c r="B83" s="1">
        <v>1.7316288E9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934</v>
      </c>
      <c r="B84" s="1" t="s">
        <v>935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936</v>
      </c>
      <c r="B85" s="1" t="s">
        <v>937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938</v>
      </c>
      <c r="B86" s="1" t="s">
        <v>939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940</v>
      </c>
      <c r="B87" s="1" t="s">
        <v>939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941</v>
      </c>
      <c r="B88" s="1" t="s">
        <v>942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943</v>
      </c>
      <c r="B89" s="1" t="s">
        <v>944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945</v>
      </c>
      <c r="B90" s="1">
        <v>1.4238378E9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946</v>
      </c>
      <c r="B91" s="1" t="s">
        <v>947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948</v>
      </c>
      <c r="B92" s="1" t="s">
        <v>949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950</v>
      </c>
      <c r="B93" s="1" t="s">
        <v>951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952</v>
      </c>
      <c r="B94" s="1" t="s">
        <v>953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954</v>
      </c>
      <c r="B95" s="1">
        <v>-1.8E7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955</v>
      </c>
      <c r="B96" s="1">
        <v>3.02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956</v>
      </c>
      <c r="B97" s="1">
        <v>6.0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957</v>
      </c>
      <c r="B98" s="1">
        <v>6.0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958</v>
      </c>
      <c r="B99" s="1">
        <v>6.0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959</v>
      </c>
      <c r="B100" s="1">
        <v>6.0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960</v>
      </c>
      <c r="B101" s="1" t="s">
        <v>961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962</v>
      </c>
      <c r="B102" s="1">
        <v>1.0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963</v>
      </c>
      <c r="B103" s="1">
        <v>8.4016E7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964</v>
      </c>
      <c r="B104" s="1">
        <v>1.85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965</v>
      </c>
      <c r="B105" s="1">
        <v>6.05672E8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966</v>
      </c>
      <c r="B106" s="1">
        <v>2.056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967</v>
      </c>
      <c r="B107" s="1">
        <v>2.252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968</v>
      </c>
      <c r="B108" s="1">
        <v>-9.0326E7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969</v>
      </c>
      <c r="B109" s="1">
        <v>245.119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970</v>
      </c>
      <c r="B110" s="1">
        <v>-2.537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971</v>
      </c>
      <c r="B111" s="1">
        <v>-0.105179995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972</v>
      </c>
      <c r="B112" s="1">
        <v>-0.41241002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973</v>
      </c>
      <c r="B113" s="1">
        <v>-9367000.0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974</v>
      </c>
      <c r="B114" s="1">
        <v>2.81283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975</v>
      </c>
      <c r="B115" s="1" t="s">
        <v>907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976</v>
      </c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977</v>
      </c>
      <c r="B3" s="2"/>
      <c r="C3" s="2"/>
      <c r="D3" s="2"/>
      <c r="E3" s="2"/>
      <c r="F3" s="2"/>
      <c r="G3" s="2"/>
      <c r="H3" s="2"/>
      <c r="I3" s="2"/>
      <c r="J3" s="2"/>
      <c r="K3" s="2"/>
      <c r="L3" s="1" t="str">
        <f>IF(K3*FORECAST(L2,B3:K3,B2:K2)&gt;0,FORECAST(L2,B3:K3,B2:K2),K3)*$X$1</f>
        <v>#N/A</v>
      </c>
      <c r="M3" s="1" t="str">
        <f>IF(L3*FORECAST(M2,B3:L3,B2:L2)&gt;0,FORECAST(M2,B3:L3,B2:L2),L3)*$X$1</f>
        <v>#N/A</v>
      </c>
      <c r="N3" s="1" t="str">
        <f>IF(M3*FORECAST(N2,B3:M3,B2:M2)&gt;0,FORECAST(N2,B3:M3,B2:M2),M3)*$X$1</f>
        <v>#N/A</v>
      </c>
      <c r="O3" s="1" t="str">
        <f>IF(N3*FORECAST(O2,B3:N3,B2:N2)&gt;0,FORECAST(O2,B3:N3,B2:N2),N3)*$X$1</f>
        <v>#N/A</v>
      </c>
      <c r="P3" s="1" t="str">
        <f>IF(O3*FORECAST(P2,B3:O3,B2:O2)&gt;0,FORECAST(P2,B3:O3,B2:O2),O3)*$X$1</f>
        <v>#N/A</v>
      </c>
      <c r="Q3" s="1" t="str">
        <f>IF(P3*FORECAST(Q2,B3:P3,B2:P2)&gt;0,FORECAST(Q2,B3:P3,B2:P2),P3)*$X$1</f>
        <v>#N/A</v>
      </c>
      <c r="R3" s="1" t="str">
        <f>IF(Q3*FORECAST(R2,B3:Q3,B2:Q2)&gt;0,FORECAST(R2,B3:Q3,B2:Q2),Q3)*$X$1</f>
        <v>#N/A</v>
      </c>
      <c r="S3" s="5" t="str">
        <f>IF(R3*FORECAST(S2,B3:R3,B2:R2)&gt;0,FORECAST(S2,B3:R3,B2:R2),R3)*$X$1</f>
        <v>#N/A</v>
      </c>
      <c r="T3" s="5" t="str">
        <f>IF(S3*FORECAST(T2,B3:S3,B2:S2)&gt;0,FORECAST(T2,B3:S3,B2:S2),S3)*$X$1</f>
        <v>#N/A</v>
      </c>
      <c r="U3" s="5" t="str">
        <f>IF(T3*FORECAST(U2,B3:T3,B2:T2)&gt;0,FORECAST(U2,B3:T3,B2:T2),T3)*$X$1</f>
        <v>#N/A</v>
      </c>
      <c r="V3" s="5" t="str">
        <f>IF(U3*FORECAST(V2,B3:U3,B2:U2)&gt;0,FORECAST(V2,B3:U3,B2:U2),U3)*$X$1</f>
        <v>#N/A</v>
      </c>
      <c r="W3" s="5" t="str">
        <f>IF(V3*FORECAST(W2,B3:V3,B2:V2)&gt;0,FORECAST(W2,B3:V3,B2:V2),V3)*$X$1</f>
        <v>#N/A</v>
      </c>
      <c r="X3" s="2"/>
      <c r="Y3" s="2"/>
      <c r="Z3" s="2"/>
    </row>
    <row r="4">
      <c r="A4" s="3" t="s">
        <v>100</v>
      </c>
      <c r="B4" s="1">
        <v>46.0</v>
      </c>
      <c r="C4" s="1">
        <v>344.0</v>
      </c>
      <c r="D4" s="1">
        <v>634.0</v>
      </c>
      <c r="E4" s="1">
        <v>1020.0</v>
      </c>
      <c r="F4" s="1">
        <v>1210.0</v>
      </c>
      <c r="G4" s="1">
        <v>1120.0</v>
      </c>
      <c r="H4" s="1">
        <v>1020.0</v>
      </c>
      <c r="I4" s="1">
        <v>1160.0</v>
      </c>
      <c r="J4" s="1">
        <v>1090.0</v>
      </c>
      <c r="K4" s="1">
        <v>961.0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978</v>
      </c>
      <c r="B5" s="1">
        <v>9.0</v>
      </c>
      <c r="C5" s="1">
        <v>15.0</v>
      </c>
      <c r="D5" s="1">
        <v>18.0</v>
      </c>
      <c r="E5" s="1">
        <v>24.0</v>
      </c>
      <c r="F5" s="1">
        <v>26.0</v>
      </c>
      <c r="G5" s="1">
        <v>29.0</v>
      </c>
      <c r="H5" s="1">
        <v>22.0</v>
      </c>
      <c r="I5" s="1">
        <v>30.0</v>
      </c>
      <c r="J5" s="1">
        <v>23.0</v>
      </c>
      <c r="K5" s="1">
        <v>24.0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979</v>
      </c>
      <c r="L7" s="1" t="str">
        <f>IF(W3*FORECAST(W2,B3:W3,B2:W2)&gt;0,FORECAST(W2,B3:W3,B2:W2),V3)*$X$1 * (1+0.02)/(0.0765-0.02)</f>
        <v>#N/A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980</v>
      </c>
      <c r="L8" s="1" t="str">
        <f t="array" ref="L8">NPV(0.0765,M3:W3)</f>
        <v>#N/A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981</v>
      </c>
      <c r="L9" s="1" t="str">
        <f t="array" ref="L9">NPV(0.0765,M16:W16)</f>
        <v>#N/A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982</v>
      </c>
      <c r="L10" s="1" t="str">
        <f>L8 + L9</f>
        <v>#N/A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101</v>
      </c>
      <c r="L11" s="1">
        <v>961.0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983</v>
      </c>
      <c r="L12" s="1" t="str">
        <f>L10 - L11</f>
        <v>#N/A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984</v>
      </c>
      <c r="L13" s="1">
        <v>24.0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1" t="str">
        <f>L12/L13</f>
        <v>#N/A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 t="str">
        <f>IF(W3*FORECAST(W2,B3:W3,B2:W2)&gt;0,FORECAST(W2,B3:W3,B2:W2),V3)*$X$1 * (1+0.02)/(0.0765-0.02)</f>
        <v>#N/A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5">
        <v>4.0</v>
      </c>
      <c r="C3" s="5">
        <v>25.0</v>
      </c>
      <c r="D3" s="5">
        <v>28.0</v>
      </c>
      <c r="E3" s="5">
        <v>30.0</v>
      </c>
      <c r="F3" s="5">
        <v>31.0</v>
      </c>
      <c r="G3" s="5">
        <v>37.0</v>
      </c>
      <c r="H3" s="5">
        <v>33.0</v>
      </c>
      <c r="I3" s="5">
        <v>41.0</v>
      </c>
      <c r="J3" s="5">
        <v>-14.0</v>
      </c>
      <c r="K3" s="5">
        <v>-46.0</v>
      </c>
      <c r="L3" s="1">
        <f>IF(K3*FORECAST(L2,B3:K3,B2:K2)&gt;0,FORECAST(L2,B3:K3,B2:K2),K3)*$X$1</f>
        <v>-4.533333333</v>
      </c>
      <c r="M3" s="1">
        <f>IF(L3*FORECAST(M2,B3:L3,B2:L2)&gt;0,FORECAST(M2,B3:L3,B2:L2),L3)*$X$1</f>
        <v>-8.43030303</v>
      </c>
      <c r="N3" s="1">
        <f>IF(M3*FORECAST(N2,B3:M3,B2:M2)&gt;0,FORECAST(N2,B3:M3,B2:M2),M3)*$X$1</f>
        <v>-12.32727273</v>
      </c>
      <c r="O3" s="1">
        <f>IF(N3*FORECAST(O2,B3:N3,B2:N2)&gt;0,FORECAST(O2,B3:N3,B2:N2),N3)*$X$1</f>
        <v>-16.22424242</v>
      </c>
      <c r="P3" s="1">
        <f>IF(O3*FORECAST(P2,B3:O3,B2:O2)&gt;0,FORECAST(P2,B3:O3,B2:O2),O3)*$X$1</f>
        <v>-20.12121212</v>
      </c>
      <c r="Q3" s="1">
        <f>IF(P3*FORECAST(Q2,B3:P3,B2:P2)&gt;0,FORECAST(Q2,B3:P3,B2:P2),P3)*$X$1</f>
        <v>-24.01818182</v>
      </c>
      <c r="R3" s="1">
        <f>IF(Q3*FORECAST(R2,B3:Q3,B2:Q2)&gt;0,FORECAST(R2,B3:Q3,B2:Q2),Q3)*$X$1</f>
        <v>-27.91515152</v>
      </c>
      <c r="S3" s="5">
        <f>IF(R3*FORECAST(S2,B3:R3,B2:R2)&gt;0,FORECAST(S2,B3:R3,B2:R2),R3)*$X$1</f>
        <v>-31.81212121</v>
      </c>
      <c r="T3" s="5">
        <f>IF(S3*FORECAST(T2,B3:S3,B2:S2)&gt;0,FORECAST(T2,B3:S3,B2:S2),S3)*$X$1</f>
        <v>-35.70909091</v>
      </c>
      <c r="U3" s="5">
        <f>IF(T3*FORECAST(U2,B3:T3,B2:T2)&gt;0,FORECAST(U2,B3:T3,B2:T2),T3)*$X$1</f>
        <v>-39.60606061</v>
      </c>
      <c r="V3" s="5">
        <f>IF(U3*FORECAST(V2,B3:U3,B2:U2)&gt;0,FORECAST(V2,B3:U3,B2:U2),U3)*$X$1</f>
        <v>-43.5030303</v>
      </c>
      <c r="W3" s="5">
        <f>IF(V3*FORECAST(W2,B3:V3,B2:V2)&gt;0,FORECAST(W2,B3:V3,B2:V2),V3)*$X$1</f>
        <v>-47.4</v>
      </c>
      <c r="X3" s="2"/>
      <c r="Y3" s="2"/>
      <c r="Z3" s="2"/>
    </row>
    <row r="4">
      <c r="A4" s="3" t="s">
        <v>100</v>
      </c>
      <c r="B4" s="1">
        <v>46.0</v>
      </c>
      <c r="C4" s="1">
        <v>344.0</v>
      </c>
      <c r="D4" s="1">
        <v>634.0</v>
      </c>
      <c r="E4" s="1">
        <v>1020.0</v>
      </c>
      <c r="F4" s="1">
        <v>1210.0</v>
      </c>
      <c r="G4" s="1">
        <v>1120.0</v>
      </c>
      <c r="H4" s="1">
        <v>1020.0</v>
      </c>
      <c r="I4" s="1">
        <v>1160.0</v>
      </c>
      <c r="J4" s="1">
        <v>1090.0</v>
      </c>
      <c r="K4" s="1">
        <v>961.0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978</v>
      </c>
      <c r="B5" s="1">
        <v>9.0</v>
      </c>
      <c r="C5" s="1">
        <v>15.0</v>
      </c>
      <c r="D5" s="1">
        <v>18.0</v>
      </c>
      <c r="E5" s="1">
        <v>24.0</v>
      </c>
      <c r="F5" s="1">
        <v>26.0</v>
      </c>
      <c r="G5" s="1">
        <v>29.0</v>
      </c>
      <c r="H5" s="1">
        <v>22.0</v>
      </c>
      <c r="I5" s="1">
        <v>30.0</v>
      </c>
      <c r="J5" s="1">
        <v>23.0</v>
      </c>
      <c r="K5" s="1">
        <v>24.0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979</v>
      </c>
      <c r="L7" s="1">
        <f>IF(W3*FORECAST(W2,B3:W3,B2:W2)&gt;0,FORECAST(W2,B3:W3,B2:W2),V3)*$X$1 * (1+0.02)/(0.0765-0.02)</f>
        <v>-855.7168142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980</v>
      </c>
      <c r="L8" s="6">
        <f t="array" ref="L8">NPV(0.0765,M3:W3)</f>
        <v>-182.0802459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981</v>
      </c>
      <c r="L9" s="6">
        <f t="array" ref="L9">NPV(0.0765,M16:W16)</f>
        <v>-380.3432296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982</v>
      </c>
      <c r="L10" s="6">
        <f>L8 + L9</f>
        <v>-562.4234755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101</v>
      </c>
      <c r="L11" s="1">
        <v>961.0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983</v>
      </c>
      <c r="L12" s="6">
        <f>L10 - L11</f>
        <v>-1523.423475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984</v>
      </c>
      <c r="L13" s="1">
        <v>24.0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-63.47597814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-855.7168142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