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<sst xmlns="http://schemas.openxmlformats.org/spreadsheetml/2006/main" count="1968" uniqueCount="1702">
  <si>
    <t>ticker</t>
  </si>
  <si>
    <t>AHT</t>
  </si>
  <si>
    <t>nombre</t>
  </si>
  <si>
    <t>ASHTEAD GROUP PLC</t>
  </si>
  <si>
    <t>empresa</t>
  </si>
  <si>
    <t>Business Support Services</t>
  </si>
  <si>
    <t>Open</t>
  </si>
  <si>
    <t>Target Price</t>
  </si>
  <si>
    <t>Upside</t>
  </si>
  <si>
    <t>3777.29%</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</si>
  <si>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</si>
  <si>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</si>
  <si>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</si>
  <si>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</si>
  <si>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</si>
  <si>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</si>
  <si>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</si>
  <si>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</si>
  <si>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</si>
  <si>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</si>
  <si>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</si>
  <si>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</si>
  <si>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</si>
  <si>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</si>
  <si>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</si>
  <si>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</si>
  <si>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</si>
  <si>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</si>
  <si>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</si>
  <si>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</si>
  <si>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</si>
  <si>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</si>
  <si>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</si>
  <si>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</si>
  <si>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</si>
  <si>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</si>
  <si>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</si>
  <si>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</si>
  <si>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</si>
  <si>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</si>
  <si>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</si>
  <si>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</si>
  <si>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</si>
  <si>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</si>
  <si>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</si>
  <si>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</si>
  <si>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</si>
  <si>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</si>
  <si>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</si>
  <si>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</si>
  <si>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</si>
  <si>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</si>
  <si>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</si>
  <si>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</si>
  <si>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</si>
  <si>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</si>
  <si>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</si>
  <si>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</si>
  <si>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</si>
  <si>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</si>
  <si>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</si>
  <si>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</si>
  <si>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</si>
  <si>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</si>
  <si>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</si>
  <si>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</si>
  <si>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</si>
  <si>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</si>
  <si>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</si>
  <si>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</si>
  <si>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</si>
  <si>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</si>
  <si>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</si>
  <si>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</si>
  <si>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</si>
  <si>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</si>
  <si>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</si>
  <si>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</si>
  <si>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</si>
  <si>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</si>
  <si>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</si>
  <si>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</si>
  <si>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</si>
  <si>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</si>
  <si>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</si>
  <si>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</si>
  <si>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</si>
  <si>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</si>
  <si>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</si>
  <si>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</si>
  <si>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</si>
  <si>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</si>
  <si>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</si>
  <si>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</si>
  <si>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</si>
  <si>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2.22</t>
  </si>
  <si>
    <t>2.95</t>
  </si>
  <si>
    <t>3.96</t>
  </si>
  <si>
    <t>5.16</t>
  </si>
  <si>
    <t>5.99</t>
  </si>
  <si>
    <t>6.64</t>
  </si>
  <si>
    <t>7.3</t>
  </si>
  <si>
    <t>11.38</t>
  </si>
  <si>
    <t>13.73</t>
  </si>
  <si>
    <t>16.24</t>
  </si>
  <si>
    <t>Tangible Book Value</t>
  </si>
  <si>
    <t>Tangible Book Value Per Share</t>
  </si>
  <si>
    <t>1.67</t>
  </si>
  <si>
    <t>2.01</t>
  </si>
  <si>
    <t>2.94</t>
  </si>
  <si>
    <t>2.99</t>
  </si>
  <si>
    <t>2.92</t>
  </si>
  <si>
    <t>3.78</t>
  </si>
  <si>
    <t>5.1</t>
  </si>
  <si>
    <t>7.76</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</si>
  <si>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</si>
  <si>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</si>
  <si>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</si>
  <si>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</si>
  <si>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</si>
  <si>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</si>
  <si>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</si>
  <si>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</si>
  <si>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</si>
  <si>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</si>
  <si>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</si>
  <si>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</si>
  <si>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</si>
  <si>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</si>
  <si>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</si>
  <si>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</si>
  <si>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</si>
  <si>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</si>
  <si>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</si>
  <si>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</si>
  <si>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</si>
  <si>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</si>
  <si>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</si>
  <si>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</si>
  <si>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</si>
  <si>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</si>
  <si>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</si>
  <si>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</si>
  <si>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</si>
  <si>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</si>
  <si>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</si>
  <si>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</si>
  <si>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</si>
  <si>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</si>
  <si>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</si>
  <si>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</si>
  <si>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</si>
  <si>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</si>
  <si>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</si>
  <si>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0.61</t>
  </si>
  <si>
    <t>0.81</t>
  </si>
  <si>
    <t>1.95</t>
  </si>
  <si>
    <t>1.66</t>
  </si>
  <si>
    <t>1.62</t>
  </si>
  <si>
    <t>1.56</t>
  </si>
  <si>
    <t>2.81</t>
  </si>
  <si>
    <t>3.68</t>
  </si>
  <si>
    <t>3.66</t>
  </si>
  <si>
    <t>Basic EPS - Continuing Operations</t>
  </si>
  <si>
    <t>Basic Weighted Average Shares Outstanding</t>
  </si>
  <si>
    <t>Net EPS - Diluted</t>
  </si>
  <si>
    <t>0.6</t>
  </si>
  <si>
    <t>1.94</t>
  </si>
  <si>
    <t>1.65</t>
  </si>
  <si>
    <t>1.55</t>
  </si>
  <si>
    <t>2.8</t>
  </si>
  <si>
    <t>3.64</t>
  </si>
  <si>
    <t>Diluted EPS - Continuing Operations</t>
  </si>
  <si>
    <t>Diluted Weighted Average Shares Outstanding</t>
  </si>
  <si>
    <t>Normalized Basic EPS</t>
  </si>
  <si>
    <t>0.59</t>
  </si>
  <si>
    <t>0.78</t>
  </si>
  <si>
    <t>0.96</t>
  </si>
  <si>
    <t>1.11</t>
  </si>
  <si>
    <t>1.38</t>
  </si>
  <si>
    <t>1.36</t>
  </si>
  <si>
    <t>1.32</t>
  </si>
  <si>
    <t>2.35</t>
  </si>
  <si>
    <t>3.04</t>
  </si>
  <si>
    <t>Normalized Diluted EPS</t>
  </si>
  <si>
    <t>0.77</t>
  </si>
  <si>
    <t>0.95</t>
  </si>
  <si>
    <t>1.37</t>
  </si>
  <si>
    <t>1.35</t>
  </si>
  <si>
    <t>1.31</t>
  </si>
  <si>
    <t>2.34</t>
  </si>
  <si>
    <t>3.02</t>
  </si>
  <si>
    <t>2.98</t>
  </si>
  <si>
    <t>Dividend Per Share</t>
  </si>
  <si>
    <t>0.15</t>
  </si>
  <si>
    <t>0.22</t>
  </si>
  <si>
    <t>0.28</t>
  </si>
  <si>
    <t>0.33</t>
  </si>
  <si>
    <t>0.4</t>
  </si>
  <si>
    <t>0.41</t>
  </si>
  <si>
    <t>0.42</t>
  </si>
  <si>
    <t>0.8</t>
  </si>
  <si>
    <t>1.05</t>
  </si>
  <si>
    <t>Payout Ratio</t>
  </si>
  <si>
    <t>20.24</t>
  </si>
  <si>
    <t>23.17</t>
  </si>
  <si>
    <t>14.5</t>
  </si>
  <si>
    <t>20.6</t>
  </si>
  <si>
    <t>25.24</t>
  </si>
  <si>
    <t>26.11</t>
  </si>
  <si>
    <t>21.7</t>
  </si>
  <si>
    <t>22.04</t>
  </si>
  <si>
    <t>27.31</t>
  </si>
  <si>
    <t>American Depositary Receipts Ratio (ADR)</t>
  </si>
  <si>
    <t>EBITDA</t>
  </si>
  <si>
    <t>EBITA</t>
  </si>
  <si>
    <t>EBIT</t>
  </si>
  <si>
    <t>EBITDAR</t>
  </si>
  <si>
    <t>Total Revenues (As Reported)</t>
  </si>
  <si>
    <t>Effective Tax Rate - (Ratio)</t>
  </si>
  <si>
    <t>35.96</t>
  </si>
  <si>
    <t>33.91</t>
  </si>
  <si>
    <t>34.52</t>
  </si>
  <si>
    <t>-12.38</t>
  </si>
  <si>
    <t>24.79</t>
  </si>
  <si>
    <t>24.74</t>
  </si>
  <si>
    <t>25.49</t>
  </si>
  <si>
    <t>24.96</t>
  </si>
  <si>
    <t>24.23</t>
  </si>
  <si>
    <t>Total Current Taxes</t>
  </si>
  <si>
    <t>Total Deferred Taxes</t>
  </si>
  <si>
    <t>Normalized Net Income</t>
  </si>
  <si>
    <t>Interest on Long-Term Debt</t>
  </si>
  <si>
    <t>Non-Cash Pension Expense</t>
  </si>
  <si>
    <t>0</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</si>
  <si>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</si>
  <si>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</si>
  <si>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</si>
  <si>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</si>
  <si>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</si>
  <si>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</si>
  <si>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</si>
  <si>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</si>
  <si>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</si>
  <si>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10.34</t>
  </si>
  <si>
    <t>10.23</t>
  </si>
  <si>
    <t>9.99</t>
  </si>
  <si>
    <t>9.64</t>
  </si>
  <si>
    <t>10.03</t>
  </si>
  <si>
    <t>8.15</t>
  </si>
  <si>
    <t>7.22</t>
  </si>
  <si>
    <t>8.68</t>
  </si>
  <si>
    <t>9.2</t>
  </si>
  <si>
    <t>8.17</t>
  </si>
  <si>
    <t>Return on Total Capital</t>
  </si>
  <si>
    <t>14.11</t>
  </si>
  <si>
    <t>13.98</t>
  </si>
  <si>
    <t>13.59</t>
  </si>
  <si>
    <t>12.71</t>
  </si>
  <si>
    <t>12.82</t>
  </si>
  <si>
    <t>10.17</t>
  </si>
  <si>
    <t>8.91</t>
  </si>
  <si>
    <t>10.83</t>
  </si>
  <si>
    <t>11.5</t>
  </si>
  <si>
    <t>10.07</t>
  </si>
  <si>
    <t>Return On Equity %</t>
  </si>
  <si>
    <t>31.34</t>
  </si>
  <si>
    <t>31.45</t>
  </si>
  <si>
    <t>29.04</t>
  </si>
  <si>
    <t>43.09</t>
  </si>
  <si>
    <t>29.92</t>
  </si>
  <si>
    <t>25.63</t>
  </si>
  <si>
    <t>22.35</t>
  </si>
  <si>
    <t>26.18</t>
  </si>
  <si>
    <t>29.3</t>
  </si>
  <si>
    <t>24.42</t>
  </si>
  <si>
    <t>Return on Common Equity</t>
  </si>
  <si>
    <t>Margin Analysis</t>
  </si>
  <si>
    <t>Gross Profit Margin %</t>
  </si>
  <si>
    <t>95.77</t>
  </si>
  <si>
    <t>94.35</t>
  </si>
  <si>
    <t>96.03</t>
  </si>
  <si>
    <t>96.54</t>
  </si>
  <si>
    <t>96.45</t>
  </si>
  <si>
    <t>95.45</t>
  </si>
  <si>
    <t>94.51</t>
  </si>
  <si>
    <t>96.72</t>
  </si>
  <si>
    <t>95.42</t>
  </si>
  <si>
    <t>94.14</t>
  </si>
  <si>
    <t>SG&amp;A Margin</t>
  </si>
  <si>
    <t>26.73</t>
  </si>
  <si>
    <t>26.22</t>
  </si>
  <si>
    <t>26.07</t>
  </si>
  <si>
    <t>25.51</t>
  </si>
  <si>
    <t>24.2</t>
  </si>
  <si>
    <t>23.64</t>
  </si>
  <si>
    <t>24.02</t>
  </si>
  <si>
    <t>24.14</t>
  </si>
  <si>
    <t>23.94</t>
  </si>
  <si>
    <t>EBITDA Margin %</t>
  </si>
  <si>
    <t>44.51</t>
  </si>
  <si>
    <t>46.22</t>
  </si>
  <si>
    <t>47.21</t>
  </si>
  <si>
    <t>46.74</t>
  </si>
  <si>
    <t>46.8</t>
  </si>
  <si>
    <t>45.18</t>
  </si>
  <si>
    <t>43.85</t>
  </si>
  <si>
    <t>43.36</t>
  </si>
  <si>
    <t>43.67</t>
  </si>
  <si>
    <t>43.04</t>
  </si>
  <si>
    <t>EBITA Margin %</t>
  </si>
  <si>
    <t>27.27</t>
  </si>
  <si>
    <t>28.57</t>
  </si>
  <si>
    <t>28.17</t>
  </si>
  <si>
    <t>27.97</t>
  </si>
  <si>
    <t>28.06</t>
  </si>
  <si>
    <t>25.59</t>
  </si>
  <si>
    <t>23.97</t>
  </si>
  <si>
    <t>25.9</t>
  </si>
  <si>
    <t>27.12</t>
  </si>
  <si>
    <t>25.42</t>
  </si>
  <si>
    <t>EBIT Margin %</t>
  </si>
  <si>
    <t>26.5</t>
  </si>
  <si>
    <t>27.69</t>
  </si>
  <si>
    <t>27.28</t>
  </si>
  <si>
    <t>26.79</t>
  </si>
  <si>
    <t>26.93</t>
  </si>
  <si>
    <t>24.37</t>
  </si>
  <si>
    <t>22.74</t>
  </si>
  <si>
    <t>24.54</t>
  </si>
  <si>
    <t>24.3</t>
  </si>
  <si>
    <t>Income From Continuing Operations Margin %</t>
  </si>
  <si>
    <t>14.88</t>
  </si>
  <si>
    <t>16.01</t>
  </si>
  <si>
    <t>15.72</t>
  </si>
  <si>
    <t>26.14</t>
  </si>
  <si>
    <t>17.71</t>
  </si>
  <si>
    <t>14.64</t>
  </si>
  <si>
    <t>13.86</t>
  </si>
  <si>
    <t>15.71</t>
  </si>
  <si>
    <t>16.73</t>
  </si>
  <si>
    <t>14.72</t>
  </si>
  <si>
    <t>Net Income Margin %</t>
  </si>
  <si>
    <t>Net Avail. For Common Margin %</t>
  </si>
  <si>
    <t>Normalized Net Income Margin</t>
  </si>
  <si>
    <t>14.49</t>
  </si>
  <si>
    <t>15.27</t>
  </si>
  <si>
    <t>15.01</t>
  </si>
  <si>
    <t>14.89</t>
  </si>
  <si>
    <t>14.7</t>
  </si>
  <si>
    <t>12.25</t>
  </si>
  <si>
    <t>11.74</t>
  </si>
  <si>
    <t>13.14</t>
  </si>
  <si>
    <t>13.81</t>
  </si>
  <si>
    <t>12.05</t>
  </si>
  <si>
    <t>Levered Free Cash Flow Margin</t>
  </si>
  <si>
    <t>29.35</t>
  </si>
  <si>
    <t>26.53</t>
  </si>
  <si>
    <t>29.08</t>
  </si>
  <si>
    <t>30.64</t>
  </si>
  <si>
    <t>27.23</t>
  </si>
  <si>
    <t>30.01</t>
  </si>
  <si>
    <t>34.23</t>
  </si>
  <si>
    <t>29.99</t>
  </si>
  <si>
    <t>29.05</t>
  </si>
  <si>
    <t>24.4</t>
  </si>
  <si>
    <t>Unlevered Free Cash Flow Margin</t>
  </si>
  <si>
    <t>31.42</t>
  </si>
  <si>
    <t>31.13</t>
  </si>
  <si>
    <t>32.49</t>
  </si>
  <si>
    <t>29.36</t>
  </si>
  <si>
    <t>32.99</t>
  </si>
  <si>
    <t>36.71</t>
  </si>
  <si>
    <t>32.18</t>
  </si>
  <si>
    <t>31.43</t>
  </si>
  <si>
    <t>27.54</t>
  </si>
  <si>
    <t>Asset Turnover</t>
  </si>
  <si>
    <t>0.62</t>
  </si>
  <si>
    <t>0.58</t>
  </si>
  <si>
    <t>0.54</t>
  </si>
  <si>
    <t>0.51</t>
  </si>
  <si>
    <t>0.57</t>
  </si>
  <si>
    <t>Fixed Assets Turnover</t>
  </si>
  <si>
    <t>8.33</t>
  </si>
  <si>
    <t>8.23</t>
  </si>
  <si>
    <t>8.46</t>
  </si>
  <si>
    <t>8.59</t>
  </si>
  <si>
    <t>8.78</t>
  </si>
  <si>
    <t>4.26</t>
  </si>
  <si>
    <t>2.84</t>
  </si>
  <si>
    <t>2.97</t>
  </si>
  <si>
    <t>2.96</t>
  </si>
  <si>
    <t>2.78</t>
  </si>
  <si>
    <t>Receivables Turnover (Average Receivables)</t>
  </si>
  <si>
    <t>6.96</t>
  </si>
  <si>
    <t>6.62</t>
  </si>
  <si>
    <t>6.61</t>
  </si>
  <si>
    <t>6.5</t>
  </si>
  <si>
    <t>6.65</t>
  </si>
  <si>
    <t>6.82</t>
  </si>
  <si>
    <t>6.93</t>
  </si>
  <si>
    <t>6.97</t>
  </si>
  <si>
    <t>6.91</t>
  </si>
  <si>
    <t>Inventory Turnover (Average Inventory)</t>
  </si>
  <si>
    <t>4.07</t>
  </si>
  <si>
    <t>4.41</t>
  </si>
  <si>
    <t>2.58</t>
  </si>
  <si>
    <t>2.3</t>
  </si>
  <si>
    <t>2.76</t>
  </si>
  <si>
    <t>3.52</t>
  </si>
  <si>
    <t>1.93</t>
  </si>
  <si>
    <t>2.53</t>
  </si>
  <si>
    <t>3.7</t>
  </si>
  <si>
    <t>Short Term Liquidity</t>
  </si>
  <si>
    <t>Current Ratio</t>
  </si>
  <si>
    <t>0.85</t>
  </si>
  <si>
    <t>1.13</t>
  </si>
  <si>
    <t>1.16</t>
  </si>
  <si>
    <t>1.39</t>
  </si>
  <si>
    <t>1.6</t>
  </si>
  <si>
    <t>1.17</t>
  </si>
  <si>
    <t>1.07</t>
  </si>
  <si>
    <t>1.01</t>
  </si>
  <si>
    <t>Quick Ratio</t>
  </si>
  <si>
    <t>0.92</t>
  </si>
  <si>
    <t>1.08</t>
  </si>
  <si>
    <t>1.27</t>
  </si>
  <si>
    <t>1.49</t>
  </si>
  <si>
    <t>1.04</t>
  </si>
  <si>
    <t>Operating Cash Flow to Current Liabilities</t>
  </si>
  <si>
    <t>-0.03</t>
  </si>
  <si>
    <t>0.06</t>
  </si>
  <si>
    <t>0.74</t>
  </si>
  <si>
    <t>0.79</t>
  </si>
  <si>
    <t>0.76</t>
  </si>
  <si>
    <t>1.34</t>
  </si>
  <si>
    <t>1.02</t>
  </si>
  <si>
    <t>0.47</t>
  </si>
  <si>
    <t>Days Sales Outstanding (Average Receivables)</t>
  </si>
  <si>
    <t>52.41</t>
  </si>
  <si>
    <t>55.31</t>
  </si>
  <si>
    <t>55.18</t>
  </si>
  <si>
    <t>56.15</t>
  </si>
  <si>
    <t>54.91</t>
  </si>
  <si>
    <t>53.64</t>
  </si>
  <si>
    <t>52.67</t>
  </si>
  <si>
    <t>52.4</t>
  </si>
  <si>
    <t>52.38</t>
  </si>
  <si>
    <t>52.98</t>
  </si>
  <si>
    <t>Days Outstanding Inventory (Average Inventory)</t>
  </si>
  <si>
    <t>89.66</t>
  </si>
  <si>
    <t>82.97</t>
  </si>
  <si>
    <t>123.35</t>
  </si>
  <si>
    <t>141.5</t>
  </si>
  <si>
    <t>158.5</t>
  </si>
  <si>
    <t>132.77</t>
  </si>
  <si>
    <t>103.8</t>
  </si>
  <si>
    <t>188.92</t>
  </si>
  <si>
    <t>144.33</t>
  </si>
  <si>
    <t>98.81</t>
  </si>
  <si>
    <t>Average Days Payable Outstanding</t>
  </si>
  <si>
    <t>847.42</t>
  </si>
  <si>
    <t>563.53</t>
  </si>
  <si>
    <t>641.43</t>
  </si>
  <si>
    <t>611.61</t>
  </si>
  <si>
    <t>447.22</t>
  </si>
  <si>
    <t>294.86</t>
  </si>
  <si>
    <t>211.65</t>
  </si>
  <si>
    <t>342.62</t>
  </si>
  <si>
    <t>393.31</t>
  </si>
  <si>
    <t>327.5</t>
  </si>
  <si>
    <t>Cash Conversion Cycle (Average Days)</t>
  </si>
  <si>
    <t>-705.35</t>
  </si>
  <si>
    <t>-425.25</t>
  </si>
  <si>
    <t>-462.9</t>
  </si>
  <si>
    <t>-413.96</t>
  </si>
  <si>
    <t>-233.81</t>
  </si>
  <si>
    <t>-108.44</t>
  </si>
  <si>
    <t>-55.17</t>
  </si>
  <si>
    <t>-101.3</t>
  </si>
  <si>
    <t>-196.59</t>
  </si>
  <si>
    <t>-175.71</t>
  </si>
  <si>
    <t>Long Term Solvency</t>
  </si>
  <si>
    <t>Total Debt/Equity</t>
  </si>
  <si>
    <t>152.73</t>
  </si>
  <si>
    <t>136.09</t>
  </si>
  <si>
    <t>128.62</t>
  </si>
  <si>
    <t>108.08</t>
  </si>
  <si>
    <t>134.18</t>
  </si>
  <si>
    <t>188.56</t>
  </si>
  <si>
    <t>128.77</t>
  </si>
  <si>
    <t>142.55</t>
  </si>
  <si>
    <t>149.62</t>
  </si>
  <si>
    <t>150.69</t>
  </si>
  <si>
    <t>Total Debt / Total Capital</t>
  </si>
  <si>
    <t>60.43</t>
  </si>
  <si>
    <t>57.64</t>
  </si>
  <si>
    <t>56.26</t>
  </si>
  <si>
    <t>51.94</t>
  </si>
  <si>
    <t>57.3</t>
  </si>
  <si>
    <t>65.35</t>
  </si>
  <si>
    <t>56.29</t>
  </si>
  <si>
    <t>58.77</t>
  </si>
  <si>
    <t>59.94</t>
  </si>
  <si>
    <t>60.11</t>
  </si>
  <si>
    <t>LT Debt/Equity</t>
  </si>
  <si>
    <t>152.55</t>
  </si>
  <si>
    <t>135.92</t>
  </si>
  <si>
    <t>128.49</t>
  </si>
  <si>
    <t>107.97</t>
  </si>
  <si>
    <t>134.1</t>
  </si>
  <si>
    <t>184.99</t>
  </si>
  <si>
    <t>125.04</t>
  </si>
  <si>
    <t>138.8</t>
  </si>
  <si>
    <t>145.74</t>
  </si>
  <si>
    <t>146.82</t>
  </si>
  <si>
    <t>Long-Term Debt / Total Capital</t>
  </si>
  <si>
    <t>60.36</t>
  </si>
  <si>
    <t>57.57</t>
  </si>
  <si>
    <t>56.2</t>
  </si>
  <si>
    <t>51.89</t>
  </si>
  <si>
    <t>57.26</t>
  </si>
  <si>
    <t>64.11</t>
  </si>
  <si>
    <t>54.66</t>
  </si>
  <si>
    <t>57.23</t>
  </si>
  <si>
    <t>58.38</t>
  </si>
  <si>
    <t>58.57</t>
  </si>
  <si>
    <t>Total Liabilities / Total Assets</t>
  </si>
  <si>
    <t>71.21</t>
  </si>
  <si>
    <t>68.83</t>
  </si>
  <si>
    <t>67.84</t>
  </si>
  <si>
    <t>62.53</t>
  </si>
  <si>
    <t>66.49</t>
  </si>
  <si>
    <t>71.78</t>
  </si>
  <si>
    <t>64.75</t>
  </si>
  <si>
    <t>67.08</t>
  </si>
  <si>
    <t>67.92</t>
  </si>
  <si>
    <t>67.28</t>
  </si>
  <si>
    <t>EBIT / Interest Expense</t>
  </si>
  <si>
    <t>8.49</t>
  </si>
  <si>
    <t>8.34</t>
  </si>
  <si>
    <t>9.02</t>
  </si>
  <si>
    <t>7.9</t>
  </si>
  <si>
    <t>5.11</t>
  </si>
  <si>
    <t>5.74</t>
  </si>
  <si>
    <t>6.98</t>
  </si>
  <si>
    <t>6.79</t>
  </si>
  <si>
    <t>4.83</t>
  </si>
  <si>
    <t>EBITDA / Interest Expense</t>
  </si>
  <si>
    <t>13.45</t>
  </si>
  <si>
    <t>14.18</t>
  </si>
  <si>
    <t>14.42</t>
  </si>
  <si>
    <t>15.73</t>
  </si>
  <si>
    <t>13.72</t>
  </si>
  <si>
    <t>9.86</t>
  </si>
  <si>
    <t>11.55</t>
  </si>
  <si>
    <t>12.87</t>
  </si>
  <si>
    <t>11.91</t>
  </si>
  <si>
    <t>8.93</t>
  </si>
  <si>
    <t>(EBITDA - Capex) / Interest Expense</t>
  </si>
  <si>
    <t>12.28</t>
  </si>
  <si>
    <t>12.86</t>
  </si>
  <si>
    <t>14.47</t>
  </si>
  <si>
    <t>12.62</t>
  </si>
  <si>
    <t>11.02</t>
  </si>
  <si>
    <t>11.44</t>
  </si>
  <si>
    <t>10.53</t>
  </si>
  <si>
    <t>7.67</t>
  </si>
  <si>
    <t>Total Debt / EBITDA</t>
  </si>
  <si>
    <t>1.87</t>
  </si>
  <si>
    <t>1.71</t>
  </si>
  <si>
    <t>1.68</t>
  </si>
  <si>
    <t>1.58</t>
  </si>
  <si>
    <t>1.78</t>
  </si>
  <si>
    <t>2.36</t>
  </si>
  <si>
    <t>1.83</t>
  </si>
  <si>
    <t>1.99</t>
  </si>
  <si>
    <t>2.05</t>
  </si>
  <si>
    <t>2.19</t>
  </si>
  <si>
    <t>Net Debt / EBITDA</t>
  </si>
  <si>
    <t>1.86</t>
  </si>
  <si>
    <t>1.7</t>
  </si>
  <si>
    <t>1.57</t>
  </si>
  <si>
    <t>2.26</t>
  </si>
  <si>
    <t>1.82</t>
  </si>
  <si>
    <t>2.04</t>
  </si>
  <si>
    <t>2.18</t>
  </si>
  <si>
    <t>Total Debt / (EBITDA - Capex)</t>
  </si>
  <si>
    <t>1.89</t>
  </si>
  <si>
    <t>1.81</t>
  </si>
  <si>
    <t>2.59</t>
  </si>
  <si>
    <t>1.92</t>
  </si>
  <si>
    <t>2.24</t>
  </si>
  <si>
    <t>2.31</t>
  </si>
  <si>
    <t>2.55</t>
  </si>
  <si>
    <t>Net Debt / (EBITDA - Capex)</t>
  </si>
  <si>
    <t>1.88</t>
  </si>
  <si>
    <t>1.8</t>
  </si>
  <si>
    <t>2.48</t>
  </si>
  <si>
    <t>1.91</t>
  </si>
  <si>
    <t>2.54</t>
  </si>
  <si>
    <t>Growth Over Prior Year</t>
  </si>
  <si>
    <t>Total Revenues, 1 Yr. Growth %</t>
  </si>
  <si>
    <t>24.73</t>
  </si>
  <si>
    <t>24.86</t>
  </si>
  <si>
    <t>25.18</t>
  </si>
  <si>
    <t>16.29</t>
  </si>
  <si>
    <t>21.41</t>
  </si>
  <si>
    <t>12.31</t>
  </si>
  <si>
    <t>-0.45</t>
  </si>
  <si>
    <t>19.94</t>
  </si>
  <si>
    <t>12.32</t>
  </si>
  <si>
    <t>Gross Profit, 1 Yr. Growth %</t>
  </si>
  <si>
    <t>25.06</t>
  </si>
  <si>
    <t>23.01</t>
  </si>
  <si>
    <t>27.41</t>
  </si>
  <si>
    <t>16.91</t>
  </si>
  <si>
    <t>21.3</t>
  </si>
  <si>
    <t>11.15</t>
  </si>
  <si>
    <t>-1.43</t>
  </si>
  <si>
    <t>19.79</t>
  </si>
  <si>
    <t>10.82</t>
  </si>
  <si>
    <t>EBITDA, 1 Yr. Growth %</t>
  </si>
  <si>
    <t>33.06</t>
  </si>
  <si>
    <t>29.65</t>
  </si>
  <si>
    <t>27.86</t>
  </si>
  <si>
    <t>15.13</t>
  </si>
  <si>
    <t>21.57</t>
  </si>
  <si>
    <t>8.43</t>
  </si>
  <si>
    <t>-3.37</t>
  </si>
  <si>
    <t>18.59</t>
  </si>
  <si>
    <t>21.97</t>
  </si>
  <si>
    <t>10.7</t>
  </si>
  <si>
    <t>EBITA, 1 Yr. Growth %</t>
  </si>
  <si>
    <t>36.9</t>
  </si>
  <si>
    <t>30.79</t>
  </si>
  <si>
    <t>23.43</t>
  </si>
  <si>
    <t>15.46</t>
  </si>
  <si>
    <t>21.83</t>
  </si>
  <si>
    <t>2.11</t>
  </si>
  <si>
    <t>-6.77</t>
  </si>
  <si>
    <t>29.62</t>
  </si>
  <si>
    <t>27.09</t>
  </si>
  <si>
    <t>5.28</t>
  </si>
  <si>
    <t>EBIT, 1 Yr. Growth %</t>
  </si>
  <si>
    <t>36.3</t>
  </si>
  <si>
    <t>30.46</t>
  </si>
  <si>
    <t>23.34</t>
  </si>
  <si>
    <t>14.22</t>
  </si>
  <si>
    <t>22.06</t>
  </si>
  <si>
    <t>1.29</t>
  </si>
  <si>
    <t>-7.09</t>
  </si>
  <si>
    <t>29.4</t>
  </si>
  <si>
    <t>28.13</t>
  </si>
  <si>
    <t>5.4</t>
  </si>
  <si>
    <t>Earnings From Cont. Operations, 1 Yr. Growth %</t>
  </si>
  <si>
    <t>31.23</t>
  </si>
  <si>
    <t>34.34</t>
  </si>
  <si>
    <t>22.91</t>
  </si>
  <si>
    <t>93.37</t>
  </si>
  <si>
    <t>-17.74</t>
  </si>
  <si>
    <t>-7.18</t>
  </si>
  <si>
    <t>-5.72</t>
  </si>
  <si>
    <t>35.97</t>
  </si>
  <si>
    <t>-1.19</t>
  </si>
  <si>
    <t>Net Income, 1 Yr. Growth %</t>
  </si>
  <si>
    <t>Normalized Net Income, 1 Yr. Growth %</t>
  </si>
  <si>
    <t>35.36</t>
  </si>
  <si>
    <t>31.54</t>
  </si>
  <si>
    <t>23.03</t>
  </si>
  <si>
    <t>15.38</t>
  </si>
  <si>
    <t>19.9</t>
  </si>
  <si>
    <t>-6.75</t>
  </si>
  <si>
    <t>-4.62</t>
  </si>
  <si>
    <t>34.24</t>
  </si>
  <si>
    <t>27.64</t>
  </si>
  <si>
    <t>-2.03</t>
  </si>
  <si>
    <t>Diluted EPS Before Extra, 1 Yr. Growth %</t>
  </si>
  <si>
    <t>31.22</t>
  </si>
  <si>
    <t>34.78</t>
  </si>
  <si>
    <t>23.46</t>
  </si>
  <si>
    <t>94.4</t>
  </si>
  <si>
    <t>-14.92</t>
  </si>
  <si>
    <t>-2.36</t>
  </si>
  <si>
    <t>-3.9</t>
  </si>
  <si>
    <t>36.57</t>
  </si>
  <si>
    <t>30.89</t>
  </si>
  <si>
    <t>-0.66</t>
  </si>
  <si>
    <t>Accounts Receivable, 1 Yr. Growth %</t>
  </si>
  <si>
    <t>46.63</t>
  </si>
  <si>
    <t>21.03</t>
  </si>
  <si>
    <t>28.72</t>
  </si>
  <si>
    <t>10.27</t>
  </si>
  <si>
    <t>26.39</t>
  </si>
  <si>
    <t>0.12</t>
  </si>
  <si>
    <t>27.32</t>
  </si>
  <si>
    <t>16.7</t>
  </si>
  <si>
    <t>10.38</t>
  </si>
  <si>
    <t>Inventory, 1 Yr. Growth %</t>
  </si>
  <si>
    <t>29.19</t>
  </si>
  <si>
    <t>72.8</t>
  </si>
  <si>
    <t>7.02</t>
  </si>
  <si>
    <t>24.89</t>
  </si>
  <si>
    <t>51.27</t>
  </si>
  <si>
    <t>-0.24</t>
  </si>
  <si>
    <t>-11.4</t>
  </si>
  <si>
    <t>64.87</t>
  </si>
  <si>
    <t>7.6</t>
  </si>
  <si>
    <t>-10.65</t>
  </si>
  <si>
    <t>Net Property, Plant and Equip., 1 Yr. Growth %</t>
  </si>
  <si>
    <t>30.12</t>
  </si>
  <si>
    <t>23.47</t>
  </si>
  <si>
    <t>20.44</t>
  </si>
  <si>
    <t>27.07</t>
  </si>
  <si>
    <t>213.23</t>
  </si>
  <si>
    <t>-3.01</t>
  </si>
  <si>
    <t>21.96</t>
  </si>
  <si>
    <t>22.25</t>
  </si>
  <si>
    <t>17.38</t>
  </si>
  <si>
    <t>Total Assets, 1 Yr. Growth %</t>
  </si>
  <si>
    <t>44.48</t>
  </si>
  <si>
    <t>22.99</t>
  </si>
  <si>
    <t>26.03</t>
  </si>
  <si>
    <t>-11.96</t>
  </si>
  <si>
    <t>19.1</t>
  </si>
  <si>
    <t>22.49</t>
  </si>
  <si>
    <t>15.6</t>
  </si>
  <si>
    <t>Tangible Book Value, 1 Yr. Growth %</t>
  </si>
  <si>
    <t>32.89</t>
  </si>
  <si>
    <t>67.11</t>
  </si>
  <si>
    <t>18.82</t>
  </si>
  <si>
    <t>44.09</t>
  </si>
  <si>
    <t>-2.98</t>
  </si>
  <si>
    <t>-6.41</t>
  </si>
  <si>
    <t>29.55</t>
  </si>
  <si>
    <t>-3.57</t>
  </si>
  <si>
    <t>15.97</t>
  </si>
  <si>
    <t>29.33</t>
  </si>
  <si>
    <t>Common Equity, 1 Yr. Growth %</t>
  </si>
  <si>
    <t>34.83</t>
  </si>
  <si>
    <t>33.19</t>
  </si>
  <si>
    <t>33.08</t>
  </si>
  <si>
    <t>28.26</t>
  </si>
  <si>
    <t>6.13</t>
  </si>
  <si>
    <t>9.98</t>
  </si>
  <si>
    <t>11.23</t>
  </si>
  <si>
    <t>19.36</t>
  </si>
  <si>
    <t>17.92</t>
  </si>
  <si>
    <t>Cash From Operations, 1 Yr. Growth %</t>
  </si>
  <si>
    <t>-174.46</t>
  </si>
  <si>
    <t>-293.6</t>
  </si>
  <si>
    <t>87.64</t>
  </si>
  <si>
    <t>49.01</t>
  </si>
  <si>
    <t>-22.82</t>
  </si>
  <si>
    <t>-33.28</t>
  </si>
  <si>
    <t>-14.55</t>
  </si>
  <si>
    <t>Capital Expenditures, 1 Yr. Growth %</t>
  </si>
  <si>
    <t>-7.74</t>
  </si>
  <si>
    <t>39.14</t>
  </si>
  <si>
    <t>-7.12</t>
  </si>
  <si>
    <t>36.28</t>
  </si>
  <si>
    <t>21.72</t>
  </si>
  <si>
    <t>23.41</t>
  </si>
  <si>
    <t>-49.66</t>
  </si>
  <si>
    <t>188.07</t>
  </si>
  <si>
    <t>28.01</t>
  </si>
  <si>
    <t>34.43</t>
  </si>
  <si>
    <t>Levered Free Cash Flow, 1 Yr. Growth %</t>
  </si>
  <si>
    <t>40.86</t>
  </si>
  <si>
    <t>12.88</t>
  </si>
  <si>
    <t>37.2</t>
  </si>
  <si>
    <t>22.52</t>
  </si>
  <si>
    <t>23.96</t>
  </si>
  <si>
    <t>13.55</t>
  </si>
  <si>
    <t>4.89</t>
  </si>
  <si>
    <t>16.88</t>
  </si>
  <si>
    <t>-5.67</t>
  </si>
  <si>
    <t>Unlevered Free Cash Flow, 1 Yr. Growth %</t>
  </si>
  <si>
    <t>41.02</t>
  </si>
  <si>
    <t>36.38</t>
  </si>
  <si>
    <t>9.7</t>
  </si>
  <si>
    <t>26.35</t>
  </si>
  <si>
    <t>10.77</t>
  </si>
  <si>
    <t>4.99</t>
  </si>
  <si>
    <t>17.9</t>
  </si>
  <si>
    <t>-1.59</t>
  </si>
  <si>
    <t>Dividend Per Share, 1 Yr. Growth %</t>
  </si>
  <si>
    <t>32.61</t>
  </si>
  <si>
    <t>47.54</t>
  </si>
  <si>
    <t>22.22</t>
  </si>
  <si>
    <t>21.21</t>
  </si>
  <si>
    <t>3.69</t>
  </si>
  <si>
    <t>37.93</t>
  </si>
  <si>
    <t>Compound Annual Growth Rate Over Two Years</t>
  </si>
  <si>
    <t>Total Revenues, 2 Yr. CAGR %</t>
  </si>
  <si>
    <t>22.36</t>
  </si>
  <si>
    <t>25.02</t>
  </si>
  <si>
    <t>20.66</t>
  </si>
  <si>
    <t>18.83</t>
  </si>
  <si>
    <t>16.77</t>
  </si>
  <si>
    <t>12.03</t>
  </si>
  <si>
    <t>20.67</t>
  </si>
  <si>
    <t>16.78</t>
  </si>
  <si>
    <t>Gross Profit, 2 Yr. CAGR %</t>
  </si>
  <si>
    <t>24.03</t>
  </si>
  <si>
    <t>25.19</t>
  </si>
  <si>
    <t>22.05</t>
  </si>
  <si>
    <t>19.09</t>
  </si>
  <si>
    <t>16.11</t>
  </si>
  <si>
    <t>4.67</t>
  </si>
  <si>
    <t>12.77</t>
  </si>
  <si>
    <t>21.26</t>
  </si>
  <si>
    <t>15.22</t>
  </si>
  <si>
    <t>EBITDA, 2 Yr. CAGR %</t>
  </si>
  <si>
    <t>32.34</t>
  </si>
  <si>
    <t>28.75</t>
  </si>
  <si>
    <t>21.32</t>
  </si>
  <si>
    <t>18.31</t>
  </si>
  <si>
    <t>14.81</t>
  </si>
  <si>
    <t>9.76</t>
  </si>
  <si>
    <t>20.42</t>
  </si>
  <si>
    <t>16.2</t>
  </si>
  <si>
    <t>EBITA, 2 Yr. CAGR %</t>
  </si>
  <si>
    <t>38.67</t>
  </si>
  <si>
    <t>33.81</t>
  </si>
  <si>
    <t>27.05</t>
  </si>
  <si>
    <t>19.37</t>
  </si>
  <si>
    <t>18.6</t>
  </si>
  <si>
    <t>11.71</t>
  </si>
  <si>
    <t>-2.43</t>
  </si>
  <si>
    <t>28.35</t>
  </si>
  <si>
    <t>15.68</t>
  </si>
  <si>
    <t>EBIT, 2 Yr. CAGR %</t>
  </si>
  <si>
    <t>38.08</t>
  </si>
  <si>
    <t>33.35</t>
  </si>
  <si>
    <t>26.85</t>
  </si>
  <si>
    <t>18.68</t>
  </si>
  <si>
    <t>18.07</t>
  </si>
  <si>
    <t>11.37</t>
  </si>
  <si>
    <t>-2.99</t>
  </si>
  <si>
    <t>12.42</t>
  </si>
  <si>
    <t>28.76</t>
  </si>
  <si>
    <t>16.21</t>
  </si>
  <si>
    <t>Earnings From Cont. Operations, 2 Yr. CAGR %</t>
  </si>
  <si>
    <t>48.38</t>
  </si>
  <si>
    <t>32.78</t>
  </si>
  <si>
    <t>28.5</t>
  </si>
  <si>
    <t>54.17</t>
  </si>
  <si>
    <t>26.12</t>
  </si>
  <si>
    <t>-12.62</t>
  </si>
  <si>
    <t>-6.45</t>
  </si>
  <si>
    <t>16.08</t>
  </si>
  <si>
    <t>32.6</t>
  </si>
  <si>
    <t>13.03</t>
  </si>
  <si>
    <t>Net Income, 2 Yr. CAGR %</t>
  </si>
  <si>
    <t>Normalized Net Income, 2 Yr. CAGR %</t>
  </si>
  <si>
    <t>33.43</t>
  </si>
  <si>
    <t>27.21</t>
  </si>
  <si>
    <t>19.14</t>
  </si>
  <si>
    <t>17.62</t>
  </si>
  <si>
    <t>5.94</t>
  </si>
  <si>
    <t>-5.69</t>
  </si>
  <si>
    <t>16.02</t>
  </si>
  <si>
    <t>30.9</t>
  </si>
  <si>
    <t>11.83</t>
  </si>
  <si>
    <t>Diluted EPS Before Extra, 2 Yr. CAGR %</t>
  </si>
  <si>
    <t>48.92</t>
  </si>
  <si>
    <t>28.99</t>
  </si>
  <si>
    <t>54.92</t>
  </si>
  <si>
    <t>28.61</t>
  </si>
  <si>
    <t>-8.85</t>
  </si>
  <si>
    <t>-3.13</t>
  </si>
  <si>
    <t>17.46</t>
  </si>
  <si>
    <t>33.7</t>
  </si>
  <si>
    <t>14.03</t>
  </si>
  <si>
    <t>Accounts Receivable, 2 Yr. CAGR %</t>
  </si>
  <si>
    <t>32.13</t>
  </si>
  <si>
    <t>33.22</t>
  </si>
  <si>
    <t>24.82</t>
  </si>
  <si>
    <t>18.05</t>
  </si>
  <si>
    <t>10.15</t>
  </si>
  <si>
    <t>-1.96</t>
  </si>
  <si>
    <t>18.57</t>
  </si>
  <si>
    <t>21.9</t>
  </si>
  <si>
    <t>13.5</t>
  </si>
  <si>
    <t>Inventory, 2 Yr. CAGR %</t>
  </si>
  <si>
    <t>19.63</t>
  </si>
  <si>
    <t>49.41</t>
  </si>
  <si>
    <t>35.99</t>
  </si>
  <si>
    <t>15.61</t>
  </si>
  <si>
    <t>37.45</t>
  </si>
  <si>
    <t>22.84</t>
  </si>
  <si>
    <t>-5.99</t>
  </si>
  <si>
    <t>26.94</t>
  </si>
  <si>
    <t>-1.95</t>
  </si>
  <si>
    <t>Net Property, Plant and Equip., 2 Yr. CAGR %</t>
  </si>
  <si>
    <t>25.15</t>
  </si>
  <si>
    <t>26.75</t>
  </si>
  <si>
    <t>21.95</t>
  </si>
  <si>
    <t>14.92</t>
  </si>
  <si>
    <t>18.03</t>
  </si>
  <si>
    <t>99.5</t>
  </si>
  <si>
    <t>74.3</t>
  </si>
  <si>
    <t>22.11</t>
  </si>
  <si>
    <t>Total Assets, 2 Yr. CAGR %</t>
  </si>
  <si>
    <t>30.35</t>
  </si>
  <si>
    <t>33.31</t>
  </si>
  <si>
    <t>25.96</t>
  </si>
  <si>
    <t>19.16</t>
  </si>
  <si>
    <t>16.8</t>
  </si>
  <si>
    <t>24.98</t>
  </si>
  <si>
    <t>5.33</t>
  </si>
  <si>
    <t>7.54</t>
  </si>
  <si>
    <t>20.78</t>
  </si>
  <si>
    <t>Tangible Book Value, 2 Yr. CAGR %</t>
  </si>
  <si>
    <t>41.06</t>
  </si>
  <si>
    <t>49.02</t>
  </si>
  <si>
    <t>40.91</t>
  </si>
  <si>
    <t>30.85</t>
  </si>
  <si>
    <t>18.24</t>
  </si>
  <si>
    <t>-4.71</t>
  </si>
  <si>
    <t>10.11</t>
  </si>
  <si>
    <t>5.75</t>
  </si>
  <si>
    <t>22.47</t>
  </si>
  <si>
    <t>Common Equity, 2 Yr. CAGR %</t>
  </si>
  <si>
    <t>27.62</t>
  </si>
  <si>
    <t>33.13</t>
  </si>
  <si>
    <t>30.65</t>
  </si>
  <si>
    <t>19.23</t>
  </si>
  <si>
    <t>8.45</t>
  </si>
  <si>
    <t>8.04</t>
  </si>
  <si>
    <t>16.15</t>
  </si>
  <si>
    <t>18.64</t>
  </si>
  <si>
    <t>Cash From Operations, 2 Yr. CAGR %</t>
  </si>
  <si>
    <t>435.41</t>
  </si>
  <si>
    <t>20.06</t>
  </si>
  <si>
    <t>396.97</t>
  </si>
  <si>
    <t>294.6</t>
  </si>
  <si>
    <t>11.35</t>
  </si>
  <si>
    <t>38.06</t>
  </si>
  <si>
    <t>67.22</t>
  </si>
  <si>
    <t>9.92</t>
  </si>
  <si>
    <t>-28.24</t>
  </si>
  <si>
    <t>-24.49</t>
  </si>
  <si>
    <t>Capital Expenditures, 2 Yr. CAGR %</t>
  </si>
  <si>
    <t>17.2</t>
  </si>
  <si>
    <t>13.3</t>
  </si>
  <si>
    <t>13.68</t>
  </si>
  <si>
    <t>12.51</t>
  </si>
  <si>
    <t>28.79</t>
  </si>
  <si>
    <t>22.56</t>
  </si>
  <si>
    <t>-21.18</t>
  </si>
  <si>
    <t>92.03</t>
  </si>
  <si>
    <t>31.18</t>
  </si>
  <si>
    <t>Levered Free Cash Flow, 2 Yr. CAGR %</t>
  </si>
  <si>
    <t>38.11</t>
  </si>
  <si>
    <t>26.1</t>
  </si>
  <si>
    <t>24.45</t>
  </si>
  <si>
    <t>14.98</t>
  </si>
  <si>
    <t>15.58</t>
  </si>
  <si>
    <t>11.99</t>
  </si>
  <si>
    <t>11.07</t>
  </si>
  <si>
    <t>Unlevered Free Cash Flow, 2 Yr. CAGR %</t>
  </si>
  <si>
    <t>26.54</t>
  </si>
  <si>
    <t>24.44</t>
  </si>
  <si>
    <t>28.67</t>
  </si>
  <si>
    <t>15.4</t>
  </si>
  <si>
    <t>17.66</t>
  </si>
  <si>
    <t>10.65</t>
  </si>
  <si>
    <t>11.58</t>
  </si>
  <si>
    <t>7.71</t>
  </si>
  <si>
    <t>Dividend Per Share, 2 Yr. CAGR %</t>
  </si>
  <si>
    <t>42.6</t>
  </si>
  <si>
    <t>39.88</t>
  </si>
  <si>
    <t>34.29</t>
  </si>
  <si>
    <t>21.11</t>
  </si>
  <si>
    <t>10.99</t>
  </si>
  <si>
    <t>2.65</t>
  </si>
  <si>
    <t>25.21</t>
  </si>
  <si>
    <t>31.31</t>
  </si>
  <si>
    <t>14.56</t>
  </si>
  <si>
    <t>Compound Annual Growth Rate Over Three Years</t>
  </si>
  <si>
    <t>Total Revenues, 3 Yr. CAGR %</t>
  </si>
  <si>
    <t>21.58</t>
  </si>
  <si>
    <t>23.18</t>
  </si>
  <si>
    <t>24.92</t>
  </si>
  <si>
    <t>20.91</t>
  </si>
  <si>
    <t>16.61</t>
  </si>
  <si>
    <t>10.73</t>
  </si>
  <si>
    <t>12.13</t>
  </si>
  <si>
    <t>15.02</t>
  </si>
  <si>
    <t>17.82</t>
  </si>
  <si>
    <t>Gross Profit, 3 Yr. CAGR %</t>
  </si>
  <si>
    <t>22.58</t>
  </si>
  <si>
    <t>23.31</t>
  </si>
  <si>
    <t>22.37</t>
  </si>
  <si>
    <t>21.8</t>
  </si>
  <si>
    <t>16.38</t>
  </si>
  <si>
    <t>9.94</t>
  </si>
  <si>
    <t>12.23</t>
  </si>
  <si>
    <t>17.67</t>
  </si>
  <si>
    <t>EBITDA, 3 Yr. CAGR %</t>
  </si>
  <si>
    <t>33.4</t>
  </si>
  <si>
    <t>31.44</t>
  </si>
  <si>
    <t>30.17</t>
  </si>
  <si>
    <t>24.04</t>
  </si>
  <si>
    <t>21.4</t>
  </si>
  <si>
    <t>8.4</t>
  </si>
  <si>
    <t>9.31</t>
  </si>
  <si>
    <t>17.09</t>
  </si>
  <si>
    <t>EBITA, 3 Yr. CAGR %</t>
  </si>
  <si>
    <t>44.98</t>
  </si>
  <si>
    <t>30.26</t>
  </si>
  <si>
    <t>23.06</t>
  </si>
  <si>
    <t>20.19</t>
  </si>
  <si>
    <t>12.95</t>
  </si>
  <si>
    <t>5.18</t>
  </si>
  <si>
    <t>9.06</t>
  </si>
  <si>
    <t>17.26</t>
  </si>
  <si>
    <t>20.15</t>
  </si>
  <si>
    <t>EBIT, 3 Yr. CAGR %</t>
  </si>
  <si>
    <t>44.41</t>
  </si>
  <si>
    <t>35.49</t>
  </si>
  <si>
    <t>29.93</t>
  </si>
  <si>
    <t>19.8</t>
  </si>
  <si>
    <t>4.84</t>
  </si>
  <si>
    <t>8.58</t>
  </si>
  <si>
    <t>17.37</t>
  </si>
  <si>
    <t>20.45</t>
  </si>
  <si>
    <t>Earnings From Cont. Operations, 3 Yr. CAGR %</t>
  </si>
  <si>
    <t>50.78</t>
  </si>
  <si>
    <t>43.55</t>
  </si>
  <si>
    <t>47.26</t>
  </si>
  <si>
    <t>25.04</t>
  </si>
  <si>
    <t>13.87</t>
  </si>
  <si>
    <t>-10.38</t>
  </si>
  <si>
    <t>7.74</t>
  </si>
  <si>
    <t>20.27</t>
  </si>
  <si>
    <t>20.21</t>
  </si>
  <si>
    <t>Net Income, 3 Yr. CAGR %</t>
  </si>
  <si>
    <t>Normalized Net Income, 3 Yr. CAGR %</t>
  </si>
  <si>
    <t>39.07</t>
  </si>
  <si>
    <t>29.87</t>
  </si>
  <si>
    <t>23.14</t>
  </si>
  <si>
    <t>19.4</t>
  </si>
  <si>
    <t>7.87</t>
  </si>
  <si>
    <t>19.71</t>
  </si>
  <si>
    <t>18.85</t>
  </si>
  <si>
    <t>Diluted EPS Before Extra, 3 Yr. CAGR %</t>
  </si>
  <si>
    <t>51.45</t>
  </si>
  <si>
    <t>44.05</t>
  </si>
  <si>
    <t>29.73</t>
  </si>
  <si>
    <t>47.89</t>
  </si>
  <si>
    <t>26.87</t>
  </si>
  <si>
    <t>17.33</t>
  </si>
  <si>
    <t>-7.23</t>
  </si>
  <si>
    <t>10.44</t>
  </si>
  <si>
    <t>21.1</t>
  </si>
  <si>
    <t>Accounts Receivable, 3 Yr. CAGR %</t>
  </si>
  <si>
    <t>32.75</t>
  </si>
  <si>
    <t>28.32</t>
  </si>
  <si>
    <t>31.7</t>
  </si>
  <si>
    <t>19.77</t>
  </si>
  <si>
    <t>21.51</t>
  </si>
  <si>
    <t>10.19</t>
  </si>
  <si>
    <t>6.7</t>
  </si>
  <si>
    <t>10.51</t>
  </si>
  <si>
    <t>17.89</t>
  </si>
  <si>
    <t>17.93</t>
  </si>
  <si>
    <t>Inventory, 3 Yr. CAGR %</t>
  </si>
  <si>
    <t>21.27</t>
  </si>
  <si>
    <t>35.23</t>
  </si>
  <si>
    <t>33.69</t>
  </si>
  <si>
    <t>26.45</t>
  </si>
  <si>
    <t>23.52</t>
  </si>
  <si>
    <t>10.16</t>
  </si>
  <si>
    <t>17.15</t>
  </si>
  <si>
    <t>20.08</t>
  </si>
  <si>
    <t>16.6</t>
  </si>
  <si>
    <t>Net Property, Plant and Equip., 3 Yr. CAGR %</t>
  </si>
  <si>
    <t>24.07</t>
  </si>
  <si>
    <t>24.59</t>
  </si>
  <si>
    <t>24.62</t>
  </si>
  <si>
    <t>17.7</t>
  </si>
  <si>
    <t>63.41</t>
  </si>
  <si>
    <t>56.87</t>
  </si>
  <si>
    <t>59.88</t>
  </si>
  <si>
    <t>20.51</t>
  </si>
  <si>
    <t>Total Assets, 3 Yr. CAGR %</t>
  </si>
  <si>
    <t>27.02</t>
  </si>
  <si>
    <t>27.85</t>
  </si>
  <si>
    <t>31.85</t>
  </si>
  <si>
    <t>20.73</t>
  </si>
  <si>
    <t>11.2</t>
  </si>
  <si>
    <t>13.38</t>
  </si>
  <si>
    <t>19.03</t>
  </si>
  <si>
    <t>Tangible Book Value, 3 Yr. CAGR %</t>
  </si>
  <si>
    <t>45.85</t>
  </si>
  <si>
    <t>49.26</t>
  </si>
  <si>
    <t>38.19</t>
  </si>
  <si>
    <t>41.96</t>
  </si>
  <si>
    <t>18.43</t>
  </si>
  <si>
    <t>9.37</t>
  </si>
  <si>
    <t>5.56</t>
  </si>
  <si>
    <t>8.85</t>
  </si>
  <si>
    <t>16.85</t>
  </si>
  <si>
    <t>13.09</t>
  </si>
  <si>
    <t>Common Equity, 3 Yr. CAGR %</t>
  </si>
  <si>
    <t>29.45</t>
  </si>
  <si>
    <t>31.49</t>
  </si>
  <si>
    <t>23.68</t>
  </si>
  <si>
    <t>14.69</t>
  </si>
  <si>
    <t>8.96</t>
  </si>
  <si>
    <t>Cash From Operations, 3 Yr. CAGR %</t>
  </si>
  <si>
    <t>-17.29</t>
  </si>
  <si>
    <t>281.44</t>
  </si>
  <si>
    <t>163.95</t>
  </si>
  <si>
    <t>211.22</t>
  </si>
  <si>
    <t>151.02</t>
  </si>
  <si>
    <t>32.51</t>
  </si>
  <si>
    <t>41.62</t>
  </si>
  <si>
    <t>31.37</t>
  </si>
  <si>
    <t>-6.98</t>
  </si>
  <si>
    <t>-23.94</t>
  </si>
  <si>
    <t>Capital Expenditures, 3 Yr. CAGR %</t>
  </si>
  <si>
    <t>17.75</t>
  </si>
  <si>
    <t>24.09</t>
  </si>
  <si>
    <t>6.04</t>
  </si>
  <si>
    <t>20.76</t>
  </si>
  <si>
    <t>15.5</t>
  </si>
  <si>
    <t>26.98</t>
  </si>
  <si>
    <t>-8.9</t>
  </si>
  <si>
    <t>23.45</t>
  </si>
  <si>
    <t>24.9</t>
  </si>
  <si>
    <t>70.51</t>
  </si>
  <si>
    <t>Levered Free Cash Flow, 3 Yr. CAGR %</t>
  </si>
  <si>
    <t>25.41</t>
  </si>
  <si>
    <t>29.13</t>
  </si>
  <si>
    <t>29.7</t>
  </si>
  <si>
    <t>23.8</t>
  </si>
  <si>
    <t>17.85</t>
  </si>
  <si>
    <t>14.9</t>
  </si>
  <si>
    <t>15.84</t>
  </si>
  <si>
    <t>13.78</t>
  </si>
  <si>
    <t>Unlevered Free Cash Flow, 3 Yr. CAGR %</t>
  </si>
  <si>
    <t>29.74</t>
  </si>
  <si>
    <t>23.42</t>
  </si>
  <si>
    <t>22.01</t>
  </si>
  <si>
    <t>18.9</t>
  </si>
  <si>
    <t>15.32</t>
  </si>
  <si>
    <t>15.66</t>
  </si>
  <si>
    <t>13.18</t>
  </si>
  <si>
    <t>7.01</t>
  </si>
  <si>
    <t>Dividend Per Share, 3 Yr. CAGR %</t>
  </si>
  <si>
    <t>63.33</t>
  </si>
  <si>
    <t>44.22</t>
  </si>
  <si>
    <t>33.72</t>
  </si>
  <si>
    <t>29.34</t>
  </si>
  <si>
    <t>21.14</t>
  </si>
  <si>
    <t>13.91</t>
  </si>
  <si>
    <t>8.5</t>
  </si>
  <si>
    <t>25.08</t>
  </si>
  <si>
    <t>21.88</t>
  </si>
  <si>
    <t>Compound Annual Growth Rate Over Five Years</t>
  </si>
  <si>
    <t>Total Revenues, 5 Yr. CAGR %</t>
  </si>
  <si>
    <t>19.45</t>
  </si>
  <si>
    <t>22.94</t>
  </si>
  <si>
    <t>22.17</t>
  </si>
  <si>
    <t>22.45</t>
  </si>
  <si>
    <t>19.91</t>
  </si>
  <si>
    <t>14.6</t>
  </si>
  <si>
    <t>14.76</t>
  </si>
  <si>
    <t>14.02</t>
  </si>
  <si>
    <t>Gross Profit, 5 Yr. CAGR %</t>
  </si>
  <si>
    <t>19.13</t>
  </si>
  <si>
    <t>21.87</t>
  </si>
  <si>
    <t>23.62</t>
  </si>
  <si>
    <t>22.8</t>
  </si>
  <si>
    <t>22.69</t>
  </si>
  <si>
    <t>19.83</t>
  </si>
  <si>
    <t>15.45</t>
  </si>
  <si>
    <t>13.47</t>
  </si>
  <si>
    <t>EBITDA, 5 Yr. CAGR %</t>
  </si>
  <si>
    <t>28.71</t>
  </si>
  <si>
    <t>32.88</t>
  </si>
  <si>
    <t>31.52</t>
  </si>
  <si>
    <t>27.29</t>
  </si>
  <si>
    <t>25.29</t>
  </si>
  <si>
    <t>20.26</t>
  </si>
  <si>
    <t>13.39</t>
  </si>
  <si>
    <t>14.16</t>
  </si>
  <si>
    <t>12.12</t>
  </si>
  <si>
    <t>EBITA, 5 Yr. CAGR %</t>
  </si>
  <si>
    <t>51.23</t>
  </si>
  <si>
    <t>37.52</t>
  </si>
  <si>
    <t>25.46</t>
  </si>
  <si>
    <t>18.39</t>
  </si>
  <si>
    <t>10.64</t>
  </si>
  <si>
    <t>12.85</t>
  </si>
  <si>
    <t>EBIT, 5 Yr. CAGR %</t>
  </si>
  <si>
    <t>48.59</t>
  </si>
  <si>
    <t>37.11</t>
  </si>
  <si>
    <t>25.05</t>
  </si>
  <si>
    <t>17.91</t>
  </si>
  <si>
    <t>12.36</t>
  </si>
  <si>
    <t>14.94</t>
  </si>
  <si>
    <t>11.62</t>
  </si>
  <si>
    <t>Earnings From Cont. Operations, 5 Yr. CAGR %</t>
  </si>
  <si>
    <t>207.7</t>
  </si>
  <si>
    <t>239.78</t>
  </si>
  <si>
    <t>41.44</t>
  </si>
  <si>
    <t>47.71</t>
  </si>
  <si>
    <t>28.08</t>
  </si>
  <si>
    <t>19.51</t>
  </si>
  <si>
    <t>11.34</t>
  </si>
  <si>
    <t>14.75</t>
  </si>
  <si>
    <t>5.84</t>
  </si>
  <si>
    <t>9.88</t>
  </si>
  <si>
    <t>Net Income, 5 Yr. CAGR %</t>
  </si>
  <si>
    <t>170.37</t>
  </si>
  <si>
    <t>Normalized Net Income, 5 Yr. CAGR %</t>
  </si>
  <si>
    <t>118.01</t>
  </si>
  <si>
    <t>92.38</t>
  </si>
  <si>
    <t>41.52</t>
  </si>
  <si>
    <t>30.73</t>
  </si>
  <si>
    <t>15.95</t>
  </si>
  <si>
    <t>8.73</t>
  </si>
  <si>
    <t>11.75</t>
  </si>
  <si>
    <t>9.49</t>
  </si>
  <si>
    <t>Diluted EPS Before Extra, 5 Yr. CAGR %</t>
  </si>
  <si>
    <t>213.02</t>
  </si>
  <si>
    <t>239.04</t>
  </si>
  <si>
    <t>42.03</t>
  </si>
  <si>
    <t>48.3</t>
  </si>
  <si>
    <t>29.28</t>
  </si>
  <si>
    <t>21.86</t>
  </si>
  <si>
    <t>13.89</t>
  </si>
  <si>
    <t>8.42</t>
  </si>
  <si>
    <t>11.92</t>
  </si>
  <si>
    <t>Accounts Receivable, 5 Yr. CAGR %</t>
  </si>
  <si>
    <t>24.97</t>
  </si>
  <si>
    <t>26.09</t>
  </si>
  <si>
    <t>29.52</t>
  </si>
  <si>
    <t>24.56</t>
  </si>
  <si>
    <t>26.06</t>
  </si>
  <si>
    <t>15.82</t>
  </si>
  <si>
    <t>11.51</t>
  </si>
  <si>
    <t>14.73</t>
  </si>
  <si>
    <t>Inventory, 5 Yr. CAGR %</t>
  </si>
  <si>
    <t>19.28</t>
  </si>
  <si>
    <t>29.14</t>
  </si>
  <si>
    <t>26.96</t>
  </si>
  <si>
    <t>27.01</t>
  </si>
  <si>
    <t>35.18</t>
  </si>
  <si>
    <t>28.37</t>
  </si>
  <si>
    <t>24.88</t>
  </si>
  <si>
    <t>21.18</t>
  </si>
  <si>
    <t>9.15</t>
  </si>
  <si>
    <t>Net Property, Plant and Equip., 5 Yr. CAGR %</t>
  </si>
  <si>
    <t>15.99</t>
  </si>
  <si>
    <t>22.95</t>
  </si>
  <si>
    <t>23.22</t>
  </si>
  <si>
    <t>20.62</t>
  </si>
  <si>
    <t>21.94</t>
  </si>
  <si>
    <t>45.36</t>
  </si>
  <si>
    <t>38.51</t>
  </si>
  <si>
    <t>41.6</t>
  </si>
  <si>
    <t>44.68</t>
  </si>
  <si>
    <t>42.51</t>
  </si>
  <si>
    <t>Total Assets, 5 Yr. CAGR %</t>
  </si>
  <si>
    <t>24.33</t>
  </si>
  <si>
    <t>26.59</t>
  </si>
  <si>
    <t>25.61</t>
  </si>
  <si>
    <t>22.23</t>
  </si>
  <si>
    <t>14.32</t>
  </si>
  <si>
    <t>14.74</t>
  </si>
  <si>
    <t>17.18</t>
  </si>
  <si>
    <t>15.65</t>
  </si>
  <si>
    <t>Tangible Book Value, 5 Yr. CAGR %</t>
  </si>
  <si>
    <t>32.43</t>
  </si>
  <si>
    <t>49.04</t>
  </si>
  <si>
    <t>29.83</t>
  </si>
  <si>
    <t>21.04</t>
  </si>
  <si>
    <t>15.03</t>
  </si>
  <si>
    <t>7.7</t>
  </si>
  <si>
    <t>14.15</t>
  </si>
  <si>
    <t>Common Equity, 5 Yr. CAGR %</t>
  </si>
  <si>
    <t>17.31</t>
  </si>
  <si>
    <t>28.85</t>
  </si>
  <si>
    <t>27.71</t>
  </si>
  <si>
    <t>21.74</t>
  </si>
  <si>
    <t>17.17</t>
  </si>
  <si>
    <t>15.1</t>
  </si>
  <si>
    <t>Cash From Operations, 5 Yr. CAGR %</t>
  </si>
  <si>
    <t>-38.39</t>
  </si>
  <si>
    <t>-13.68</t>
  </si>
  <si>
    <t>69.46</t>
  </si>
  <si>
    <t>286.65</t>
  </si>
  <si>
    <t>86.89</t>
  </si>
  <si>
    <t>124.84</t>
  </si>
  <si>
    <t>113.37</t>
  </si>
  <si>
    <t>22.96</t>
  </si>
  <si>
    <t>8.94</t>
  </si>
  <si>
    <t>5.31</t>
  </si>
  <si>
    <t>Capital Expenditures, 5 Yr. CAGR %</t>
  </si>
  <si>
    <t>63.67</t>
  </si>
  <si>
    <t>39.94</t>
  </si>
  <si>
    <t>19.32</t>
  </si>
  <si>
    <t>14.61</t>
  </si>
  <si>
    <t>21.48</t>
  </si>
  <si>
    <t>-0.87</t>
  </si>
  <si>
    <t>25.56</t>
  </si>
  <si>
    <t>Levered Free Cash Flow, 5 Yr. CAGR %</t>
  </si>
  <si>
    <t>21.92</t>
  </si>
  <si>
    <t>23.59</t>
  </si>
  <si>
    <t>20.59</t>
  </si>
  <si>
    <t>15.47</t>
  </si>
  <si>
    <t>11.57</t>
  </si>
  <si>
    <t>Unlevered Free Cash Flow, 5 Yr. CAGR %</t>
  </si>
  <si>
    <t>19.58</t>
  </si>
  <si>
    <t>24.19</t>
  </si>
  <si>
    <t>28.31</t>
  </si>
  <si>
    <t>21.08</t>
  </si>
  <si>
    <t>20.49</t>
  </si>
  <si>
    <t>15.53</t>
  </si>
  <si>
    <t>14.95</t>
  </si>
  <si>
    <t>12.59</t>
  </si>
  <si>
    <t>Dividend Per Share, 5 Yr. CAGR %</t>
  </si>
  <si>
    <t>39.37</t>
  </si>
  <si>
    <t>49.63</t>
  </si>
  <si>
    <t>51.03</t>
  </si>
  <si>
    <t>34.49</t>
  </si>
  <si>
    <t>21.66</t>
  </si>
  <si>
    <t>19.24</t>
  </si>
  <si>
    <t>2020</t>
  </si>
  <si>
    <t>2021</t>
  </si>
  <si>
    <t>2022</t>
  </si>
  <si>
    <t>2023</t>
  </si>
  <si>
    <t>2024</t>
  </si>
  <si>
    <t>2025</t>
  </si>
  <si>
    <t>2026</t>
  </si>
  <si>
    <t>2027</t>
  </si>
  <si>
    <t>Capitalization
                                    1</t>
  </si>
  <si>
    <t>9,740</t>
  </si>
  <si>
    <t>20,739</t>
  </si>
  <si>
    <t>18,491</t>
  </si>
  <si>
    <t>20,024</t>
  </si>
  <si>
    <t>25,494</t>
  </si>
  <si>
    <t>21,685</t>
  </si>
  <si>
    <t>-</t>
  </si>
  <si>
    <t>Change</t>
  </si>
  <si>
    <t>112.93%</t>
  </si>
  <si>
    <t>-10.84%</t>
  </si>
  <si>
    <t>8.29%</t>
  </si>
  <si>
    <t>27.32%</t>
  </si>
  <si>
    <t>-14.94%</t>
  </si>
  <si>
    <t>Enterprise Value (EV)
                                    1</t>
  </si>
  <si>
    <t>15,103</t>
  </si>
  <si>
    <t>24,929</t>
  </si>
  <si>
    <t>24,380</t>
  </si>
  <si>
    <t>27,129</t>
  </si>
  <si>
    <t>33,892</t>
  </si>
  <si>
    <t>29,626</t>
  </si>
  <si>
    <t>29,332</t>
  </si>
  <si>
    <t>28,660</t>
  </si>
  <si>
    <t>65.06%</t>
  </si>
  <si>
    <t>-2.2%</t>
  </si>
  <si>
    <t>11.28%</t>
  </si>
  <si>
    <t>24.93%</t>
  </si>
  <si>
    <t>-12.59%</t>
  </si>
  <si>
    <t>-0.99%</t>
  </si>
  <si>
    <t>-2.29%</t>
  </si>
  <si>
    <t>P/E ratio</t>
  </si>
  <si>
    <t>13.5x</t>
  </si>
  <si>
    <t>30x</t>
  </si>
  <si>
    <t>18.2x</t>
  </si>
  <si>
    <t>15.6x</t>
  </si>
  <si>
    <t>20.4x</t>
  </si>
  <si>
    <t>18.4x</t>
  </si>
  <si>
    <t>16x</t>
  </si>
  <si>
    <t>13.1x</t>
  </si>
  <si>
    <t>PBR</t>
  </si>
  <si>
    <t>3.29x</t>
  </si>
  <si>
    <t>6.39x</t>
  </si>
  <si>
    <t>4.49x</t>
  </si>
  <si>
    <t>4.22x</t>
  </si>
  <si>
    <t>4.57x</t>
  </si>
  <si>
    <t>3.59x</t>
  </si>
  <si>
    <t>3.25x</t>
  </si>
  <si>
    <t>2.8x</t>
  </si>
  <si>
    <t>PEG</t>
  </si>
  <si>
    <t>-7.69x</t>
  </si>
  <si>
    <t>0.4x</t>
  </si>
  <si>
    <t>0.6x</t>
  </si>
  <si>
    <t>-9.8x</t>
  </si>
  <si>
    <t>-3.06x</t>
  </si>
  <si>
    <t>1x</t>
  </si>
  <si>
    <t>Capitalization / Revenue</t>
  </si>
  <si>
    <t>1.93x</t>
  </si>
  <si>
    <t>4.12x</t>
  </si>
  <si>
    <t>2.82x</t>
  </si>
  <si>
    <t>2.59x</t>
  </si>
  <si>
    <t>2.98x</t>
  </si>
  <si>
    <t>2.51x</t>
  </si>
  <si>
    <t>2.35x</t>
  </si>
  <si>
    <t>2.19x</t>
  </si>
  <si>
    <t>EV / Revenue</t>
  </si>
  <si>
    <t>2.99x</t>
  </si>
  <si>
    <t>4.96x</t>
  </si>
  <si>
    <t>3.72x</t>
  </si>
  <si>
    <t>3.51x</t>
  </si>
  <si>
    <t>3.96x</t>
  </si>
  <si>
    <t>3.43x</t>
  </si>
  <si>
    <t>3.18x</t>
  </si>
  <si>
    <t>2.89x</t>
  </si>
  <si>
    <t>EV / EBITDA</t>
  </si>
  <si>
    <t>6.36x</t>
  </si>
  <si>
    <t>10.8x</t>
  </si>
  <si>
    <t>8.21x</t>
  </si>
  <si>
    <t>7.69x</t>
  </si>
  <si>
    <t>8.79x</t>
  </si>
  <si>
    <t>7.42x</t>
  </si>
  <si>
    <t>6.87x</t>
  </si>
  <si>
    <t>6.18x</t>
  </si>
  <si>
    <t>EV / EBIT</t>
  </si>
  <si>
    <t>11.8x</t>
  </si>
  <si>
    <t>20.8x</t>
  </si>
  <si>
    <t>14.4x</t>
  </si>
  <si>
    <t>12.9x</t>
  </si>
  <si>
    <t>15.5x</t>
  </si>
  <si>
    <t>13.9x</t>
  </si>
  <si>
    <t>12.6x</t>
  </si>
  <si>
    <t>11.1x</t>
  </si>
  <si>
    <t>EV / FCF</t>
  </si>
  <si>
    <t>19.1x</t>
  </si>
  <si>
    <t>18x</t>
  </si>
  <si>
    <t>26.3x</t>
  </si>
  <si>
    <t>64.4x</t>
  </si>
  <si>
    <t>199x</t>
  </si>
  <si>
    <t>26.9x</t>
  </si>
  <si>
    <t>24.8x</t>
  </si>
  <si>
    <t>22.8x</t>
  </si>
  <si>
    <t>FCF Yield</t>
  </si>
  <si>
    <t>5.24%</t>
  </si>
  <si>
    <t>5.54%</t>
  </si>
  <si>
    <t>3.8%</t>
  </si>
  <si>
    <t>1.55%</t>
  </si>
  <si>
    <t>0.5%</t>
  </si>
  <si>
    <t>3.72%</t>
  </si>
  <si>
    <t>4.04%</t>
  </si>
  <si>
    <t>4.38%</t>
  </si>
  <si>
    <t>Dividend per Share
                                    2</t>
  </si>
  <si>
    <t>0.4065</t>
  </si>
  <si>
    <t>0.4215</t>
  </si>
  <si>
    <t>0.658</t>
  </si>
  <si>
    <t>0.793</t>
  </si>
  <si>
    <t>0.8276</t>
  </si>
  <si>
    <t>0.8368</t>
  </si>
  <si>
    <t>0.9116</t>
  </si>
  <si>
    <t>1.022</t>
  </si>
  <si>
    <t>Rate of return</t>
  </si>
  <si>
    <t>1.87%</t>
  </si>
  <si>
    <t>0.91%</t>
  </si>
  <si>
    <t>1.57%</t>
  </si>
  <si>
    <t>1.73%</t>
  </si>
  <si>
    <t>1.42%</t>
  </si>
  <si>
    <t>1.69%</t>
  </si>
  <si>
    <t>1.84%</t>
  </si>
  <si>
    <t>2.06%</t>
  </si>
  <si>
    <t>EPS
                                    2</t>
  </si>
  <si>
    <t>1.615</t>
  </si>
  <si>
    <t>1.552</t>
  </si>
  <si>
    <t>2.301</t>
  </si>
  <si>
    <t>2.927</t>
  </si>
  <si>
    <t>2.866</t>
  </si>
  <si>
    <t>2.694</t>
  </si>
  <si>
    <t>3.113</t>
  </si>
  <si>
    <t>3.788</t>
  </si>
  <si>
    <t>Distribution rate</t>
  </si>
  <si>
    <t>25.2%</t>
  </si>
  <si>
    <t>27.2%</t>
  </si>
  <si>
    <t>28.6%</t>
  </si>
  <si>
    <t>27.1%</t>
  </si>
  <si>
    <t>28.9%</t>
  </si>
  <si>
    <t>31.1%</t>
  </si>
  <si>
    <t>29.3%</t>
  </si>
  <si>
    <t>27%</t>
  </si>
  <si>
    <t>Net sales
                                    1</t>
  </si>
  <si>
    <t>5,054</t>
  </si>
  <si>
    <t>5,031</t>
  </si>
  <si>
    <t>6,549</t>
  </si>
  <si>
    <t>7,730</t>
  </si>
  <si>
    <t>8,558</t>
  </si>
  <si>
    <t>8,636</t>
  </si>
  <si>
    <t>9,217</t>
  </si>
  <si>
    <t>9,914</t>
  </si>
  <si>
    <t>EBITDA
                                    1</t>
  </si>
  <si>
    <t>2,376</t>
  </si>
  <si>
    <t>2,301</t>
  </si>
  <si>
    <t>2,968</t>
  </si>
  <si>
    <t>3,528</t>
  </si>
  <si>
    <t>3,856</t>
  </si>
  <si>
    <t>3,994</t>
  </si>
  <si>
    <t>4,271</t>
  </si>
  <si>
    <t>4,639</t>
  </si>
  <si>
    <t>EBIT
                                    1</t>
  </si>
  <si>
    <t>1,285</t>
  </si>
  <si>
    <t>1,197</t>
  </si>
  <si>
    <t>1,691</t>
  </si>
  <si>
    <t>2,111</t>
  </si>
  <si>
    <t>2,187</t>
  </si>
  <si>
    <t>2,131</t>
  </si>
  <si>
    <t>2,336</t>
  </si>
  <si>
    <t>2,584</t>
  </si>
  <si>
    <t>Net income
                                    1</t>
  </si>
  <si>
    <t>739.7</t>
  </si>
  <si>
    <t>697.4</t>
  </si>
  <si>
    <t>1,029</t>
  </si>
  <si>
    <t>1,293</t>
  </si>
  <si>
    <t>1,260</t>
  </si>
  <si>
    <t>1,195</t>
  </si>
  <si>
    <t>1,380</t>
  </si>
  <si>
    <t>1,601</t>
  </si>
  <si>
    <t>Net Debt
                                    1</t>
  </si>
  <si>
    <t>5,363</t>
  </si>
  <si>
    <t>4,190</t>
  </si>
  <si>
    <t>5,889</t>
  </si>
  <si>
    <t>7,105</t>
  </si>
  <si>
    <t>8,398</t>
  </si>
  <si>
    <t>7,941</t>
  </si>
  <si>
    <t>7,648</t>
  </si>
  <si>
    <t>6,975</t>
  </si>
  <si>
    <t>Reference price
                                    2</t>
  </si>
  <si>
    <t>21.75</t>
  </si>
  <si>
    <t>46.51</t>
  </si>
  <si>
    <t>41.79</t>
  </si>
  <si>
    <t>45.77</t>
  </si>
  <si>
    <t>58.42</t>
  </si>
  <si>
    <t>49.65</t>
  </si>
  <si>
    <t>Nbr of stocks (in thousands)</t>
  </si>
  <si>
    <t>447,810</t>
  </si>
  <si>
    <t>445,910</t>
  </si>
  <si>
    <t>442,473</t>
  </si>
  <si>
    <t>437,493</t>
  </si>
  <si>
    <t>436,399</t>
  </si>
  <si>
    <t>436,755</t>
  </si>
  <si>
    <t>Announcement Date</t>
  </si>
  <si>
    <t>6/16/20</t>
  </si>
  <si>
    <t>6/15/21</t>
  </si>
  <si>
    <t>6/14/22</t>
  </si>
  <si>
    <t>6/13/23</t>
  </si>
  <si>
    <t>6/18/24</t>
  </si>
  <si>
    <t>address1</t>
  </si>
  <si>
    <t>14185 Dallas Parkway</t>
  </si>
  <si>
    <t>address2</t>
  </si>
  <si>
    <t>Suite 1200</t>
  </si>
  <si>
    <t>city</t>
  </si>
  <si>
    <t>Dallas</t>
  </si>
  <si>
    <t>state</t>
  </si>
  <si>
    <t>TX</t>
  </si>
  <si>
    <t>zip</t>
  </si>
  <si>
    <t>75254-4308</t>
  </si>
  <si>
    <t>country</t>
  </si>
  <si>
    <t>phone</t>
  </si>
  <si>
    <t>972 490 9600</t>
  </si>
  <si>
    <t>fax</t>
  </si>
  <si>
    <t>972 980 2705</t>
  </si>
  <si>
    <t>website</t>
  </si>
  <si>
    <t>https://www.ahtreit.com</t>
  </si>
  <si>
    <t>industry</t>
  </si>
  <si>
    <t>REIT - Hotel &amp; Motel</t>
  </si>
  <si>
    <t>industryKey</t>
  </si>
  <si>
    <t>reit-hotel-motel</t>
  </si>
  <si>
    <t>industryDisp</t>
  </si>
  <si>
    <t>sector</t>
  </si>
  <si>
    <t>Real Estate</t>
  </si>
  <si>
    <t>sectorKey</t>
  </si>
  <si>
    <t>real-estate</t>
  </si>
  <si>
    <t>sectorDisp</t>
  </si>
  <si>
    <t>longBusinessSummary</t>
  </si>
  <si>
    <t>Ashford Hospitality Trust, Inc., together with its subsidiaries (_x0093_Ashford Trust_x0094_), is a real estate investment trust (_x0093_REIT_x0094_). While our portfolio currently consists of upscale hotels and upper upscale full-service hotels, our investment strategy is predominantly focused on investing in upper upscale full-service hotels in the United States that have revenue per available room (_x0093_RevPAR_x0094_) generally less than twice the U.S. national average, and in all methods including direct real estate, equity, and debt. We currently anticipate future investments will predominantly be in upper upscale hotels. We own our lodging investments and conduct our business through Ashford Hospitality Limited Partnership (_x0093_Ashford Trust OP_x0094_), our operating partnership. Ashford OP General Partner LLC, a wholly owned subsidiary of Ashford Trust, serves as the sole general partner of our operating partnership.</t>
  </si>
  <si>
    <t>companyOfficers</t>
  </si>
  <si>
    <t>[{'maxAge': 1, 'name': 'Mr. Montgomery Jack Bennett IV', 'age': 58, 'title': 'Founder &amp; Chairman of the Board', 'yearBorn': 1966, 'fiscalYear': 2023, 'totalPay': 3611875, 'exercisedValue': 0, 'unexercisedValue': 0}, {'maxAge': 1, 'name': 'Mr. Deric S. Eubanks C.F.A.', 'age': 48, 'title': 'CFO &amp; Treasurer', 'yearBorn': 1976, 'fiscalYear': 2023, 'totalPay': 1043159, 'exercisedValue': 0, 'unexercisedValue': 0}, {'maxAge': 1, 'name': 'Mr. Alex  Rose', 'age': 38, 'title': 'Executive VP, General Counsel &amp; Secretary', 'yearBorn': 1986, 'fiscalYear': 2023, 'totalPay': 696765, 'exercisedValue': 0, 'unexercisedValue': 0}, {'maxAge': 1, 'name': 'Mr. Stephen  Zsigray', 'age': 37, 'title': 'CEO &amp; President', 'yearBorn': 1987, 'fiscalYear': 2023, 'exercisedValue': 0, 'unexercisedValue': 0}, {'maxAge': 1, 'name': 'Mr. Justin R. Coe', 'age': 41, 'title': 'Chief Accounting Officer', 'yearBorn': 1983, 'fiscalYear': 2023, 'exercisedValue': 0, 'unexercisedValue': 0}, {'maxAge': 1, 'name': 'Ms. Jordan  Jennings', 'title': 'Manager of Investor Relations', 'fiscalYear': 2023, 'exercisedValue': 0, 'unexercisedValue': 0}, {'maxAge': 1, 'name': 'Mr. Larry  Doyle', 'title': 'Senior Vice President of Asset Management', 'fiscalYear': 2023, 'exercisedValue': 0, 'unexercisedValue': 0}, {'maxAge': 1, 'name': 'Mr. Jay  Steigerwald', 'title': 'Head of Distribution', 'fiscalYear': 2023, 'exercisedValue': 0, 'unexercisedValue': 0}, {'maxAge': 1, 'name': 'Mr. Chris  Batchelor', 'title': 'President of RED Hospitality &amp; Leisure',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</si>
  <si>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</si>
  <si>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</si>
  <si>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</si>
  <si>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</si>
  <si>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</si>
  <si>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</si>
  <si>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</si>
  <si>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</si>
  <si>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</si>
  <si>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</si>
  <si>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</si>
  <si>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</si>
  <si>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</si>
  <si>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</si>
  <si>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</si>
  <si>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</si>
  <si>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</si>
  <si>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</si>
  <si>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</si>
  <si>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</si>
  <si>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</si>
  <si>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</si>
  <si>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</si>
  <si>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</si>
  <si>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</si>
  <si>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</si>
  <si>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</si>
  <si>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</si>
  <si>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</si>
  <si>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</si>
  <si>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</si>
  <si>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</si>
  <si>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</si>
  <si>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</si>
  <si>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</si>
  <si>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</si>
  <si>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</si>
  <si>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</si>
  <si>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</si>
  <si>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</si>
  <si>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</si>
  <si>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</si>
  <si>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</si>
  <si>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</si>
  <si>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</si>
  <si>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</si>
  <si>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</si>
  <si>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</si>
  <si>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</si>
  <si>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</si>
  <si>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</si>
  <si>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</si>
  <si>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</si>
  <si>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</si>
  <si>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</si>
  <si>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</si>
  <si>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</si>
  <si>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</si>
  <si>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</si>
  <si>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</si>
  <si>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</si>
  <si>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</si>
  <si>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</si>
  <si>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</si>
  <si>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</si>
  <si>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</si>
  <si>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</si>
  <si>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</si>
  <si>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</si>
  <si>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</si>
  <si>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</si>
  <si>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</si>
  <si>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</si>
  <si>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</si>
  <si>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</si>
  <si>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</si>
  <si>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Ashford Hospitality Trust Inc</t>
  </si>
  <si>
    <t>longName</t>
  </si>
  <si>
    <t>Ashford Hospitality Trust, Inc.</t>
  </si>
  <si>
    <t>firstTradeDateEpochUtc</t>
  </si>
  <si>
    <t>timeZoneFullName</t>
  </si>
  <si>
    <t>America/New_York</t>
  </si>
  <si>
    <t>timeZoneShortName</t>
  </si>
  <si>
    <t>EST</t>
  </si>
  <si>
    <t>uuid</t>
  </si>
  <si>
    <t>4f6884c8-ebf0-3968-aaaa-d91845152533</t>
  </si>
  <si>
    <t>messageBoardId</t>
  </si>
  <si>
    <t>finmb_5647906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</si>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</sst>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ht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7.11</v>
      </c>
      <c r="C4" s="2"/>
      <c r="D4" s="2"/>
      <c r="E4" s="2"/>
      <c r="F4" s="2"/>
      <c r="G4" s="2"/>
      <c r="H4" s="2"/>
      <c r="I4" s="2"/>
      <c r="J4" s="2"/>
      <c r="K4" s="2"/>
      <c r="L4" s="2"/>
      <c r="M4" s="2"/>
      <c r="N4" s="2"/>
      <c r="O4" s="2"/>
      <c r="P4" s="2"/>
      <c r="Q4" s="2"/>
      <c r="R4" s="2"/>
      <c r="S4" s="2"/>
      <c r="T4" s="2"/>
      <c r="U4" s="2"/>
      <c r="V4" s="2"/>
      <c r="W4" s="2"/>
      <c r="X4" s="2"/>
      <c r="Y4" s="2"/>
      <c r="Z4" s="2"/>
    </row>
    <row r="5">
      <c r="A5" s="1" t="s">
        <v>7</v>
      </c>
      <c r="B5" s="1">
        <v>275.6751107428809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4.599084E7</v>
      </c>
      <c r="C8" s="2"/>
      <c r="D8" s="2"/>
      <c r="E8" s="2"/>
      <c r="F8" s="2"/>
      <c r="G8" s="2"/>
      <c r="H8" s="2"/>
      <c r="I8" s="2"/>
      <c r="J8" s="2"/>
      <c r="K8" s="2"/>
      <c r="L8" s="2"/>
      <c r="M8" s="2"/>
      <c r="N8" s="2"/>
      <c r="O8" s="2"/>
      <c r="P8" s="2"/>
      <c r="Q8" s="2"/>
      <c r="R8" s="2"/>
      <c r="S8" s="2"/>
      <c r="T8" s="2"/>
      <c r="U8" s="2"/>
      <c r="V8" s="2"/>
      <c r="W8" s="2"/>
      <c r="X8" s="2"/>
      <c r="Y8" s="2"/>
      <c r="Z8" s="2"/>
    </row>
    <row r="9">
      <c r="A9" s="1" t="s">
        <v>13</v>
      </c>
      <c r="B9" s="1">
        <v>-52.981</v>
      </c>
      <c r="C9" s="2"/>
      <c r="D9" s="2"/>
      <c r="E9" s="2"/>
      <c r="F9" s="2"/>
      <c r="G9" s="2"/>
      <c r="H9" s="2"/>
      <c r="I9" s="2"/>
      <c r="J9" s="2"/>
      <c r="K9" s="2"/>
      <c r="L9" s="2"/>
      <c r="M9" s="2"/>
      <c r="N9" s="2"/>
      <c r="O9" s="2"/>
      <c r="P9" s="2"/>
      <c r="Q9" s="2"/>
      <c r="R9" s="2"/>
      <c r="S9" s="2"/>
      <c r="T9" s="2"/>
      <c r="U9" s="2"/>
      <c r="V9" s="2"/>
      <c r="W9" s="2"/>
      <c r="X9" s="2"/>
      <c r="Y9" s="2"/>
      <c r="Z9" s="2"/>
    </row>
    <row r="10">
      <c r="A10" s="1" t="s">
        <v>14</v>
      </c>
      <c r="B10" s="1">
        <v>-0.5836875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378.75</v>
      </c>
      <c r="C2" s="1">
        <v>510.0</v>
      </c>
      <c r="D2" s="1">
        <v>626.25</v>
      </c>
      <c r="E2" s="1">
        <v>1211.25</v>
      </c>
      <c r="F2" s="1">
        <v>996.25</v>
      </c>
      <c r="G2" s="1">
        <v>925.0</v>
      </c>
      <c r="H2" s="1">
        <v>871.25</v>
      </c>
      <c r="I2" s="1">
        <v>1562.5</v>
      </c>
      <c r="J2" s="1">
        <v>2025.0</v>
      </c>
      <c r="K2" s="1">
        <v>2000.0</v>
      </c>
      <c r="L2" s="2"/>
      <c r="M2" s="2"/>
      <c r="N2" s="2"/>
      <c r="O2" s="2"/>
      <c r="P2" s="2"/>
      <c r="Q2" s="2"/>
      <c r="R2" s="2"/>
      <c r="S2" s="2"/>
      <c r="T2" s="2"/>
      <c r="U2" s="2"/>
      <c r="V2" s="2"/>
      <c r="W2" s="2"/>
      <c r="X2" s="2"/>
      <c r="Y2" s="2"/>
      <c r="Z2" s="2"/>
    </row>
    <row r="3">
      <c r="A3" s="1" t="s">
        <v>19</v>
      </c>
      <c r="B3" s="1">
        <v>440.0</v>
      </c>
      <c r="C3" s="1">
        <v>561.25</v>
      </c>
      <c r="D3" s="1">
        <v>758.75</v>
      </c>
      <c r="E3" s="1">
        <v>870.0</v>
      </c>
      <c r="F3" s="1">
        <v>1053.75</v>
      </c>
      <c r="G3" s="1">
        <v>1350.0</v>
      </c>
      <c r="H3" s="1">
        <v>1375.0</v>
      </c>
      <c r="I3" s="1">
        <v>1925.0</v>
      </c>
      <c r="J3" s="1">
        <v>2212.5</v>
      </c>
      <c r="K3" s="1">
        <v>2650.0</v>
      </c>
      <c r="L3" s="2"/>
      <c r="M3" s="2"/>
      <c r="N3" s="2"/>
      <c r="O3" s="2"/>
      <c r="P3" s="2"/>
      <c r="Q3" s="2"/>
      <c r="R3" s="2"/>
      <c r="S3" s="2"/>
      <c r="T3" s="2"/>
      <c r="U3" s="2"/>
      <c r="V3" s="2"/>
      <c r="W3" s="2"/>
      <c r="X3" s="2"/>
      <c r="Y3" s="2"/>
      <c r="Z3" s="2"/>
    </row>
    <row r="4">
      <c r="A4" s="1" t="s">
        <v>20</v>
      </c>
      <c r="B4" s="1">
        <v>18.75</v>
      </c>
      <c r="C4" s="1">
        <v>27.5</v>
      </c>
      <c r="D4" s="1">
        <v>35.0</v>
      </c>
      <c r="E4" s="1">
        <v>53.75</v>
      </c>
      <c r="F4" s="1">
        <v>62.5</v>
      </c>
      <c r="G4" s="1">
        <v>76.25</v>
      </c>
      <c r="H4" s="1">
        <v>76.25</v>
      </c>
      <c r="I4" s="1">
        <v>136.25</v>
      </c>
      <c r="J4" s="1">
        <v>147.5</v>
      </c>
      <c r="K4" s="1">
        <v>151.25</v>
      </c>
      <c r="L4" s="2"/>
      <c r="M4" s="2"/>
      <c r="N4" s="2"/>
      <c r="O4" s="2"/>
      <c r="P4" s="2"/>
      <c r="Q4" s="2"/>
      <c r="R4" s="2"/>
      <c r="S4" s="2"/>
      <c r="T4" s="2"/>
      <c r="U4" s="2"/>
      <c r="V4" s="2"/>
      <c r="W4" s="2"/>
      <c r="X4" s="2"/>
      <c r="Y4" s="2"/>
      <c r="Z4" s="2"/>
    </row>
    <row r="5">
      <c r="A5" s="1" t="s">
        <v>21</v>
      </c>
      <c r="B5" s="1">
        <v>458.75</v>
      </c>
      <c r="C5" s="1">
        <v>590.0</v>
      </c>
      <c r="D5" s="1">
        <v>793.75</v>
      </c>
      <c r="E5" s="1">
        <v>923.75</v>
      </c>
      <c r="F5" s="1">
        <v>1117.5</v>
      </c>
      <c r="G5" s="1">
        <v>1425.0</v>
      </c>
      <c r="H5" s="1">
        <v>1450.0</v>
      </c>
      <c r="I5" s="1">
        <v>2062.5</v>
      </c>
      <c r="J5" s="1">
        <v>2362.5</v>
      </c>
      <c r="K5" s="1">
        <v>2800.0</v>
      </c>
      <c r="L5" s="2"/>
      <c r="M5" s="2"/>
      <c r="N5" s="2"/>
      <c r="O5" s="2"/>
      <c r="P5" s="2"/>
      <c r="Q5" s="2"/>
      <c r="R5" s="2"/>
      <c r="S5" s="2"/>
      <c r="T5" s="2"/>
      <c r="U5" s="2"/>
      <c r="V5" s="2"/>
      <c r="W5" s="2"/>
      <c r="X5" s="2"/>
      <c r="Y5" s="2"/>
      <c r="Z5" s="2"/>
    </row>
    <row r="6">
      <c r="A6" s="1" t="s">
        <v>22</v>
      </c>
      <c r="B6" s="1">
        <v>-35.0</v>
      </c>
      <c r="C6" s="1">
        <v>-60.0</v>
      </c>
      <c r="D6" s="1">
        <v>-43.75</v>
      </c>
      <c r="E6" s="1">
        <v>-26.25</v>
      </c>
      <c r="F6" s="1">
        <v>-40.0</v>
      </c>
      <c r="G6" s="1">
        <v>-42.5</v>
      </c>
      <c r="H6" s="1">
        <v>-23.75</v>
      </c>
      <c r="I6" s="1">
        <v>-108.75</v>
      </c>
      <c r="J6" s="1">
        <v>-255.0</v>
      </c>
      <c r="K6" s="1">
        <v>-306.25</v>
      </c>
      <c r="L6" s="2"/>
      <c r="M6" s="2"/>
      <c r="N6" s="2"/>
      <c r="O6" s="2"/>
      <c r="P6" s="2"/>
      <c r="Q6" s="2"/>
      <c r="R6" s="2"/>
      <c r="S6" s="2"/>
      <c r="T6" s="2"/>
      <c r="U6" s="2"/>
      <c r="V6" s="2"/>
      <c r="W6" s="2"/>
      <c r="X6" s="2"/>
      <c r="Y6" s="2"/>
      <c r="Z6" s="2"/>
    </row>
    <row r="7">
      <c r="A7" s="1" t="s">
        <v>23</v>
      </c>
      <c r="B7" s="1">
        <v>0.0</v>
      </c>
      <c r="C7" s="1">
        <v>0.0</v>
      </c>
      <c r="D7" s="1">
        <v>0.0</v>
      </c>
      <c r="E7" s="1">
        <v>0.0</v>
      </c>
      <c r="F7" s="1">
        <v>0.0</v>
      </c>
      <c r="G7" s="1">
        <v>11.25</v>
      </c>
      <c r="H7" s="1">
        <v>11.25</v>
      </c>
      <c r="I7" s="1">
        <v>18.75</v>
      </c>
      <c r="J7" s="1">
        <v>0.0</v>
      </c>
      <c r="K7" s="1">
        <v>0.0</v>
      </c>
      <c r="L7" s="2"/>
      <c r="M7" s="2"/>
      <c r="N7" s="2"/>
      <c r="O7" s="2"/>
      <c r="P7" s="2"/>
      <c r="Q7" s="2"/>
      <c r="R7" s="2"/>
      <c r="S7" s="2"/>
      <c r="T7" s="2"/>
      <c r="U7" s="2"/>
      <c r="V7" s="2"/>
      <c r="W7" s="2"/>
      <c r="X7" s="2"/>
      <c r="Y7" s="2"/>
      <c r="Z7" s="2"/>
    </row>
    <row r="8">
      <c r="A8" s="1" t="s">
        <v>24</v>
      </c>
      <c r="B8" s="1">
        <v>5.0</v>
      </c>
      <c r="C8" s="1">
        <v>5.0</v>
      </c>
      <c r="D8" s="1">
        <v>6.25</v>
      </c>
      <c r="E8" s="1">
        <v>8.75</v>
      </c>
      <c r="F8" s="1">
        <v>8.75</v>
      </c>
      <c r="G8" s="1">
        <v>10.0</v>
      </c>
      <c r="H8" s="1">
        <v>8.75</v>
      </c>
      <c r="I8" s="1">
        <v>60.0</v>
      </c>
      <c r="J8" s="1">
        <v>55.0</v>
      </c>
      <c r="K8" s="1">
        <v>58.75</v>
      </c>
      <c r="L8" s="2"/>
      <c r="M8" s="2"/>
      <c r="N8" s="2"/>
      <c r="O8" s="2"/>
      <c r="P8" s="2"/>
      <c r="Q8" s="2"/>
      <c r="R8" s="2"/>
      <c r="S8" s="2"/>
      <c r="T8" s="2"/>
      <c r="U8" s="2"/>
      <c r="V8" s="2"/>
      <c r="W8" s="2"/>
      <c r="X8" s="2"/>
      <c r="Y8" s="2"/>
      <c r="Z8" s="2"/>
    </row>
    <row r="9">
      <c r="A9" s="1" t="s">
        <v>25</v>
      </c>
      <c r="B9" s="1">
        <v>-776.25</v>
      </c>
      <c r="C9" s="1">
        <v>-923.75</v>
      </c>
      <c r="D9" s="1">
        <v>-813.75</v>
      </c>
      <c r="E9" s="1">
        <v>-1425.0</v>
      </c>
      <c r="F9" s="1">
        <v>-1375.0</v>
      </c>
      <c r="G9" s="1">
        <v>-1197.5</v>
      </c>
      <c r="H9" s="1">
        <v>-470.0</v>
      </c>
      <c r="I9" s="1">
        <v>-1512.5</v>
      </c>
      <c r="J9" s="1">
        <v>-2712.5</v>
      </c>
      <c r="K9" s="1">
        <v>-3287.5</v>
      </c>
      <c r="L9" s="2"/>
      <c r="M9" s="2"/>
      <c r="N9" s="2"/>
      <c r="O9" s="2"/>
      <c r="P9" s="2"/>
      <c r="Q9" s="2"/>
      <c r="R9" s="2"/>
      <c r="S9" s="2"/>
      <c r="T9" s="2"/>
      <c r="U9" s="2"/>
      <c r="V9" s="2"/>
      <c r="W9" s="2"/>
      <c r="X9" s="2"/>
      <c r="Y9" s="2"/>
      <c r="Z9" s="2"/>
    </row>
    <row r="10">
      <c r="A10" s="1" t="s">
        <v>26</v>
      </c>
      <c r="B10" s="1">
        <v>-72.5</v>
      </c>
      <c r="C10" s="1">
        <v>-45.0</v>
      </c>
      <c r="D10" s="1">
        <v>-70.0</v>
      </c>
      <c r="E10" s="1">
        <v>-103.75</v>
      </c>
      <c r="F10" s="1">
        <v>-105.0</v>
      </c>
      <c r="G10" s="1">
        <v>117.5</v>
      </c>
      <c r="H10" s="1">
        <v>-120.0</v>
      </c>
      <c r="I10" s="1">
        <v>-205.0</v>
      </c>
      <c r="J10" s="1">
        <v>-262.5</v>
      </c>
      <c r="K10" s="1">
        <v>-221.25</v>
      </c>
      <c r="L10" s="2"/>
      <c r="M10" s="2"/>
      <c r="N10" s="2"/>
      <c r="O10" s="2"/>
      <c r="P10" s="2"/>
      <c r="Q10" s="2"/>
      <c r="R10" s="2"/>
      <c r="S10" s="2"/>
      <c r="T10" s="2"/>
      <c r="U10" s="2"/>
      <c r="V10" s="2"/>
      <c r="W10" s="2"/>
      <c r="X10" s="2"/>
      <c r="Y10" s="2"/>
      <c r="Z10" s="2"/>
    </row>
    <row r="11">
      <c r="A11" s="1" t="s">
        <v>27</v>
      </c>
      <c r="B11" s="1">
        <v>-2.5</v>
      </c>
      <c r="C11" s="1">
        <v>-18.75</v>
      </c>
      <c r="D11" s="1">
        <v>7.5</v>
      </c>
      <c r="E11" s="1">
        <v>-8.75</v>
      </c>
      <c r="F11" s="1">
        <v>-17.5</v>
      </c>
      <c r="G11" s="1">
        <v>-62.5</v>
      </c>
      <c r="H11" s="1">
        <v>5.0</v>
      </c>
      <c r="I11" s="1">
        <v>-83.75</v>
      </c>
      <c r="J11" s="1">
        <v>-5.0</v>
      </c>
      <c r="K11" s="1">
        <v>26.25</v>
      </c>
      <c r="L11" s="2"/>
      <c r="M11" s="2"/>
      <c r="N11" s="2"/>
      <c r="O11" s="2"/>
      <c r="P11" s="2"/>
      <c r="Q11" s="2"/>
      <c r="R11" s="2"/>
      <c r="S11" s="2"/>
      <c r="T11" s="2"/>
      <c r="U11" s="2"/>
      <c r="V11" s="2"/>
      <c r="W11" s="2"/>
      <c r="X11" s="2"/>
      <c r="Y11" s="2"/>
      <c r="Z11" s="2"/>
    </row>
    <row r="12">
      <c r="A12" s="1" t="s">
        <v>28</v>
      </c>
      <c r="B12" s="1">
        <v>21.25</v>
      </c>
      <c r="C12" s="1">
        <v>-12.5</v>
      </c>
      <c r="D12" s="1">
        <v>25.0</v>
      </c>
      <c r="E12" s="1">
        <v>66.25</v>
      </c>
      <c r="F12" s="1">
        <v>75.0</v>
      </c>
      <c r="G12" s="1">
        <v>-16.25</v>
      </c>
      <c r="H12" s="1">
        <v>111.25</v>
      </c>
      <c r="I12" s="1">
        <v>85.0</v>
      </c>
      <c r="J12" s="1">
        <v>42.5</v>
      </c>
      <c r="K12" s="1">
        <v>2.5</v>
      </c>
      <c r="L12" s="2"/>
      <c r="M12" s="2"/>
      <c r="N12" s="2"/>
      <c r="O12" s="2"/>
      <c r="P12" s="2"/>
      <c r="Q12" s="2"/>
      <c r="R12" s="2"/>
      <c r="S12" s="2"/>
      <c r="T12" s="2"/>
      <c r="U12" s="2"/>
      <c r="V12" s="2"/>
      <c r="W12" s="2"/>
      <c r="X12" s="2"/>
      <c r="Y12" s="2"/>
      <c r="Z12" s="2"/>
    </row>
    <row r="13">
      <c r="A13" s="1" t="s">
        <v>29</v>
      </c>
      <c r="B13" s="1">
        <v>-21.25</v>
      </c>
      <c r="C13" s="1">
        <v>41.25</v>
      </c>
      <c r="D13" s="1">
        <v>531.25</v>
      </c>
      <c r="E13" s="1">
        <v>647.5</v>
      </c>
      <c r="F13" s="1">
        <v>658.75</v>
      </c>
      <c r="G13" s="1">
        <v>1235.0</v>
      </c>
      <c r="H13" s="1">
        <v>1837.5</v>
      </c>
      <c r="I13" s="1">
        <v>1875.0</v>
      </c>
      <c r="J13" s="1">
        <v>1250.0</v>
      </c>
      <c r="K13" s="1">
        <v>1068.75</v>
      </c>
      <c r="L13" s="2"/>
      <c r="M13" s="2"/>
      <c r="N13" s="2"/>
      <c r="O13" s="2"/>
      <c r="P13" s="2"/>
      <c r="Q13" s="2"/>
      <c r="R13" s="2"/>
      <c r="S13" s="2"/>
      <c r="T13" s="2"/>
      <c r="U13" s="2"/>
      <c r="V13" s="2"/>
      <c r="W13" s="2"/>
      <c r="X13" s="2"/>
      <c r="Y13" s="2"/>
      <c r="Z13" s="2"/>
    </row>
    <row r="14">
      <c r="A14" s="1" t="s">
        <v>30</v>
      </c>
      <c r="B14" s="1">
        <v>-97.5</v>
      </c>
      <c r="C14" s="1">
        <v>-137.5</v>
      </c>
      <c r="D14" s="1">
        <v>-127.5</v>
      </c>
      <c r="E14" s="1">
        <v>-173.75</v>
      </c>
      <c r="F14" s="1">
        <v>-211.25</v>
      </c>
      <c r="G14" s="1">
        <v>-260.0</v>
      </c>
      <c r="H14" s="1">
        <v>-131.25</v>
      </c>
      <c r="I14" s="1">
        <v>-497.5</v>
      </c>
      <c r="J14" s="1">
        <v>-637.5</v>
      </c>
      <c r="K14" s="1">
        <v>-857.5</v>
      </c>
      <c r="L14" s="2"/>
      <c r="M14" s="2"/>
      <c r="N14" s="2"/>
      <c r="O14" s="2"/>
      <c r="P14" s="2"/>
      <c r="Q14" s="2"/>
      <c r="R14" s="2"/>
      <c r="S14" s="2"/>
      <c r="T14" s="2"/>
      <c r="U14" s="2"/>
      <c r="V14" s="2"/>
      <c r="W14" s="2"/>
      <c r="X14" s="2"/>
      <c r="Y14" s="2"/>
      <c r="Z14" s="2"/>
    </row>
    <row r="15">
      <c r="A15" s="1" t="s">
        <v>31</v>
      </c>
      <c r="B15" s="1">
        <v>8.75</v>
      </c>
      <c r="C15" s="1">
        <v>10.0</v>
      </c>
      <c r="D15" s="1">
        <v>8.75</v>
      </c>
      <c r="E15" s="1">
        <v>10.0</v>
      </c>
      <c r="F15" s="1">
        <v>12.5</v>
      </c>
      <c r="G15" s="1">
        <v>15.0</v>
      </c>
      <c r="H15" s="1">
        <v>16.25</v>
      </c>
      <c r="I15" s="1">
        <v>30.0</v>
      </c>
      <c r="J15" s="1">
        <v>51.25</v>
      </c>
      <c r="K15" s="1">
        <v>58.75</v>
      </c>
      <c r="L15" s="2"/>
      <c r="M15" s="2"/>
      <c r="N15" s="2"/>
      <c r="O15" s="2"/>
      <c r="P15" s="2"/>
      <c r="Q15" s="2"/>
      <c r="R15" s="2"/>
      <c r="S15" s="2"/>
      <c r="T15" s="2"/>
      <c r="U15" s="2"/>
      <c r="V15" s="2"/>
      <c r="W15" s="2"/>
      <c r="X15" s="2"/>
      <c r="Y15" s="2"/>
      <c r="Z15" s="2"/>
    </row>
    <row r="16">
      <c r="A16" s="1" t="s">
        <v>32</v>
      </c>
      <c r="B16" s="1">
        <v>-302.5</v>
      </c>
      <c r="C16" s="1">
        <v>-85.0</v>
      </c>
      <c r="D16" s="1">
        <v>-526.25</v>
      </c>
      <c r="E16" s="1">
        <v>-448.75</v>
      </c>
      <c r="F16" s="1">
        <v>-738.75</v>
      </c>
      <c r="G16" s="1">
        <v>-566.25</v>
      </c>
      <c r="H16" s="1">
        <v>-177.5</v>
      </c>
      <c r="I16" s="1">
        <v>-1600.0</v>
      </c>
      <c r="J16" s="1">
        <v>-1350.0</v>
      </c>
      <c r="K16" s="1">
        <v>-1095.0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1">
        <v>1.25</v>
      </c>
      <c r="L17" s="2"/>
      <c r="M17" s="2"/>
      <c r="N17" s="2"/>
      <c r="O17" s="2"/>
      <c r="P17" s="2"/>
      <c r="Q17" s="2"/>
      <c r="R17" s="2"/>
      <c r="S17" s="2"/>
      <c r="T17" s="2"/>
      <c r="U17" s="2"/>
      <c r="V17" s="2"/>
      <c r="W17" s="2"/>
      <c r="X17" s="2"/>
      <c r="Y17" s="2"/>
      <c r="Z17" s="2"/>
    </row>
    <row r="18">
      <c r="A18" s="1" t="s">
        <v>34</v>
      </c>
      <c r="B18" s="1">
        <v>0.0</v>
      </c>
      <c r="C18" s="1">
        <v>0.0</v>
      </c>
      <c r="D18" s="1">
        <v>-13.75</v>
      </c>
      <c r="E18" s="1">
        <v>-2.5</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-50.0</v>
      </c>
      <c r="J19" s="1">
        <v>-52.5</v>
      </c>
      <c r="K19" s="1">
        <v>-18.75</v>
      </c>
      <c r="L19" s="2"/>
      <c r="M19" s="2"/>
      <c r="N19" s="2"/>
      <c r="O19" s="2"/>
      <c r="P19" s="2"/>
      <c r="Q19" s="2"/>
      <c r="R19" s="2"/>
      <c r="S19" s="2"/>
      <c r="T19" s="2"/>
      <c r="U19" s="2"/>
      <c r="V19" s="2"/>
      <c r="W19" s="2"/>
      <c r="X19" s="2"/>
      <c r="Y19" s="2"/>
      <c r="Z19" s="2"/>
    </row>
    <row r="20">
      <c r="A20" s="1" t="s">
        <v>36</v>
      </c>
      <c r="B20" s="1">
        <v>-391.25</v>
      </c>
      <c r="C20" s="1">
        <v>-212.5</v>
      </c>
      <c r="D20" s="1">
        <v>-657.5</v>
      </c>
      <c r="E20" s="1">
        <v>-613.75</v>
      </c>
      <c r="F20" s="1">
        <v>-937.5</v>
      </c>
      <c r="G20" s="1">
        <v>-811.25</v>
      </c>
      <c r="H20" s="1">
        <v>-292.5</v>
      </c>
      <c r="I20" s="1">
        <v>-2112.5</v>
      </c>
      <c r="J20" s="1">
        <v>-1987.5</v>
      </c>
      <c r="K20" s="1">
        <v>-1912.5</v>
      </c>
      <c r="L20" s="2"/>
      <c r="M20" s="2"/>
      <c r="N20" s="2"/>
      <c r="O20" s="2"/>
      <c r="P20" s="2"/>
      <c r="Q20" s="2"/>
      <c r="R20" s="2"/>
      <c r="S20" s="2"/>
      <c r="T20" s="2"/>
      <c r="U20" s="2"/>
      <c r="V20" s="2"/>
      <c r="W20" s="2"/>
      <c r="X20" s="2"/>
      <c r="Y20" s="2"/>
      <c r="Z20" s="2"/>
    </row>
    <row r="21" ht="15.75" customHeight="1">
      <c r="A21" s="1" t="s">
        <v>37</v>
      </c>
      <c r="B21" s="1">
        <v>1052.5</v>
      </c>
      <c r="C21" s="1">
        <v>712.5</v>
      </c>
      <c r="D21" s="1">
        <v>1083.75</v>
      </c>
      <c r="E21" s="1">
        <v>1975.0</v>
      </c>
      <c r="F21" s="1">
        <v>2275.0</v>
      </c>
      <c r="G21" s="1">
        <v>2900.0</v>
      </c>
      <c r="H21" s="1">
        <v>620.0</v>
      </c>
      <c r="I21" s="1">
        <v>3812.5</v>
      </c>
      <c r="J21" s="1">
        <v>4200.0</v>
      </c>
      <c r="K21" s="1">
        <v>4525.0</v>
      </c>
      <c r="L21" s="2"/>
      <c r="M21" s="2"/>
      <c r="N21" s="2"/>
      <c r="O21" s="2"/>
      <c r="P21" s="2"/>
      <c r="Q21" s="2"/>
      <c r="R21" s="2"/>
      <c r="S21" s="2"/>
      <c r="T21" s="2"/>
      <c r="U21" s="2"/>
      <c r="V21" s="2"/>
      <c r="W21" s="2"/>
      <c r="X21" s="2"/>
      <c r="Y21" s="2"/>
      <c r="Z21" s="2"/>
    </row>
    <row r="22" ht="15.75" customHeight="1">
      <c r="A22" s="1" t="s">
        <v>38</v>
      </c>
      <c r="B22" s="1">
        <v>1052.5</v>
      </c>
      <c r="C22" s="1">
        <v>712.5</v>
      </c>
      <c r="D22" s="1">
        <v>1083.75</v>
      </c>
      <c r="E22" s="1">
        <v>1975.0</v>
      </c>
      <c r="F22" s="1">
        <v>2275.0</v>
      </c>
      <c r="G22" s="1">
        <v>2900.0</v>
      </c>
      <c r="H22" s="1">
        <v>620.0</v>
      </c>
      <c r="I22" s="1">
        <v>3812.5</v>
      </c>
      <c r="J22" s="1">
        <v>4200.0</v>
      </c>
      <c r="K22" s="1">
        <v>4525.0</v>
      </c>
      <c r="L22" s="2"/>
      <c r="M22" s="2"/>
      <c r="N22" s="2"/>
      <c r="O22" s="2"/>
      <c r="P22" s="2"/>
      <c r="Q22" s="2"/>
      <c r="R22" s="2"/>
      <c r="S22" s="2"/>
      <c r="T22" s="2"/>
      <c r="U22" s="2"/>
      <c r="V22" s="2"/>
      <c r="W22" s="2"/>
      <c r="X22" s="2"/>
      <c r="Y22" s="2"/>
      <c r="Z22" s="2"/>
    </row>
    <row r="23" ht="15.75" customHeight="1">
      <c r="A23" s="1" t="s">
        <v>39</v>
      </c>
      <c r="B23" s="1">
        <v>-528.75</v>
      </c>
      <c r="C23" s="1">
        <v>-422.5</v>
      </c>
      <c r="D23" s="1">
        <v>-751.25</v>
      </c>
      <c r="E23" s="1">
        <v>-1612.5</v>
      </c>
      <c r="F23" s="1">
        <v>-1206.25</v>
      </c>
      <c r="G23" s="1">
        <v>-2225.0</v>
      </c>
      <c r="H23" s="1">
        <v>-2187.5</v>
      </c>
      <c r="I23" s="1">
        <v>-2712.5</v>
      </c>
      <c r="J23" s="1">
        <v>-2637.5</v>
      </c>
      <c r="K23" s="1">
        <v>-3012.5</v>
      </c>
      <c r="L23" s="2"/>
      <c r="M23" s="2"/>
      <c r="N23" s="2"/>
      <c r="O23" s="2"/>
      <c r="P23" s="2"/>
      <c r="Q23" s="2"/>
      <c r="R23" s="2"/>
      <c r="S23" s="2"/>
      <c r="T23" s="2"/>
      <c r="U23" s="2"/>
      <c r="V23" s="2"/>
      <c r="W23" s="2"/>
      <c r="X23" s="2"/>
      <c r="Y23" s="2"/>
      <c r="Z23" s="2"/>
    </row>
    <row r="24" ht="15.75" customHeight="1">
      <c r="A24" s="1" t="s">
        <v>40</v>
      </c>
      <c r="B24" s="1">
        <v>-528.75</v>
      </c>
      <c r="C24" s="1">
        <v>-422.5</v>
      </c>
      <c r="D24" s="1">
        <v>-751.25</v>
      </c>
      <c r="E24" s="1">
        <v>-1612.5</v>
      </c>
      <c r="F24" s="1">
        <v>-1206.25</v>
      </c>
      <c r="G24" s="1">
        <v>-2225.0</v>
      </c>
      <c r="H24" s="1">
        <v>-2187.5</v>
      </c>
      <c r="I24" s="1">
        <v>-2712.5</v>
      </c>
      <c r="J24" s="1">
        <v>-2637.5</v>
      </c>
      <c r="K24" s="1">
        <v>-3012.5</v>
      </c>
      <c r="L24" s="2"/>
      <c r="M24" s="2"/>
      <c r="N24" s="2"/>
      <c r="O24" s="2"/>
      <c r="P24" s="2"/>
      <c r="Q24" s="2"/>
      <c r="R24" s="2"/>
      <c r="S24" s="2"/>
      <c r="T24" s="2"/>
      <c r="U24" s="2"/>
      <c r="V24" s="2"/>
      <c r="W24" s="2"/>
      <c r="X24" s="2"/>
      <c r="Y24" s="2"/>
      <c r="Z24" s="2"/>
    </row>
    <row r="25" ht="15.75" customHeight="1">
      <c r="A25" s="1" t="s">
        <v>41</v>
      </c>
      <c r="B25" s="1">
        <v>-25.0</v>
      </c>
      <c r="C25" s="1">
        <v>-15.0</v>
      </c>
      <c r="D25" s="1">
        <v>-68.75</v>
      </c>
      <c r="E25" s="1">
        <v>-210.0</v>
      </c>
      <c r="F25" s="1">
        <v>-593.75</v>
      </c>
      <c r="G25" s="1">
        <v>-582.5</v>
      </c>
      <c r="H25" s="1">
        <v>-15.0</v>
      </c>
      <c r="I25" s="1">
        <v>-541.25</v>
      </c>
      <c r="J25" s="1">
        <v>-346.25</v>
      </c>
      <c r="K25" s="1">
        <v>-135.0</v>
      </c>
      <c r="L25" s="2"/>
      <c r="M25" s="2"/>
      <c r="N25" s="2"/>
      <c r="O25" s="2"/>
      <c r="P25" s="2"/>
      <c r="Q25" s="2"/>
      <c r="R25" s="2"/>
      <c r="S25" s="2"/>
      <c r="T25" s="2"/>
      <c r="U25" s="2"/>
      <c r="V25" s="2"/>
      <c r="W25" s="2"/>
      <c r="X25" s="2"/>
      <c r="Y25" s="2"/>
      <c r="Z25" s="2"/>
    </row>
    <row r="26" ht="15.75" customHeight="1">
      <c r="A26" s="1" t="s">
        <v>42</v>
      </c>
      <c r="B26" s="1">
        <v>-76.25</v>
      </c>
      <c r="C26" s="1">
        <v>-101.25</v>
      </c>
      <c r="D26" s="1">
        <v>-145.0</v>
      </c>
      <c r="E26" s="1">
        <v>-175.0</v>
      </c>
      <c r="F26" s="1">
        <v>-205.0</v>
      </c>
      <c r="G26" s="1">
        <v>-233.75</v>
      </c>
      <c r="H26" s="1">
        <v>-227.5</v>
      </c>
      <c r="I26" s="1">
        <v>-340.0</v>
      </c>
      <c r="J26" s="1">
        <v>-446.25</v>
      </c>
      <c r="K26" s="1">
        <v>-546.25</v>
      </c>
      <c r="L26" s="2"/>
      <c r="M26" s="2"/>
      <c r="N26" s="2"/>
      <c r="O26" s="2"/>
      <c r="P26" s="2"/>
      <c r="Q26" s="2"/>
      <c r="R26" s="2"/>
      <c r="S26" s="2"/>
      <c r="T26" s="2"/>
      <c r="U26" s="2"/>
      <c r="V26" s="2"/>
      <c r="W26" s="2"/>
      <c r="X26" s="2"/>
      <c r="Y26" s="2"/>
      <c r="Z26" s="2"/>
    </row>
    <row r="27" ht="15.75" customHeight="1">
      <c r="A27" s="1" t="s">
        <v>43</v>
      </c>
      <c r="B27" s="1">
        <v>-76.25</v>
      </c>
      <c r="C27" s="1">
        <v>-101.25</v>
      </c>
      <c r="D27" s="1">
        <v>-145.0</v>
      </c>
      <c r="E27" s="1">
        <v>-175.0</v>
      </c>
      <c r="F27" s="1">
        <v>-205.0</v>
      </c>
      <c r="G27" s="1">
        <v>-233.75</v>
      </c>
      <c r="H27" s="1">
        <v>-227.5</v>
      </c>
      <c r="I27" s="1">
        <v>-340.0</v>
      </c>
      <c r="J27" s="1">
        <v>-446.25</v>
      </c>
      <c r="K27" s="1">
        <v>-546.25</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2.5</v>
      </c>
      <c r="J28" s="1">
        <v>-1.25</v>
      </c>
      <c r="K28" s="1">
        <v>62.5</v>
      </c>
      <c r="L28" s="2"/>
      <c r="M28" s="2"/>
      <c r="N28" s="2"/>
      <c r="O28" s="2"/>
      <c r="P28" s="2"/>
      <c r="Q28" s="2"/>
      <c r="R28" s="2"/>
      <c r="S28" s="2"/>
      <c r="T28" s="2"/>
      <c r="U28" s="2"/>
      <c r="V28" s="2"/>
      <c r="W28" s="2"/>
      <c r="X28" s="2"/>
      <c r="Y28" s="2"/>
      <c r="Z28" s="2"/>
    </row>
    <row r="29" ht="15.75" customHeight="1">
      <c r="A29" s="1" t="s">
        <v>45</v>
      </c>
      <c r="B29" s="1">
        <v>422.5</v>
      </c>
      <c r="C29" s="1">
        <v>173.75</v>
      </c>
      <c r="D29" s="1">
        <v>117.5</v>
      </c>
      <c r="E29" s="1">
        <v>-17.5</v>
      </c>
      <c r="F29" s="1">
        <v>270.0</v>
      </c>
      <c r="G29" s="1">
        <v>-138.75</v>
      </c>
      <c r="H29" s="1">
        <v>-1812.5</v>
      </c>
      <c r="I29" s="1">
        <v>227.5</v>
      </c>
      <c r="J29" s="1">
        <v>761.25</v>
      </c>
      <c r="K29" s="1">
        <v>828.75</v>
      </c>
      <c r="L29" s="2"/>
      <c r="M29" s="2"/>
      <c r="N29" s="2"/>
      <c r="O29" s="2"/>
      <c r="P29" s="2"/>
      <c r="Q29" s="2"/>
      <c r="R29" s="2"/>
      <c r="S29" s="2"/>
      <c r="T29" s="2"/>
      <c r="U29" s="2"/>
      <c r="V29" s="2"/>
      <c r="W29" s="2"/>
      <c r="X29" s="2"/>
      <c r="Y29" s="2"/>
      <c r="Z29" s="2"/>
    </row>
    <row r="30" ht="15.75" customHeight="1">
      <c r="A30" s="1" t="s">
        <v>46</v>
      </c>
      <c r="B30" s="1">
        <v>12.5</v>
      </c>
      <c r="C30" s="1">
        <v>25.0</v>
      </c>
      <c r="D30" s="1">
        <v>62.5</v>
      </c>
      <c r="E30" s="1">
        <v>-37.5</v>
      </c>
      <c r="F30" s="1">
        <v>37.5</v>
      </c>
      <c r="G30" s="1">
        <v>87.5</v>
      </c>
      <c r="H30" s="1">
        <v>-8.75</v>
      </c>
      <c r="I30" s="1">
        <v>-100.0</v>
      </c>
      <c r="J30" s="1">
        <v>-75.0</v>
      </c>
      <c r="K30" s="1">
        <v>-12.5</v>
      </c>
      <c r="L30" s="2"/>
      <c r="M30" s="2"/>
      <c r="N30" s="2"/>
      <c r="O30" s="2"/>
      <c r="P30" s="2"/>
      <c r="Q30" s="2"/>
      <c r="R30" s="2"/>
      <c r="S30" s="2"/>
      <c r="T30" s="2"/>
      <c r="U30" s="2"/>
      <c r="V30" s="2"/>
      <c r="W30" s="2"/>
      <c r="X30" s="2"/>
      <c r="Y30" s="2"/>
      <c r="Z30" s="2"/>
    </row>
    <row r="31" ht="15.75" customHeight="1">
      <c r="A31" s="1" t="s">
        <v>47</v>
      </c>
      <c r="B31" s="1">
        <v>8.75</v>
      </c>
      <c r="C31" s="1">
        <v>2.5</v>
      </c>
      <c r="D31" s="1">
        <v>-7.5</v>
      </c>
      <c r="E31" s="1">
        <v>15.0</v>
      </c>
      <c r="F31" s="1">
        <v>-7.5</v>
      </c>
      <c r="G31" s="1">
        <v>286.25</v>
      </c>
      <c r="H31" s="1">
        <v>-277.5</v>
      </c>
      <c r="I31" s="1">
        <v>-13.75</v>
      </c>
      <c r="J31" s="1">
        <v>17.5</v>
      </c>
      <c r="K31" s="1">
        <v>-11.25</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132.5</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40.0</v>
      </c>
      <c r="C34" s="1">
        <v>6.25</v>
      </c>
      <c r="D34" s="1">
        <v>61.25</v>
      </c>
      <c r="E34" s="1">
        <v>121.25</v>
      </c>
      <c r="F34" s="1">
        <v>63.75</v>
      </c>
      <c r="G34" s="1">
        <v>141.25</v>
      </c>
      <c r="H34" s="1">
        <v>367.5</v>
      </c>
      <c r="I34" s="1">
        <v>273.75</v>
      </c>
      <c r="J34" s="1">
        <v>358.75</v>
      </c>
      <c r="K34" s="1">
        <v>307.5</v>
      </c>
      <c r="L34" s="2"/>
      <c r="M34" s="2"/>
      <c r="N34" s="2"/>
      <c r="O34" s="2"/>
      <c r="P34" s="2"/>
      <c r="Q34" s="2"/>
      <c r="R34" s="2"/>
      <c r="S34" s="2"/>
      <c r="T34" s="2"/>
      <c r="U34" s="2"/>
      <c r="V34" s="2"/>
      <c r="W34" s="2"/>
      <c r="X34" s="2"/>
      <c r="Y34" s="2"/>
      <c r="Z34" s="2"/>
    </row>
    <row r="35" ht="15.75" customHeight="1">
      <c r="A35" s="1" t="s">
        <v>51</v>
      </c>
      <c r="B35" s="1">
        <v>747.5</v>
      </c>
      <c r="C35" s="1">
        <v>843.75</v>
      </c>
      <c r="D35" s="1">
        <v>1158.75</v>
      </c>
      <c r="E35" s="1">
        <v>1425.0</v>
      </c>
      <c r="F35" s="1">
        <v>1537.5</v>
      </c>
      <c r="G35" s="1">
        <v>1900.0</v>
      </c>
      <c r="H35" s="1">
        <v>2150.0</v>
      </c>
      <c r="I35" s="1">
        <v>2987.5</v>
      </c>
      <c r="J35" s="1">
        <v>3512.5</v>
      </c>
      <c r="K35" s="1">
        <v>3312.5</v>
      </c>
      <c r="L35" s="2"/>
      <c r="M35" s="2"/>
      <c r="N35" s="2"/>
      <c r="O35" s="2"/>
      <c r="P35" s="2"/>
      <c r="Q35" s="2"/>
      <c r="R35" s="2"/>
      <c r="S35" s="2"/>
      <c r="T35" s="2"/>
      <c r="U35" s="2"/>
      <c r="V35" s="2"/>
      <c r="W35" s="2"/>
      <c r="X35" s="2"/>
      <c r="Y35" s="2"/>
      <c r="Z35" s="2"/>
    </row>
    <row r="36" ht="15.75" customHeight="1">
      <c r="A36" s="1" t="s">
        <v>52</v>
      </c>
      <c r="B36" s="1">
        <v>801.25</v>
      </c>
      <c r="C36" s="1">
        <v>908.75</v>
      </c>
      <c r="D36" s="1">
        <v>1240.0</v>
      </c>
      <c r="E36" s="1">
        <v>1500.0</v>
      </c>
      <c r="F36" s="1">
        <v>1650.0</v>
      </c>
      <c r="G36" s="1">
        <v>2087.5</v>
      </c>
      <c r="H36" s="1">
        <v>2312.5</v>
      </c>
      <c r="I36" s="1">
        <v>3200.0</v>
      </c>
      <c r="J36" s="1">
        <v>3800.0</v>
      </c>
      <c r="K36" s="1">
        <v>3737.5</v>
      </c>
      <c r="L36" s="2"/>
      <c r="M36" s="2"/>
      <c r="N36" s="2"/>
      <c r="O36" s="2"/>
      <c r="P36" s="2"/>
      <c r="Q36" s="2"/>
      <c r="R36" s="2"/>
      <c r="S36" s="2"/>
      <c r="T36" s="2"/>
      <c r="U36" s="2"/>
      <c r="V36" s="2"/>
      <c r="W36" s="2"/>
      <c r="X36" s="2"/>
      <c r="Y36" s="2"/>
      <c r="Z36" s="2"/>
    </row>
    <row r="37" ht="15.75" customHeight="1">
      <c r="A37" s="1" t="s">
        <v>53</v>
      </c>
      <c r="B37" s="1">
        <v>-12.5</v>
      </c>
      <c r="C37" s="1">
        <v>100.0</v>
      </c>
      <c r="D37" s="1">
        <v>98.75</v>
      </c>
      <c r="E37" s="1">
        <v>26.25</v>
      </c>
      <c r="F37" s="1">
        <v>211.25</v>
      </c>
      <c r="G37" s="1">
        <v>56.25</v>
      </c>
      <c r="H37" s="1">
        <v>-90.0</v>
      </c>
      <c r="I37" s="1">
        <v>-56.25</v>
      </c>
      <c r="J37" s="1">
        <v>-61.25</v>
      </c>
      <c r="K37" s="1">
        <v>323.75</v>
      </c>
      <c r="L37" s="2"/>
      <c r="M37" s="2"/>
      <c r="N37" s="2"/>
      <c r="O37" s="2"/>
      <c r="P37" s="2"/>
      <c r="Q37" s="2"/>
      <c r="R37" s="2"/>
      <c r="S37" s="2"/>
      <c r="T37" s="2"/>
      <c r="U37" s="2"/>
      <c r="V37" s="2"/>
      <c r="W37" s="2"/>
      <c r="X37" s="2"/>
      <c r="Y37" s="2"/>
      <c r="Z37" s="2"/>
    </row>
    <row r="38" ht="15.75" customHeight="1">
      <c r="A38" s="1" t="s">
        <v>54</v>
      </c>
      <c r="B38" s="1">
        <v>523.75</v>
      </c>
      <c r="C38" s="1">
        <v>290.0</v>
      </c>
      <c r="D38" s="1">
        <v>332.5</v>
      </c>
      <c r="E38" s="1">
        <v>368.75</v>
      </c>
      <c r="F38" s="1">
        <v>1068.75</v>
      </c>
      <c r="G38" s="1">
        <v>677.5</v>
      </c>
      <c r="H38" s="1">
        <v>-1575.0</v>
      </c>
      <c r="I38" s="1">
        <v>1105.0</v>
      </c>
      <c r="J38" s="1">
        <v>1550.0</v>
      </c>
      <c r="K38" s="1">
        <v>1512.5</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12.5</v>
      </c>
      <c r="C3" s="1">
        <v>16.25</v>
      </c>
      <c r="D3" s="1">
        <v>7.5</v>
      </c>
      <c r="E3" s="1">
        <v>23.75</v>
      </c>
      <c r="F3" s="1">
        <v>15.0</v>
      </c>
      <c r="G3" s="1">
        <v>301.25</v>
      </c>
      <c r="H3" s="1">
        <v>23.75</v>
      </c>
      <c r="I3" s="1">
        <v>18.75</v>
      </c>
      <c r="J3" s="1">
        <v>36.25</v>
      </c>
      <c r="K3" s="1">
        <v>25.0</v>
      </c>
      <c r="L3" s="2"/>
      <c r="M3" s="2"/>
      <c r="N3" s="2"/>
      <c r="O3" s="2"/>
      <c r="P3" s="2"/>
      <c r="Q3" s="2"/>
      <c r="R3" s="2"/>
      <c r="S3" s="2"/>
      <c r="T3" s="2"/>
      <c r="U3" s="2"/>
      <c r="V3" s="2"/>
      <c r="W3" s="2"/>
      <c r="X3" s="2"/>
      <c r="Y3" s="2"/>
      <c r="Z3" s="2"/>
    </row>
    <row r="4">
      <c r="A4" s="1" t="s">
        <v>57</v>
      </c>
      <c r="B4" s="1">
        <v>12.5</v>
      </c>
      <c r="C4" s="1">
        <v>16.25</v>
      </c>
      <c r="D4" s="1">
        <v>7.5</v>
      </c>
      <c r="E4" s="1">
        <v>23.75</v>
      </c>
      <c r="F4" s="1">
        <v>15.0</v>
      </c>
      <c r="G4" s="1">
        <v>301.25</v>
      </c>
      <c r="H4" s="1">
        <v>23.75</v>
      </c>
      <c r="I4" s="1">
        <v>18.75</v>
      </c>
      <c r="J4" s="1">
        <v>36.25</v>
      </c>
      <c r="K4" s="1">
        <v>25.0</v>
      </c>
      <c r="L4" s="2"/>
      <c r="M4" s="2"/>
      <c r="N4" s="2"/>
      <c r="O4" s="2"/>
      <c r="P4" s="2"/>
      <c r="Q4" s="2"/>
      <c r="R4" s="2"/>
      <c r="S4" s="2"/>
      <c r="T4" s="2"/>
      <c r="U4" s="2"/>
      <c r="V4" s="2"/>
      <c r="W4" s="2"/>
      <c r="X4" s="2"/>
      <c r="Y4" s="2"/>
      <c r="Z4" s="2"/>
    </row>
    <row r="5">
      <c r="A5" s="1" t="s">
        <v>58</v>
      </c>
      <c r="B5" s="1">
        <v>435.0</v>
      </c>
      <c r="C5" s="1">
        <v>526.25</v>
      </c>
      <c r="D5" s="1">
        <v>677.5</v>
      </c>
      <c r="E5" s="1">
        <v>747.5</v>
      </c>
      <c r="F5" s="1">
        <v>945.0</v>
      </c>
      <c r="G5" s="1">
        <v>907.5</v>
      </c>
      <c r="H5" s="1">
        <v>907.5</v>
      </c>
      <c r="I5" s="1">
        <v>1600.0</v>
      </c>
      <c r="J5" s="1">
        <v>1862.5</v>
      </c>
      <c r="K5" s="1">
        <v>2062.5</v>
      </c>
      <c r="L5" s="2"/>
      <c r="M5" s="2"/>
      <c r="N5" s="2"/>
      <c r="O5" s="2"/>
      <c r="P5" s="2"/>
      <c r="Q5" s="2"/>
      <c r="R5" s="2"/>
      <c r="S5" s="2"/>
      <c r="T5" s="2"/>
      <c r="U5" s="2"/>
      <c r="V5" s="2"/>
      <c r="W5" s="2"/>
      <c r="X5" s="2"/>
      <c r="Y5" s="2"/>
      <c r="Z5" s="2"/>
    </row>
    <row r="6">
      <c r="A6" s="1" t="s">
        <v>59</v>
      </c>
      <c r="B6" s="1">
        <v>68.75</v>
      </c>
      <c r="C6" s="1">
        <v>51.25</v>
      </c>
      <c r="D6" s="1">
        <v>70.0</v>
      </c>
      <c r="E6" s="1">
        <v>118.75</v>
      </c>
      <c r="F6" s="1">
        <v>141.25</v>
      </c>
      <c r="G6" s="1">
        <v>161.25</v>
      </c>
      <c r="H6" s="1">
        <v>86.25</v>
      </c>
      <c r="I6" s="1">
        <v>146.25</v>
      </c>
      <c r="J6" s="1">
        <v>223.75</v>
      </c>
      <c r="K6" s="1">
        <v>267.5</v>
      </c>
      <c r="L6" s="2"/>
      <c r="M6" s="2"/>
      <c r="N6" s="2"/>
      <c r="O6" s="2"/>
      <c r="P6" s="2"/>
      <c r="Q6" s="2"/>
      <c r="R6" s="2"/>
      <c r="S6" s="2"/>
      <c r="T6" s="2"/>
      <c r="U6" s="2"/>
      <c r="V6" s="2"/>
      <c r="W6" s="2"/>
      <c r="X6" s="2"/>
      <c r="Y6" s="2"/>
      <c r="Z6" s="2"/>
    </row>
    <row r="7">
      <c r="A7" s="1" t="s">
        <v>60</v>
      </c>
      <c r="B7" s="1">
        <v>505.0</v>
      </c>
      <c r="C7" s="1">
        <v>578.75</v>
      </c>
      <c r="D7" s="1">
        <v>748.75</v>
      </c>
      <c r="E7" s="1">
        <v>866.25</v>
      </c>
      <c r="F7" s="1">
        <v>1086.25</v>
      </c>
      <c r="G7" s="1">
        <v>1067.5</v>
      </c>
      <c r="H7" s="1">
        <v>995.0</v>
      </c>
      <c r="I7" s="1">
        <v>1750.0</v>
      </c>
      <c r="J7" s="1">
        <v>2087.5</v>
      </c>
      <c r="K7" s="1">
        <v>2325.0</v>
      </c>
      <c r="L7" s="2"/>
      <c r="M7" s="2"/>
      <c r="N7" s="2"/>
      <c r="O7" s="2"/>
      <c r="P7" s="2"/>
      <c r="Q7" s="2"/>
      <c r="R7" s="2"/>
      <c r="S7" s="2"/>
      <c r="T7" s="2"/>
      <c r="U7" s="2"/>
      <c r="V7" s="2"/>
      <c r="W7" s="2"/>
      <c r="X7" s="2"/>
      <c r="Y7" s="2"/>
      <c r="Z7" s="2"/>
    </row>
    <row r="8">
      <c r="A8" s="1" t="s">
        <v>61</v>
      </c>
      <c r="B8" s="1">
        <v>28.75</v>
      </c>
      <c r="C8" s="1">
        <v>51.25</v>
      </c>
      <c r="D8" s="1">
        <v>55.0</v>
      </c>
      <c r="E8" s="1">
        <v>68.75</v>
      </c>
      <c r="F8" s="1">
        <v>103.75</v>
      </c>
      <c r="G8" s="1">
        <v>103.75</v>
      </c>
      <c r="H8" s="1">
        <v>91.25</v>
      </c>
      <c r="I8" s="1">
        <v>210.0</v>
      </c>
      <c r="J8" s="1">
        <v>226.25</v>
      </c>
      <c r="K8" s="1">
        <v>202.5</v>
      </c>
      <c r="L8" s="2"/>
      <c r="M8" s="2"/>
      <c r="N8" s="2"/>
      <c r="O8" s="2"/>
      <c r="P8" s="2"/>
      <c r="Q8" s="2"/>
      <c r="R8" s="2"/>
      <c r="S8" s="2"/>
      <c r="T8" s="2"/>
      <c r="U8" s="2"/>
      <c r="V8" s="2"/>
      <c r="W8" s="2"/>
      <c r="X8" s="2"/>
      <c r="Y8" s="2"/>
      <c r="Z8" s="2"/>
    </row>
    <row r="9">
      <c r="A9" s="1" t="s">
        <v>62</v>
      </c>
      <c r="B9" s="1">
        <v>547.5</v>
      </c>
      <c r="C9" s="1">
        <v>647.5</v>
      </c>
      <c r="D9" s="1">
        <v>811.25</v>
      </c>
      <c r="E9" s="1">
        <v>960.0</v>
      </c>
      <c r="F9" s="1">
        <v>1206.25</v>
      </c>
      <c r="G9" s="1">
        <v>1475.0</v>
      </c>
      <c r="H9" s="1">
        <v>1111.25</v>
      </c>
      <c r="I9" s="1">
        <v>1975.0</v>
      </c>
      <c r="J9" s="1">
        <v>2350.0</v>
      </c>
      <c r="K9" s="1">
        <v>2562.5</v>
      </c>
      <c r="L9" s="2"/>
      <c r="M9" s="2"/>
      <c r="N9" s="2"/>
      <c r="O9" s="2"/>
      <c r="P9" s="2"/>
      <c r="Q9" s="2"/>
      <c r="R9" s="2"/>
      <c r="S9" s="2"/>
      <c r="T9" s="2"/>
      <c r="U9" s="2"/>
      <c r="V9" s="2"/>
      <c r="W9" s="2"/>
      <c r="X9" s="2"/>
      <c r="Y9" s="2"/>
      <c r="Z9" s="2"/>
    </row>
    <row r="10">
      <c r="A10" s="1" t="s">
        <v>63</v>
      </c>
      <c r="B10" s="1">
        <v>587.5</v>
      </c>
      <c r="C10" s="1">
        <v>725.0</v>
      </c>
      <c r="D10" s="1">
        <v>917.5</v>
      </c>
      <c r="E10" s="1">
        <v>1016.25</v>
      </c>
      <c r="F10" s="1">
        <v>1275.0</v>
      </c>
      <c r="G10" s="1">
        <v>3050.0</v>
      </c>
      <c r="H10" s="1">
        <v>3150.0</v>
      </c>
      <c r="I10" s="1">
        <v>5350.0</v>
      </c>
      <c r="J10" s="1">
        <v>6537.5</v>
      </c>
      <c r="K10" s="1">
        <v>7737.5</v>
      </c>
      <c r="L10" s="2"/>
      <c r="M10" s="2"/>
      <c r="N10" s="2"/>
      <c r="O10" s="2"/>
      <c r="P10" s="2"/>
      <c r="Q10" s="2"/>
      <c r="R10" s="2"/>
      <c r="S10" s="2"/>
      <c r="T10" s="2"/>
      <c r="U10" s="2"/>
      <c r="V10" s="2"/>
      <c r="W10" s="2"/>
      <c r="X10" s="2"/>
      <c r="Y10" s="2"/>
      <c r="Z10" s="2"/>
    </row>
    <row r="11">
      <c r="A11" s="1" t="s">
        <v>64</v>
      </c>
      <c r="B11" s="1">
        <v>-241.25</v>
      </c>
      <c r="C11" s="1">
        <v>-298.75</v>
      </c>
      <c r="D11" s="1">
        <v>-402.5</v>
      </c>
      <c r="E11" s="1">
        <v>-452.5</v>
      </c>
      <c r="F11" s="1">
        <v>-560.0</v>
      </c>
      <c r="G11" s="1">
        <v>-806.25</v>
      </c>
      <c r="H11" s="1">
        <v>-972.5</v>
      </c>
      <c r="I11" s="1">
        <v>-1675.0</v>
      </c>
      <c r="J11" s="1">
        <v>-2037.5</v>
      </c>
      <c r="K11" s="1">
        <v>-2462.5</v>
      </c>
      <c r="L11" s="2"/>
      <c r="M11" s="2"/>
      <c r="N11" s="2"/>
      <c r="O11" s="2"/>
      <c r="P11" s="2"/>
      <c r="Q11" s="2"/>
      <c r="R11" s="2"/>
      <c r="S11" s="2"/>
      <c r="T11" s="2"/>
      <c r="U11" s="2"/>
      <c r="V11" s="2"/>
      <c r="W11" s="2"/>
      <c r="X11" s="2"/>
      <c r="Y11" s="2"/>
      <c r="Z11" s="2"/>
    </row>
    <row r="12">
      <c r="A12" s="1" t="s">
        <v>65</v>
      </c>
      <c r="B12" s="1">
        <v>346.25</v>
      </c>
      <c r="C12" s="1">
        <v>427.5</v>
      </c>
      <c r="D12" s="1">
        <v>515.0</v>
      </c>
      <c r="E12" s="1">
        <v>565.0</v>
      </c>
      <c r="F12" s="1">
        <v>717.5</v>
      </c>
      <c r="G12" s="1">
        <v>2250.0</v>
      </c>
      <c r="H12" s="1">
        <v>2175.0</v>
      </c>
      <c r="I12" s="1">
        <v>3675.0</v>
      </c>
      <c r="J12" s="1">
        <v>4500.0</v>
      </c>
      <c r="K12" s="1">
        <v>5275.0</v>
      </c>
      <c r="L12" s="2"/>
      <c r="M12" s="2"/>
      <c r="N12" s="2"/>
      <c r="O12" s="2"/>
      <c r="P12" s="2"/>
      <c r="Q12" s="2"/>
      <c r="R12" s="2"/>
      <c r="S12" s="2"/>
      <c r="T12" s="2"/>
      <c r="U12" s="2"/>
      <c r="V12" s="2"/>
      <c r="W12" s="2"/>
      <c r="X12" s="2"/>
      <c r="Y12" s="2"/>
      <c r="Z12" s="2"/>
    </row>
    <row r="13">
      <c r="A13" s="1" t="s">
        <v>66</v>
      </c>
      <c r="B13" s="1">
        <v>0.0</v>
      </c>
      <c r="C13" s="1">
        <v>0.0</v>
      </c>
      <c r="D13" s="1">
        <v>0.0</v>
      </c>
      <c r="E13" s="1">
        <v>0.0</v>
      </c>
      <c r="F13" s="1">
        <v>0.0</v>
      </c>
      <c r="G13" s="1">
        <v>0.0</v>
      </c>
      <c r="H13" s="1">
        <v>0.0</v>
      </c>
      <c r="I13" s="1">
        <v>50.0</v>
      </c>
      <c r="J13" s="1">
        <v>51.25</v>
      </c>
      <c r="K13" s="1">
        <v>71.25</v>
      </c>
      <c r="L13" s="2"/>
      <c r="M13" s="2"/>
      <c r="N13" s="2"/>
      <c r="O13" s="2"/>
      <c r="P13" s="2"/>
      <c r="Q13" s="2"/>
      <c r="R13" s="2"/>
      <c r="S13" s="2"/>
      <c r="T13" s="2"/>
      <c r="U13" s="2"/>
      <c r="V13" s="2"/>
      <c r="W13" s="2"/>
      <c r="X13" s="2"/>
      <c r="Y13" s="2"/>
      <c r="Z13" s="2"/>
    </row>
    <row r="14">
      <c r="A14" s="1" t="s">
        <v>67</v>
      </c>
      <c r="B14" s="1">
        <v>645.0</v>
      </c>
      <c r="C14" s="1">
        <v>696.25</v>
      </c>
      <c r="D14" s="1">
        <v>997.5</v>
      </c>
      <c r="E14" s="1">
        <v>1103.75</v>
      </c>
      <c r="F14" s="1">
        <v>1425.0</v>
      </c>
      <c r="G14" s="1">
        <v>1675.0</v>
      </c>
      <c r="H14" s="1">
        <v>1625.0</v>
      </c>
      <c r="I14" s="1">
        <v>2875.0</v>
      </c>
      <c r="J14" s="1">
        <v>3587.5</v>
      </c>
      <c r="K14" s="1">
        <v>4012.5</v>
      </c>
      <c r="L14" s="2"/>
      <c r="M14" s="2"/>
      <c r="N14" s="2"/>
      <c r="O14" s="2"/>
      <c r="P14" s="2"/>
      <c r="Q14" s="2"/>
      <c r="R14" s="2"/>
      <c r="S14" s="2"/>
      <c r="T14" s="2"/>
      <c r="U14" s="2"/>
      <c r="V14" s="2"/>
      <c r="W14" s="2"/>
      <c r="X14" s="2"/>
      <c r="Y14" s="2"/>
      <c r="Z14" s="2"/>
    </row>
    <row r="15">
      <c r="A15" s="1" t="s">
        <v>68</v>
      </c>
      <c r="B15" s="1">
        <v>115.0</v>
      </c>
      <c r="C15" s="1">
        <v>103.75</v>
      </c>
      <c r="D15" s="1">
        <v>217.5</v>
      </c>
      <c r="E15" s="1">
        <v>257.5</v>
      </c>
      <c r="F15" s="1">
        <v>326.25</v>
      </c>
      <c r="G15" s="1">
        <v>407.5</v>
      </c>
      <c r="H15" s="1">
        <v>350.0</v>
      </c>
      <c r="I15" s="1">
        <v>593.75</v>
      </c>
      <c r="J15" s="1">
        <v>653.75</v>
      </c>
      <c r="K15" s="1">
        <v>607.5</v>
      </c>
      <c r="L15" s="2"/>
      <c r="M15" s="2"/>
      <c r="N15" s="2"/>
      <c r="O15" s="2"/>
      <c r="P15" s="2"/>
      <c r="Q15" s="2"/>
      <c r="R15" s="2"/>
      <c r="S15" s="2"/>
      <c r="T15" s="2"/>
      <c r="U15" s="2"/>
      <c r="V15" s="2"/>
      <c r="W15" s="2"/>
      <c r="X15" s="2"/>
      <c r="Y15" s="2"/>
      <c r="Z15" s="2"/>
    </row>
    <row r="16">
      <c r="A16" s="1" t="s">
        <v>69</v>
      </c>
      <c r="B16" s="1">
        <v>3175.0</v>
      </c>
      <c r="C16" s="1">
        <v>4062.5</v>
      </c>
      <c r="D16" s="1">
        <v>5112.5</v>
      </c>
      <c r="E16" s="1">
        <v>5550.0</v>
      </c>
      <c r="F16" s="1">
        <v>6762.5</v>
      </c>
      <c r="G16" s="1">
        <v>7362.5</v>
      </c>
      <c r="H16" s="1">
        <v>6325.0</v>
      </c>
      <c r="I16" s="1">
        <v>9937.5</v>
      </c>
      <c r="J16" s="1">
        <v>12275.0</v>
      </c>
      <c r="K16" s="1">
        <v>14537.5</v>
      </c>
      <c r="L16" s="2"/>
      <c r="M16" s="2"/>
      <c r="N16" s="2"/>
      <c r="O16" s="2"/>
      <c r="P16" s="2"/>
      <c r="Q16" s="2"/>
      <c r="R16" s="2"/>
      <c r="S16" s="2"/>
      <c r="T16" s="2"/>
      <c r="U16" s="2"/>
      <c r="V16" s="2"/>
      <c r="W16" s="2"/>
      <c r="X16" s="2"/>
      <c r="Y16" s="2"/>
      <c r="Z16" s="2"/>
    </row>
    <row r="17">
      <c r="A17" s="1" t="s">
        <v>70</v>
      </c>
      <c r="B17" s="1">
        <v>4825.0</v>
      </c>
      <c r="C17" s="1">
        <v>5937.5</v>
      </c>
      <c r="D17" s="1">
        <v>7662.5</v>
      </c>
      <c r="E17" s="1">
        <v>8425.0</v>
      </c>
      <c r="F17" s="1">
        <v>10450.0</v>
      </c>
      <c r="G17" s="1">
        <v>13162.5</v>
      </c>
      <c r="H17" s="1">
        <v>11587.5</v>
      </c>
      <c r="I17" s="1">
        <v>19112.5</v>
      </c>
      <c r="J17" s="1">
        <v>23412.5</v>
      </c>
      <c r="K17" s="1">
        <v>27062.5</v>
      </c>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330.0</v>
      </c>
      <c r="C19" s="1">
        <v>290.0</v>
      </c>
      <c r="D19" s="1">
        <v>278.75</v>
      </c>
      <c r="E19" s="1">
        <v>305.0</v>
      </c>
      <c r="F19" s="1">
        <v>271.25</v>
      </c>
      <c r="G19" s="1">
        <v>191.25</v>
      </c>
      <c r="H19" s="1">
        <v>195.0</v>
      </c>
      <c r="I19" s="1">
        <v>498.75</v>
      </c>
      <c r="J19" s="1">
        <v>727.5</v>
      </c>
      <c r="K19" s="1">
        <v>652.5</v>
      </c>
      <c r="L19" s="2"/>
      <c r="M19" s="2"/>
      <c r="N19" s="2"/>
      <c r="O19" s="2"/>
      <c r="P19" s="2"/>
      <c r="Q19" s="2"/>
      <c r="R19" s="2"/>
      <c r="S19" s="2"/>
      <c r="T19" s="2"/>
      <c r="U19" s="2"/>
      <c r="V19" s="2"/>
      <c r="W19" s="2"/>
      <c r="X19" s="2"/>
      <c r="Y19" s="2"/>
      <c r="Z19" s="2"/>
    </row>
    <row r="20">
      <c r="A20" s="1" t="s">
        <v>73</v>
      </c>
      <c r="B20" s="1">
        <v>283.75</v>
      </c>
      <c r="C20" s="1">
        <v>310.0</v>
      </c>
      <c r="D20" s="1">
        <v>392.5</v>
      </c>
      <c r="E20" s="1">
        <v>467.5</v>
      </c>
      <c r="F20" s="1">
        <v>518.75</v>
      </c>
      <c r="G20" s="1">
        <v>527.5</v>
      </c>
      <c r="H20" s="1">
        <v>545.0</v>
      </c>
      <c r="I20" s="1">
        <v>997.5</v>
      </c>
      <c r="J20" s="1">
        <v>1190.0</v>
      </c>
      <c r="K20" s="1">
        <v>1170.0</v>
      </c>
      <c r="L20" s="2"/>
      <c r="M20" s="2"/>
      <c r="N20" s="2"/>
      <c r="O20" s="2"/>
      <c r="P20" s="2"/>
      <c r="Q20" s="2"/>
      <c r="R20" s="2"/>
      <c r="S20" s="2"/>
      <c r="T20" s="2"/>
      <c r="U20" s="2"/>
      <c r="V20" s="2"/>
      <c r="W20" s="2"/>
      <c r="X20" s="2"/>
      <c r="Y20" s="2"/>
      <c r="Z20" s="2"/>
    </row>
    <row r="21" ht="15.75" customHeight="1">
      <c r="A21" s="1" t="s">
        <v>74</v>
      </c>
      <c r="B21" s="1">
        <v>2.5</v>
      </c>
      <c r="C21" s="1">
        <v>2.5</v>
      </c>
      <c r="D21" s="1">
        <v>2.5</v>
      </c>
      <c r="E21" s="1">
        <v>2.5</v>
      </c>
      <c r="F21" s="1">
        <v>2.5</v>
      </c>
      <c r="G21" s="1">
        <v>132.5</v>
      </c>
      <c r="H21" s="1">
        <v>152.5</v>
      </c>
      <c r="I21" s="1">
        <v>236.25</v>
      </c>
      <c r="J21" s="1">
        <v>291.25</v>
      </c>
      <c r="K21" s="1">
        <v>342.5</v>
      </c>
      <c r="L21" s="2"/>
      <c r="M21" s="2"/>
      <c r="N21" s="2"/>
      <c r="O21" s="2"/>
      <c r="P21" s="2"/>
      <c r="Q21" s="2"/>
      <c r="R21" s="2"/>
      <c r="S21" s="2"/>
      <c r="T21" s="2"/>
      <c r="U21" s="2"/>
      <c r="V21" s="2"/>
      <c r="W21" s="2"/>
      <c r="X21" s="2"/>
      <c r="Y21" s="2"/>
      <c r="Z21" s="2"/>
    </row>
    <row r="22" ht="15.75" customHeight="1">
      <c r="A22" s="1" t="s">
        <v>75</v>
      </c>
      <c r="B22" s="1">
        <v>7.5</v>
      </c>
      <c r="C22" s="1">
        <v>3.75</v>
      </c>
      <c r="D22" s="1">
        <v>7.5</v>
      </c>
      <c r="E22" s="1">
        <v>16.25</v>
      </c>
      <c r="F22" s="1">
        <v>20.0</v>
      </c>
      <c r="G22" s="1">
        <v>2.5</v>
      </c>
      <c r="H22" s="1">
        <v>5.0</v>
      </c>
      <c r="I22" s="1">
        <v>25.0</v>
      </c>
      <c r="J22" s="1">
        <v>15.0</v>
      </c>
      <c r="K22" s="1">
        <v>12.5</v>
      </c>
      <c r="L22" s="2"/>
      <c r="M22" s="2"/>
      <c r="N22" s="2"/>
      <c r="O22" s="2"/>
      <c r="P22" s="2"/>
      <c r="Q22" s="2"/>
      <c r="R22" s="2"/>
      <c r="S22" s="2"/>
      <c r="T22" s="2"/>
      <c r="U22" s="2"/>
      <c r="V22" s="2"/>
      <c r="W22" s="2"/>
      <c r="X22" s="2"/>
      <c r="Y22" s="2"/>
      <c r="Z22" s="2"/>
    </row>
    <row r="23" ht="15.75" customHeight="1">
      <c r="A23" s="1" t="s">
        <v>76</v>
      </c>
      <c r="B23" s="1">
        <v>22.5</v>
      </c>
      <c r="C23" s="1">
        <v>35.0</v>
      </c>
      <c r="D23" s="1">
        <v>35.0</v>
      </c>
      <c r="E23" s="1">
        <v>31.25</v>
      </c>
      <c r="F23" s="1">
        <v>52.5</v>
      </c>
      <c r="G23" s="1">
        <v>66.25</v>
      </c>
      <c r="H23" s="1">
        <v>48.75</v>
      </c>
      <c r="I23" s="1">
        <v>85.0</v>
      </c>
      <c r="J23" s="1">
        <v>97.5</v>
      </c>
      <c r="K23" s="1">
        <v>85.0</v>
      </c>
      <c r="L23" s="2"/>
      <c r="M23" s="2"/>
      <c r="N23" s="2"/>
      <c r="O23" s="2"/>
      <c r="P23" s="2"/>
      <c r="Q23" s="2"/>
      <c r="R23" s="2"/>
      <c r="S23" s="2"/>
      <c r="T23" s="2"/>
      <c r="U23" s="2"/>
      <c r="V23" s="2"/>
      <c r="W23" s="2"/>
      <c r="X23" s="2"/>
      <c r="Y23" s="2"/>
      <c r="Z23" s="2"/>
    </row>
    <row r="24" ht="15.75" customHeight="1">
      <c r="A24" s="1" t="s">
        <v>77</v>
      </c>
      <c r="B24" s="1">
        <v>647.5</v>
      </c>
      <c r="C24" s="1">
        <v>645.0</v>
      </c>
      <c r="D24" s="1">
        <v>718.75</v>
      </c>
      <c r="E24" s="1">
        <v>823.75</v>
      </c>
      <c r="F24" s="1">
        <v>867.5</v>
      </c>
      <c r="G24" s="1">
        <v>921.25</v>
      </c>
      <c r="H24" s="1">
        <v>946.25</v>
      </c>
      <c r="I24" s="1">
        <v>1837.5</v>
      </c>
      <c r="J24" s="1">
        <v>2325.0</v>
      </c>
      <c r="K24" s="1">
        <v>2262.5</v>
      </c>
      <c r="L24" s="2"/>
      <c r="M24" s="2"/>
      <c r="N24" s="2"/>
      <c r="O24" s="2"/>
      <c r="P24" s="2"/>
      <c r="Q24" s="2"/>
      <c r="R24" s="2"/>
      <c r="S24" s="2"/>
      <c r="T24" s="2"/>
      <c r="U24" s="2"/>
      <c r="V24" s="2"/>
      <c r="W24" s="2"/>
      <c r="X24" s="2"/>
      <c r="Y24" s="2"/>
      <c r="Z24" s="2"/>
    </row>
    <row r="25" ht="15.75" customHeight="1">
      <c r="A25" s="1" t="s">
        <v>78</v>
      </c>
      <c r="B25" s="1">
        <v>2112.5</v>
      </c>
      <c r="C25" s="1">
        <v>2511.25</v>
      </c>
      <c r="D25" s="1">
        <v>3162.5</v>
      </c>
      <c r="E25" s="1">
        <v>3412.5</v>
      </c>
      <c r="F25" s="1">
        <v>4687.5</v>
      </c>
      <c r="G25" s="1">
        <v>5612.5</v>
      </c>
      <c r="H25" s="1">
        <v>3787.5</v>
      </c>
      <c r="I25" s="1">
        <v>6475.0</v>
      </c>
      <c r="J25" s="1">
        <v>8250.0</v>
      </c>
      <c r="K25" s="1">
        <v>10000.0</v>
      </c>
      <c r="L25" s="2"/>
      <c r="M25" s="2"/>
      <c r="N25" s="2"/>
      <c r="O25" s="2"/>
      <c r="P25" s="2"/>
      <c r="Q25" s="2"/>
      <c r="R25" s="2"/>
      <c r="S25" s="2"/>
      <c r="T25" s="2"/>
      <c r="U25" s="2"/>
      <c r="V25" s="2"/>
      <c r="W25" s="2"/>
      <c r="X25" s="2"/>
      <c r="Y25" s="2"/>
      <c r="Z25" s="2"/>
    </row>
    <row r="26" ht="15.75" customHeight="1">
      <c r="A26" s="1" t="s">
        <v>79</v>
      </c>
      <c r="B26" s="1">
        <v>3.75</v>
      </c>
      <c r="C26" s="1">
        <v>2.5</v>
      </c>
      <c r="D26" s="1">
        <v>1.25</v>
      </c>
      <c r="E26" s="1">
        <v>2.5</v>
      </c>
      <c r="F26" s="1">
        <v>2.5</v>
      </c>
      <c r="G26" s="1">
        <v>1262.5</v>
      </c>
      <c r="H26" s="1">
        <v>1325.0</v>
      </c>
      <c r="I26" s="1">
        <v>2262.5</v>
      </c>
      <c r="J26" s="1">
        <v>2700.0</v>
      </c>
      <c r="K26" s="1">
        <v>3012.5</v>
      </c>
      <c r="L26" s="2"/>
      <c r="M26" s="2"/>
      <c r="N26" s="2"/>
      <c r="O26" s="2"/>
      <c r="P26" s="2"/>
      <c r="Q26" s="2"/>
      <c r="R26" s="2"/>
      <c r="S26" s="2"/>
      <c r="T26" s="2"/>
      <c r="U26" s="2"/>
      <c r="V26" s="2"/>
      <c r="W26" s="2"/>
      <c r="X26" s="2"/>
      <c r="Y26" s="2"/>
      <c r="Z26" s="2"/>
    </row>
    <row r="27" ht="15.75" customHeight="1">
      <c r="A27" s="1" t="s">
        <v>80</v>
      </c>
      <c r="B27" s="1">
        <v>0.0</v>
      </c>
      <c r="C27" s="1">
        <v>0.0</v>
      </c>
      <c r="D27" s="1">
        <v>3.75</v>
      </c>
      <c r="E27" s="1">
        <v>0.0</v>
      </c>
      <c r="F27" s="1">
        <v>112.5</v>
      </c>
      <c r="G27" s="1">
        <v>15.0</v>
      </c>
      <c r="H27" s="1">
        <v>0.0</v>
      </c>
      <c r="I27" s="1">
        <v>0.0</v>
      </c>
      <c r="J27" s="1">
        <v>0.0</v>
      </c>
      <c r="K27" s="1">
        <v>50.0</v>
      </c>
      <c r="L27" s="2"/>
      <c r="M27" s="2"/>
      <c r="N27" s="2"/>
      <c r="O27" s="2"/>
      <c r="P27" s="2"/>
      <c r="Q27" s="2"/>
      <c r="R27" s="2"/>
      <c r="S27" s="2"/>
      <c r="T27" s="2"/>
      <c r="U27" s="2"/>
      <c r="V27" s="2"/>
      <c r="W27" s="2"/>
      <c r="X27" s="2"/>
      <c r="Y27" s="2"/>
      <c r="Z27" s="2"/>
    </row>
    <row r="28" ht="15.75" customHeight="1">
      <c r="A28" s="1" t="s">
        <v>81</v>
      </c>
      <c r="B28" s="1">
        <v>630.0</v>
      </c>
      <c r="C28" s="1">
        <v>903.75</v>
      </c>
      <c r="D28" s="1">
        <v>1287.5</v>
      </c>
      <c r="E28" s="1">
        <v>992.5</v>
      </c>
      <c r="F28" s="1">
        <v>1325.0</v>
      </c>
      <c r="G28" s="1">
        <v>1587.5</v>
      </c>
      <c r="H28" s="1">
        <v>1362.5</v>
      </c>
      <c r="I28" s="1">
        <v>2125.0</v>
      </c>
      <c r="J28" s="1">
        <v>2500.0</v>
      </c>
      <c r="K28" s="1">
        <v>2775.0</v>
      </c>
      <c r="L28" s="2"/>
      <c r="M28" s="2"/>
      <c r="N28" s="2"/>
      <c r="O28" s="2"/>
      <c r="P28" s="2"/>
      <c r="Q28" s="2"/>
      <c r="R28" s="2"/>
      <c r="S28" s="2"/>
      <c r="T28" s="2"/>
      <c r="U28" s="2"/>
      <c r="V28" s="2"/>
      <c r="W28" s="2"/>
      <c r="X28" s="2"/>
      <c r="Y28" s="2"/>
      <c r="Z28" s="2"/>
    </row>
    <row r="29" ht="15.75" customHeight="1">
      <c r="A29" s="1" t="s">
        <v>82</v>
      </c>
      <c r="B29" s="1">
        <v>38.75</v>
      </c>
      <c r="C29" s="1">
        <v>21.25</v>
      </c>
      <c r="D29" s="1">
        <v>23.75</v>
      </c>
      <c r="E29" s="1">
        <v>42.5</v>
      </c>
      <c r="F29" s="1">
        <v>57.5</v>
      </c>
      <c r="G29" s="1">
        <v>47.5</v>
      </c>
      <c r="H29" s="1">
        <v>82.5</v>
      </c>
      <c r="I29" s="1">
        <v>123.75</v>
      </c>
      <c r="J29" s="1">
        <v>140.0</v>
      </c>
      <c r="K29" s="1">
        <v>163.75</v>
      </c>
      <c r="L29" s="2"/>
      <c r="M29" s="2"/>
      <c r="N29" s="2"/>
      <c r="O29" s="2"/>
      <c r="P29" s="2"/>
      <c r="Q29" s="2"/>
      <c r="R29" s="2"/>
      <c r="S29" s="2"/>
      <c r="T29" s="2"/>
      <c r="U29" s="2"/>
      <c r="V29" s="2"/>
      <c r="W29" s="2"/>
      <c r="X29" s="2"/>
      <c r="Y29" s="2"/>
      <c r="Z29" s="2"/>
    </row>
    <row r="30" ht="15.75" customHeight="1">
      <c r="A30" s="1" t="s">
        <v>83</v>
      </c>
      <c r="B30" s="1">
        <v>3437.5</v>
      </c>
      <c r="C30" s="1">
        <v>4087.5</v>
      </c>
      <c r="D30" s="1">
        <v>5200.0</v>
      </c>
      <c r="E30" s="1">
        <v>5275.0</v>
      </c>
      <c r="F30" s="1">
        <v>6950.0</v>
      </c>
      <c r="G30" s="1">
        <v>9450.0</v>
      </c>
      <c r="H30" s="1">
        <v>7500.0</v>
      </c>
      <c r="I30" s="1">
        <v>12825.0</v>
      </c>
      <c r="J30" s="1">
        <v>15900.0</v>
      </c>
      <c r="K30" s="1">
        <v>18212.5</v>
      </c>
      <c r="L30" s="2"/>
      <c r="M30" s="2"/>
      <c r="N30" s="2"/>
      <c r="O30" s="2"/>
      <c r="P30" s="2"/>
      <c r="Q30" s="2"/>
      <c r="R30" s="2"/>
      <c r="S30" s="2"/>
      <c r="T30" s="2"/>
      <c r="U30" s="2"/>
      <c r="V30" s="2"/>
      <c r="W30" s="2"/>
      <c r="X30" s="2"/>
      <c r="Y30" s="2"/>
      <c r="Z30" s="2"/>
    </row>
    <row r="31" ht="15.75" customHeight="1">
      <c r="A31" s="1" t="s">
        <v>84</v>
      </c>
      <c r="B31" s="1">
        <v>68.75</v>
      </c>
      <c r="C31" s="1">
        <v>68.75</v>
      </c>
      <c r="D31" s="1">
        <v>61.25</v>
      </c>
      <c r="E31" s="1">
        <v>61.25</v>
      </c>
      <c r="F31" s="1">
        <v>61.25</v>
      </c>
      <c r="G31" s="1">
        <v>56.25</v>
      </c>
      <c r="H31" s="1">
        <v>56.25</v>
      </c>
      <c r="I31" s="1">
        <v>101.25</v>
      </c>
      <c r="J31" s="1">
        <v>101.25</v>
      </c>
      <c r="K31" s="1">
        <v>101.25</v>
      </c>
      <c r="L31" s="2"/>
      <c r="M31" s="2"/>
      <c r="N31" s="2"/>
      <c r="O31" s="2"/>
      <c r="P31" s="2"/>
      <c r="Q31" s="2"/>
      <c r="R31" s="2"/>
      <c r="S31" s="2"/>
      <c r="T31" s="2"/>
      <c r="U31" s="2"/>
      <c r="V31" s="2"/>
      <c r="W31" s="2"/>
      <c r="X31" s="2"/>
      <c r="Y31" s="2"/>
      <c r="Z31" s="2"/>
    </row>
    <row r="32" ht="15.75" customHeight="1">
      <c r="A32" s="1" t="s">
        <v>85</v>
      </c>
      <c r="B32" s="1">
        <v>3.75</v>
      </c>
      <c r="C32" s="1">
        <v>3.75</v>
      </c>
      <c r="D32" s="1">
        <v>3.75</v>
      </c>
      <c r="E32" s="1">
        <v>3.75</v>
      </c>
      <c r="F32" s="1">
        <v>3.75</v>
      </c>
      <c r="G32" s="1">
        <v>3.75</v>
      </c>
      <c r="H32" s="1">
        <v>3.75</v>
      </c>
      <c r="I32" s="1">
        <v>7.5</v>
      </c>
      <c r="J32" s="1">
        <v>7.5</v>
      </c>
      <c r="K32" s="1">
        <v>7.5</v>
      </c>
      <c r="L32" s="2"/>
      <c r="M32" s="2"/>
      <c r="N32" s="2"/>
      <c r="O32" s="2"/>
      <c r="P32" s="2"/>
      <c r="Q32" s="2"/>
      <c r="R32" s="2"/>
      <c r="S32" s="2"/>
      <c r="T32" s="2"/>
      <c r="U32" s="2"/>
      <c r="V32" s="2"/>
      <c r="W32" s="2"/>
      <c r="X32" s="2"/>
      <c r="Y32" s="2"/>
      <c r="Z32" s="2"/>
    </row>
    <row r="33" ht="15.75" customHeight="1">
      <c r="A33" s="1" t="s">
        <v>86</v>
      </c>
      <c r="B33" s="1">
        <v>1213.75</v>
      </c>
      <c r="C33" s="1">
        <v>1725.0</v>
      </c>
      <c r="D33" s="1">
        <v>2112.5</v>
      </c>
      <c r="E33" s="1">
        <v>3150.0</v>
      </c>
      <c r="F33" s="1">
        <v>3937.5</v>
      </c>
      <c r="G33" s="1">
        <v>3437.5</v>
      </c>
      <c r="H33" s="1">
        <v>4012.5</v>
      </c>
      <c r="I33" s="1">
        <v>7100.0</v>
      </c>
      <c r="J33" s="1">
        <v>8662.5</v>
      </c>
      <c r="K33" s="1">
        <v>10125.0</v>
      </c>
      <c r="L33" s="2"/>
      <c r="M33" s="2"/>
      <c r="N33" s="2"/>
      <c r="O33" s="2"/>
      <c r="P33" s="2"/>
      <c r="Q33" s="2"/>
      <c r="R33" s="2"/>
      <c r="S33" s="2"/>
      <c r="T33" s="2"/>
      <c r="U33" s="2"/>
      <c r="V33" s="2"/>
      <c r="W33" s="2"/>
      <c r="X33" s="2"/>
      <c r="Y33" s="2"/>
      <c r="Z33" s="2"/>
    </row>
    <row r="34" ht="15.75" customHeight="1">
      <c r="A34" s="1" t="s">
        <v>87</v>
      </c>
      <c r="B34" s="1">
        <v>-60.0</v>
      </c>
      <c r="C34" s="1">
        <v>-61.25</v>
      </c>
      <c r="D34" s="1">
        <v>-20.0</v>
      </c>
      <c r="E34" s="1">
        <v>-226.25</v>
      </c>
      <c r="F34" s="1">
        <v>-808.75</v>
      </c>
      <c r="G34" s="1">
        <v>-180.0</v>
      </c>
      <c r="H34" s="1">
        <v>-100.0</v>
      </c>
      <c r="I34" s="1">
        <v>-656.25</v>
      </c>
      <c r="J34" s="1">
        <v>-975.0</v>
      </c>
      <c r="K34" s="1">
        <v>-1077.5</v>
      </c>
      <c r="L34" s="2"/>
      <c r="M34" s="2"/>
      <c r="N34" s="2"/>
      <c r="O34" s="2"/>
      <c r="P34" s="2"/>
      <c r="Q34" s="2"/>
      <c r="R34" s="2"/>
      <c r="S34" s="2"/>
      <c r="T34" s="2"/>
      <c r="U34" s="2"/>
      <c r="V34" s="2"/>
      <c r="W34" s="2"/>
      <c r="X34" s="2"/>
      <c r="Y34" s="2"/>
      <c r="Z34" s="2"/>
    </row>
    <row r="35" ht="15.75" customHeight="1">
      <c r="A35" s="1" t="s">
        <v>88</v>
      </c>
      <c r="B35" s="1">
        <v>162.5</v>
      </c>
      <c r="C35" s="1">
        <v>111.25</v>
      </c>
      <c r="D35" s="1">
        <v>308.75</v>
      </c>
      <c r="E35" s="1">
        <v>165.0</v>
      </c>
      <c r="F35" s="1">
        <v>301.25</v>
      </c>
      <c r="G35" s="1">
        <v>395.0</v>
      </c>
      <c r="H35" s="1">
        <v>110.0</v>
      </c>
      <c r="I35" s="1">
        <v>-258.75</v>
      </c>
      <c r="J35" s="1">
        <v>-282.5</v>
      </c>
      <c r="K35" s="1">
        <v>-305.0</v>
      </c>
      <c r="L35" s="2"/>
      <c r="M35" s="2"/>
      <c r="N35" s="2"/>
      <c r="O35" s="2"/>
      <c r="P35" s="2"/>
      <c r="Q35" s="2"/>
      <c r="R35" s="2"/>
      <c r="S35" s="2"/>
      <c r="T35" s="2"/>
      <c r="U35" s="2"/>
      <c r="V35" s="2"/>
      <c r="W35" s="2"/>
      <c r="X35" s="2"/>
      <c r="Y35" s="2"/>
      <c r="Z35" s="2"/>
    </row>
    <row r="36" ht="15.75" customHeight="1">
      <c r="A36" s="1" t="s">
        <v>89</v>
      </c>
      <c r="B36" s="1">
        <v>1387.5</v>
      </c>
      <c r="C36" s="1">
        <v>1850.0</v>
      </c>
      <c r="D36" s="1">
        <v>2462.5</v>
      </c>
      <c r="E36" s="1">
        <v>3162.5</v>
      </c>
      <c r="F36" s="1">
        <v>3500.0</v>
      </c>
      <c r="G36" s="1">
        <v>3712.5</v>
      </c>
      <c r="H36" s="1">
        <v>4087.5</v>
      </c>
      <c r="I36" s="1">
        <v>6287.5</v>
      </c>
      <c r="J36" s="1">
        <v>7512.5</v>
      </c>
      <c r="K36" s="1">
        <v>8850.0</v>
      </c>
      <c r="L36" s="2"/>
      <c r="M36" s="2"/>
      <c r="N36" s="2"/>
      <c r="O36" s="2"/>
      <c r="P36" s="2"/>
      <c r="Q36" s="2"/>
      <c r="R36" s="2"/>
      <c r="S36" s="2"/>
      <c r="T36" s="2"/>
      <c r="U36" s="2"/>
      <c r="V36" s="2"/>
      <c r="W36" s="2"/>
      <c r="X36" s="2"/>
      <c r="Y36" s="2"/>
      <c r="Z36" s="2"/>
    </row>
    <row r="37" ht="15.75" customHeight="1">
      <c r="A37" s="1" t="s">
        <v>90</v>
      </c>
      <c r="B37" s="1">
        <v>1387.5</v>
      </c>
      <c r="C37" s="1">
        <v>1850.0</v>
      </c>
      <c r="D37" s="1">
        <v>2462.5</v>
      </c>
      <c r="E37" s="1">
        <v>3162.5</v>
      </c>
      <c r="F37" s="1">
        <v>3500.0</v>
      </c>
      <c r="G37" s="1">
        <v>3712.5</v>
      </c>
      <c r="H37" s="1">
        <v>4087.5</v>
      </c>
      <c r="I37" s="1">
        <v>6287.5</v>
      </c>
      <c r="J37" s="1">
        <v>7512.5</v>
      </c>
      <c r="K37" s="1">
        <v>8850.0</v>
      </c>
      <c r="L37" s="2"/>
      <c r="M37" s="2"/>
      <c r="N37" s="2"/>
      <c r="O37" s="2"/>
      <c r="P37" s="2"/>
      <c r="Q37" s="2"/>
      <c r="R37" s="2"/>
      <c r="S37" s="2"/>
      <c r="T37" s="2"/>
      <c r="U37" s="2"/>
      <c r="V37" s="2"/>
      <c r="W37" s="2"/>
      <c r="X37" s="2"/>
      <c r="Y37" s="2"/>
      <c r="Z37" s="2"/>
    </row>
    <row r="38" ht="15.75" customHeight="1">
      <c r="A38" s="1" t="s">
        <v>91</v>
      </c>
      <c r="B38" s="1">
        <v>4825.0</v>
      </c>
      <c r="C38" s="1">
        <v>5937.5</v>
      </c>
      <c r="D38" s="1">
        <v>7662.5</v>
      </c>
      <c r="E38" s="1">
        <v>8425.0</v>
      </c>
      <c r="F38" s="1">
        <v>10450.0</v>
      </c>
      <c r="G38" s="1">
        <v>13162.5</v>
      </c>
      <c r="H38" s="1">
        <v>11587.5</v>
      </c>
      <c r="I38" s="1">
        <v>19112.5</v>
      </c>
      <c r="J38" s="1">
        <v>23412.5</v>
      </c>
      <c r="K38" s="1">
        <v>27062.5</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626.25</v>
      </c>
      <c r="C40" s="1">
        <v>627.5</v>
      </c>
      <c r="D40" s="1">
        <v>622.5</v>
      </c>
      <c r="E40" s="1">
        <v>612.5</v>
      </c>
      <c r="F40" s="1">
        <v>583.75</v>
      </c>
      <c r="G40" s="1">
        <v>560.0</v>
      </c>
      <c r="H40" s="1">
        <v>560.0</v>
      </c>
      <c r="I40" s="1">
        <v>552.5</v>
      </c>
      <c r="J40" s="1">
        <v>546.25</v>
      </c>
      <c r="K40" s="1">
        <v>545.0</v>
      </c>
      <c r="L40" s="2"/>
      <c r="M40" s="2"/>
      <c r="N40" s="2"/>
      <c r="O40" s="2"/>
      <c r="P40" s="2"/>
      <c r="Q40" s="2"/>
      <c r="R40" s="2"/>
      <c r="S40" s="2"/>
      <c r="T40" s="2"/>
      <c r="U40" s="2"/>
      <c r="V40" s="2"/>
      <c r="W40" s="2"/>
      <c r="X40" s="2"/>
      <c r="Y40" s="2"/>
      <c r="Z40" s="2"/>
    </row>
    <row r="41" ht="15.75" customHeight="1">
      <c r="A41" s="1" t="s">
        <v>93</v>
      </c>
      <c r="B41" s="1">
        <v>626.25</v>
      </c>
      <c r="C41" s="1">
        <v>627.5</v>
      </c>
      <c r="D41" s="1">
        <v>622.5</v>
      </c>
      <c r="E41" s="1">
        <v>612.5</v>
      </c>
      <c r="F41" s="1">
        <v>583.75</v>
      </c>
      <c r="G41" s="1">
        <v>560.0</v>
      </c>
      <c r="H41" s="1">
        <v>560.0</v>
      </c>
      <c r="I41" s="1">
        <v>552.5</v>
      </c>
      <c r="J41" s="1">
        <v>546.25</v>
      </c>
      <c r="K41" s="1">
        <v>545.0</v>
      </c>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105</v>
      </c>
      <c r="B43" s="1">
        <v>628.75</v>
      </c>
      <c r="C43" s="1">
        <v>1050.0</v>
      </c>
      <c r="D43" s="1">
        <v>1247.5</v>
      </c>
      <c r="E43" s="1">
        <v>1800.0</v>
      </c>
      <c r="F43" s="1">
        <v>1750.0</v>
      </c>
      <c r="G43" s="1">
        <v>1637.5</v>
      </c>
      <c r="H43" s="1">
        <v>2112.5</v>
      </c>
      <c r="I43" s="1">
        <v>2825.0</v>
      </c>
      <c r="J43" s="1">
        <v>3275.0</v>
      </c>
      <c r="K43" s="1">
        <v>4237.5</v>
      </c>
      <c r="L43" s="2"/>
      <c r="M43" s="2"/>
      <c r="N43" s="2"/>
      <c r="O43" s="2"/>
      <c r="P43" s="2"/>
      <c r="Q43" s="2"/>
      <c r="R43" s="2"/>
      <c r="S43" s="2"/>
      <c r="T43" s="2"/>
      <c r="U43" s="2"/>
      <c r="V43" s="2"/>
      <c r="W43" s="2"/>
      <c r="X43" s="2"/>
      <c r="Y43" s="2"/>
      <c r="Z43" s="2"/>
    </row>
    <row r="44" ht="15.75" customHeight="1">
      <c r="A44" s="1" t="s">
        <v>106</v>
      </c>
      <c r="B44" s="1">
        <v>1.25</v>
      </c>
      <c r="C44" s="1" t="s">
        <v>107</v>
      </c>
      <c r="D44" s="1" t="s">
        <v>108</v>
      </c>
      <c r="E44" s="1" t="s">
        <v>109</v>
      </c>
      <c r="F44" s="1" t="s">
        <v>110</v>
      </c>
      <c r="G44" s="1" t="s">
        <v>111</v>
      </c>
      <c r="H44" s="1" t="s">
        <v>112</v>
      </c>
      <c r="I44" s="1" t="s">
        <v>113</v>
      </c>
      <c r="J44" s="1" t="s">
        <v>99</v>
      </c>
      <c r="K44" s="1" t="s">
        <v>114</v>
      </c>
      <c r="L44" s="2"/>
      <c r="M44" s="2"/>
      <c r="N44" s="2"/>
      <c r="O44" s="2"/>
      <c r="P44" s="2"/>
      <c r="Q44" s="2"/>
      <c r="R44" s="2"/>
      <c r="S44" s="2"/>
      <c r="T44" s="2"/>
      <c r="U44" s="2"/>
      <c r="V44" s="2"/>
      <c r="W44" s="2"/>
      <c r="X44" s="2"/>
      <c r="Y44" s="2"/>
      <c r="Z44" s="2"/>
    </row>
    <row r="45" ht="15.75" customHeight="1">
      <c r="A45" s="1" t="s">
        <v>115</v>
      </c>
      <c r="B45" s="1">
        <v>2125.0</v>
      </c>
      <c r="C45" s="1">
        <v>2511.25</v>
      </c>
      <c r="D45" s="1">
        <v>3162.5</v>
      </c>
      <c r="E45" s="1">
        <v>3412.5</v>
      </c>
      <c r="F45" s="1">
        <v>4700.0</v>
      </c>
      <c r="G45" s="1">
        <v>7000.0</v>
      </c>
      <c r="H45" s="1">
        <v>5262.5</v>
      </c>
      <c r="I45" s="1">
        <v>8975.0</v>
      </c>
      <c r="J45" s="1">
        <v>11237.5</v>
      </c>
      <c r="K45" s="1">
        <v>13350.0</v>
      </c>
      <c r="L45" s="2"/>
      <c r="M45" s="2"/>
      <c r="N45" s="2"/>
      <c r="O45" s="2"/>
      <c r="P45" s="2"/>
      <c r="Q45" s="2"/>
      <c r="R45" s="2"/>
      <c r="S45" s="2"/>
      <c r="T45" s="2"/>
      <c r="U45" s="2"/>
      <c r="V45" s="2"/>
      <c r="W45" s="2"/>
      <c r="X45" s="2"/>
      <c r="Y45" s="2"/>
      <c r="Z45" s="2"/>
    </row>
    <row r="46" ht="15.75" customHeight="1">
      <c r="A46" s="1" t="s">
        <v>116</v>
      </c>
      <c r="B46" s="1">
        <v>2112.5</v>
      </c>
      <c r="C46" s="1">
        <v>2500.0</v>
      </c>
      <c r="D46" s="1">
        <v>3162.5</v>
      </c>
      <c r="E46" s="1">
        <v>3387.5</v>
      </c>
      <c r="F46" s="1">
        <v>4675.0</v>
      </c>
      <c r="G46" s="1">
        <v>6700.0</v>
      </c>
      <c r="H46" s="1">
        <v>5237.5</v>
      </c>
      <c r="I46" s="1">
        <v>8950.0</v>
      </c>
      <c r="J46" s="1">
        <v>11200.0</v>
      </c>
      <c r="K46" s="1">
        <v>13312.5</v>
      </c>
      <c r="L46" s="2"/>
      <c r="M46" s="2"/>
      <c r="N46" s="2"/>
      <c r="O46" s="2"/>
      <c r="P46" s="2"/>
      <c r="Q46" s="2"/>
      <c r="R46" s="2"/>
      <c r="S46" s="2"/>
      <c r="T46" s="2"/>
      <c r="U46" s="2"/>
      <c r="V46" s="2"/>
      <c r="W46" s="2"/>
      <c r="X46" s="2"/>
      <c r="Y46" s="2"/>
      <c r="Z46" s="2"/>
    </row>
    <row r="47" ht="15.75" customHeight="1">
      <c r="A47" s="1" t="s">
        <v>117</v>
      </c>
      <c r="B47" s="1">
        <v>-3.75</v>
      </c>
      <c r="C47" s="1">
        <v>-2.5</v>
      </c>
      <c r="D47" s="1">
        <v>3.75</v>
      </c>
      <c r="E47" s="1">
        <v>-5.0</v>
      </c>
      <c r="F47" s="1">
        <v>112.5</v>
      </c>
      <c r="G47" s="1">
        <v>15.0</v>
      </c>
      <c r="H47" s="1">
        <v>-5.0</v>
      </c>
      <c r="I47" s="1">
        <v>-22.5</v>
      </c>
      <c r="J47" s="1">
        <v>-22.5</v>
      </c>
      <c r="K47" s="1">
        <v>50.0</v>
      </c>
      <c r="L47" s="2"/>
      <c r="M47" s="2"/>
      <c r="N47" s="2"/>
      <c r="O47" s="2"/>
      <c r="P47" s="2"/>
      <c r="Q47" s="2"/>
      <c r="R47" s="2"/>
      <c r="S47" s="2"/>
      <c r="T47" s="2"/>
      <c r="U47" s="2"/>
      <c r="V47" s="2"/>
      <c r="W47" s="2"/>
      <c r="X47" s="2"/>
      <c r="Y47" s="2"/>
      <c r="Z47" s="2"/>
    </row>
    <row r="48" ht="15.75" customHeight="1">
      <c r="A48" s="1" t="s">
        <v>118</v>
      </c>
      <c r="B48" s="1">
        <v>588.75</v>
      </c>
      <c r="C48" s="1">
        <v>738.75</v>
      </c>
      <c r="D48" s="1">
        <v>943.75</v>
      </c>
      <c r="E48" s="1">
        <v>1102.5</v>
      </c>
      <c r="F48" s="1">
        <v>1300.0</v>
      </c>
      <c r="G48" s="1">
        <v>505.0</v>
      </c>
      <c r="H48" s="1">
        <v>513.75</v>
      </c>
      <c r="I48" s="1">
        <v>821.25</v>
      </c>
      <c r="J48" s="1">
        <v>1122.5</v>
      </c>
      <c r="K48" s="1">
        <v>1157.5</v>
      </c>
      <c r="L48" s="2"/>
      <c r="M48" s="2"/>
      <c r="N48" s="2"/>
      <c r="O48" s="2"/>
      <c r="P48" s="2"/>
      <c r="Q48" s="2"/>
      <c r="R48" s="2"/>
      <c r="S48" s="2"/>
      <c r="T48" s="2"/>
      <c r="U48" s="2"/>
      <c r="V48" s="2"/>
      <c r="W48" s="2"/>
      <c r="X48" s="2"/>
      <c r="Y48" s="2"/>
      <c r="Z48" s="2"/>
    </row>
    <row r="49" ht="15.75" customHeight="1">
      <c r="A49" s="1" t="s">
        <v>119</v>
      </c>
      <c r="B49" s="1">
        <v>3.75</v>
      </c>
      <c r="C49" s="1">
        <v>3.75</v>
      </c>
      <c r="D49" s="1">
        <v>3.75</v>
      </c>
      <c r="E49" s="1">
        <v>3.75</v>
      </c>
      <c r="F49" s="1">
        <v>3.75</v>
      </c>
      <c r="G49" s="1">
        <v>10.0</v>
      </c>
      <c r="H49" s="1">
        <v>10.0</v>
      </c>
      <c r="I49" s="1">
        <v>10.0</v>
      </c>
      <c r="J49" s="1">
        <v>10.0</v>
      </c>
      <c r="K49" s="1">
        <v>10.0</v>
      </c>
      <c r="L49" s="2"/>
      <c r="M49" s="2"/>
      <c r="N49" s="2"/>
      <c r="O49" s="2"/>
      <c r="P49" s="2"/>
      <c r="Q49" s="2"/>
      <c r="R49" s="2"/>
      <c r="S49" s="2"/>
      <c r="T49" s="2"/>
      <c r="U49" s="2"/>
      <c r="V49" s="2"/>
      <c r="W49" s="2"/>
      <c r="X49" s="2"/>
      <c r="Y49" s="2"/>
      <c r="Z49" s="2"/>
    </row>
    <row r="50" ht="15.75" customHeight="1">
      <c r="A50" s="1" t="s">
        <v>120</v>
      </c>
      <c r="B50" s="1">
        <v>17.5</v>
      </c>
      <c r="C50" s="1">
        <v>10.0</v>
      </c>
      <c r="D50" s="1">
        <v>15.0</v>
      </c>
      <c r="E50" s="1">
        <v>22.5</v>
      </c>
      <c r="F50" s="1">
        <v>41.25</v>
      </c>
      <c r="G50" s="1">
        <v>36.25</v>
      </c>
      <c r="H50" s="1">
        <v>41.25</v>
      </c>
      <c r="I50" s="1">
        <v>96.25</v>
      </c>
      <c r="J50" s="1">
        <v>127.5</v>
      </c>
      <c r="K50" s="1">
        <v>108.75</v>
      </c>
      <c r="L50" s="2"/>
      <c r="M50" s="2"/>
      <c r="N50" s="2"/>
      <c r="O50" s="2"/>
      <c r="P50" s="2"/>
      <c r="Q50" s="2"/>
      <c r="R50" s="2"/>
      <c r="S50" s="2"/>
      <c r="T50" s="2"/>
      <c r="U50" s="2"/>
      <c r="V50" s="2"/>
      <c r="W50" s="2"/>
      <c r="X50" s="2"/>
      <c r="Y50" s="2"/>
      <c r="Z50" s="2"/>
    </row>
    <row r="51" ht="15.75" customHeight="1">
      <c r="A51" s="1" t="s">
        <v>121</v>
      </c>
      <c r="B51" s="1">
        <v>11.25</v>
      </c>
      <c r="C51" s="1">
        <v>40.0</v>
      </c>
      <c r="D51" s="1">
        <v>38.75</v>
      </c>
      <c r="E51" s="1">
        <v>45.0</v>
      </c>
      <c r="F51" s="1">
        <v>61.25</v>
      </c>
      <c r="G51" s="1">
        <v>66.25</v>
      </c>
      <c r="H51" s="1">
        <v>50.0</v>
      </c>
      <c r="I51" s="1">
        <v>112.5</v>
      </c>
      <c r="J51" s="1">
        <v>97.5</v>
      </c>
      <c r="K51" s="1">
        <v>92.5</v>
      </c>
      <c r="L51" s="2"/>
      <c r="M51" s="2"/>
      <c r="N51" s="2"/>
      <c r="O51" s="2"/>
      <c r="P51" s="2"/>
      <c r="Q51" s="2"/>
      <c r="R51" s="2"/>
      <c r="S51" s="2"/>
      <c r="T51" s="2"/>
      <c r="U51" s="2"/>
      <c r="V51" s="2"/>
      <c r="W51" s="2"/>
      <c r="X51" s="2"/>
      <c r="Y51" s="2"/>
      <c r="Z51" s="2"/>
    </row>
    <row r="52" ht="15.75" customHeight="1">
      <c r="A52" s="1" t="s">
        <v>122</v>
      </c>
      <c r="B52" s="1">
        <v>142.5</v>
      </c>
      <c r="C52" s="1">
        <v>170.0</v>
      </c>
      <c r="D52" s="1">
        <v>213.75</v>
      </c>
      <c r="E52" s="1">
        <v>238.75</v>
      </c>
      <c r="F52" s="1">
        <v>321.25</v>
      </c>
      <c r="G52" s="1">
        <v>412.5</v>
      </c>
      <c r="H52" s="1">
        <v>415.0</v>
      </c>
      <c r="I52" s="1">
        <v>686.25</v>
      </c>
      <c r="J52" s="1">
        <v>910.0</v>
      </c>
      <c r="K52" s="1">
        <v>1231.25</v>
      </c>
      <c r="L52" s="2"/>
      <c r="M52" s="2"/>
      <c r="N52" s="2"/>
      <c r="O52" s="2"/>
      <c r="P52" s="2"/>
      <c r="Q52" s="2"/>
      <c r="R52" s="2"/>
      <c r="S52" s="2"/>
      <c r="T52" s="2"/>
      <c r="U52" s="2"/>
      <c r="V52" s="2"/>
      <c r="W52" s="2"/>
      <c r="X52" s="2"/>
      <c r="Y52" s="2"/>
      <c r="Z52" s="2"/>
    </row>
    <row r="53" ht="15.75" customHeight="1">
      <c r="A53" s="1" t="s">
        <v>123</v>
      </c>
      <c r="B53" s="1">
        <v>437.5</v>
      </c>
      <c r="C53" s="1">
        <v>546.25</v>
      </c>
      <c r="D53" s="1">
        <v>695.0</v>
      </c>
      <c r="E53" s="1">
        <v>768.75</v>
      </c>
      <c r="F53" s="1">
        <v>946.25</v>
      </c>
      <c r="G53" s="1">
        <v>1163.75</v>
      </c>
      <c r="H53" s="1">
        <v>1107.5</v>
      </c>
      <c r="I53" s="1">
        <v>1837.5</v>
      </c>
      <c r="J53" s="1">
        <v>2162.5</v>
      </c>
      <c r="K53" s="1">
        <v>2525.0</v>
      </c>
      <c r="L53" s="2"/>
      <c r="M53" s="2"/>
      <c r="N53" s="2"/>
      <c r="O53" s="2"/>
      <c r="P53" s="2"/>
      <c r="Q53" s="2"/>
      <c r="R53" s="2"/>
      <c r="S53" s="2"/>
      <c r="T53" s="2"/>
      <c r="U53" s="2"/>
      <c r="V53" s="2"/>
      <c r="W53" s="2"/>
      <c r="X53" s="2"/>
      <c r="Y53" s="2"/>
      <c r="Z53" s="2"/>
    </row>
    <row r="54" ht="15.75" customHeight="1">
      <c r="A54" s="1" t="s">
        <v>124</v>
      </c>
      <c r="B54" s="1">
        <v>1.25</v>
      </c>
      <c r="C54" s="1">
        <v>1.25</v>
      </c>
      <c r="D54" s="1">
        <v>1.25</v>
      </c>
      <c r="E54" s="1">
        <v>1.25</v>
      </c>
      <c r="F54" s="1">
        <v>1.25</v>
      </c>
      <c r="G54" s="1">
        <v>1.25</v>
      </c>
      <c r="H54" s="1">
        <v>1.25</v>
      </c>
      <c r="I54" s="1">
        <v>2.5</v>
      </c>
      <c r="J54" s="1">
        <v>2.5</v>
      </c>
      <c r="K54" s="1">
        <v>2.5</v>
      </c>
      <c r="L54" s="2"/>
      <c r="M54" s="2"/>
      <c r="N54" s="2"/>
      <c r="O54" s="2"/>
      <c r="P54" s="2"/>
      <c r="Q54" s="2"/>
      <c r="R54" s="2"/>
      <c r="S54" s="2"/>
      <c r="T54" s="2"/>
      <c r="U54" s="2"/>
      <c r="V54" s="2"/>
      <c r="W54" s="2"/>
      <c r="X54" s="2"/>
      <c r="Y54" s="2"/>
      <c r="Z54" s="2"/>
    </row>
    <row r="55" ht="15.75" customHeight="1">
      <c r="A55" s="1" t="s">
        <v>125</v>
      </c>
      <c r="B55" s="1">
        <v>7.5</v>
      </c>
      <c r="C55" s="1">
        <v>8.75</v>
      </c>
      <c r="D55" s="1">
        <v>8.75</v>
      </c>
      <c r="E55" s="1">
        <v>8.75</v>
      </c>
      <c r="F55" s="1">
        <v>8.75</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126</v>
      </c>
      <c r="B56" s="1">
        <v>-1.25</v>
      </c>
      <c r="C56" s="1">
        <v>-2.5</v>
      </c>
      <c r="D56" s="1">
        <v>-3.75</v>
      </c>
      <c r="E56" s="1">
        <v>-2.5</v>
      </c>
      <c r="F56" s="1">
        <v>-2.5</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127</v>
      </c>
      <c r="B57" s="1">
        <v>26.25</v>
      </c>
      <c r="C57" s="1">
        <v>32.5</v>
      </c>
      <c r="D57" s="1">
        <v>47.5</v>
      </c>
      <c r="E57" s="1">
        <v>53.75</v>
      </c>
      <c r="F57" s="1">
        <v>66.25</v>
      </c>
      <c r="G57" s="1">
        <v>123.75</v>
      </c>
      <c r="H57" s="1">
        <v>66.25</v>
      </c>
      <c r="I57" s="1">
        <v>106.25</v>
      </c>
      <c r="J57" s="1">
        <v>133.75</v>
      </c>
      <c r="K57" s="1">
        <v>176.25</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2550.0</v>
      </c>
      <c r="C2" s="1">
        <v>3187.5</v>
      </c>
      <c r="D2" s="1">
        <v>3987.5</v>
      </c>
      <c r="E2" s="1">
        <v>4637.5</v>
      </c>
      <c r="F2" s="1">
        <v>5625.0</v>
      </c>
      <c r="G2" s="1">
        <v>6312.5</v>
      </c>
      <c r="H2" s="1">
        <v>6287.5</v>
      </c>
      <c r="I2" s="1">
        <v>9950.0</v>
      </c>
      <c r="J2" s="1">
        <v>12087.5</v>
      </c>
      <c r="K2" s="1">
        <v>13575.0</v>
      </c>
      <c r="L2" s="2"/>
      <c r="M2" s="2"/>
      <c r="N2" s="2"/>
      <c r="O2" s="2"/>
      <c r="P2" s="2"/>
      <c r="Q2" s="2"/>
      <c r="R2" s="2"/>
      <c r="S2" s="2"/>
      <c r="T2" s="2"/>
      <c r="U2" s="2"/>
      <c r="V2" s="2"/>
      <c r="W2" s="2"/>
      <c r="X2" s="2"/>
      <c r="Y2" s="2"/>
      <c r="Z2" s="2"/>
    </row>
    <row r="3">
      <c r="A3" s="1" t="s">
        <v>129</v>
      </c>
      <c r="B3" s="1">
        <v>2550.0</v>
      </c>
      <c r="C3" s="1">
        <v>3187.5</v>
      </c>
      <c r="D3" s="1">
        <v>3987.5</v>
      </c>
      <c r="E3" s="1">
        <v>4637.5</v>
      </c>
      <c r="F3" s="1">
        <v>5625.0</v>
      </c>
      <c r="G3" s="1">
        <v>6312.5</v>
      </c>
      <c r="H3" s="1">
        <v>6287.5</v>
      </c>
      <c r="I3" s="1">
        <v>9950.0</v>
      </c>
      <c r="J3" s="1">
        <v>12087.5</v>
      </c>
      <c r="K3" s="1">
        <v>13575.0</v>
      </c>
      <c r="L3" s="2"/>
      <c r="M3" s="2"/>
      <c r="N3" s="2"/>
      <c r="O3" s="2"/>
      <c r="P3" s="2"/>
      <c r="Q3" s="2"/>
      <c r="R3" s="2"/>
      <c r="S3" s="2"/>
      <c r="T3" s="2"/>
      <c r="U3" s="2"/>
      <c r="V3" s="2"/>
      <c r="W3" s="2"/>
      <c r="X3" s="2"/>
      <c r="Y3" s="2"/>
      <c r="Z3" s="2"/>
    </row>
    <row r="4">
      <c r="A4" s="1" t="s">
        <v>130</v>
      </c>
      <c r="B4" s="1">
        <v>107.5</v>
      </c>
      <c r="C4" s="1">
        <v>180.0</v>
      </c>
      <c r="D4" s="1">
        <v>157.5</v>
      </c>
      <c r="E4" s="1">
        <v>160.0</v>
      </c>
      <c r="F4" s="1">
        <v>200.0</v>
      </c>
      <c r="G4" s="1">
        <v>287.5</v>
      </c>
      <c r="H4" s="1">
        <v>345.0</v>
      </c>
      <c r="I4" s="1">
        <v>327.5</v>
      </c>
      <c r="J4" s="1">
        <v>552.5</v>
      </c>
      <c r="K4" s="1">
        <v>795.0</v>
      </c>
      <c r="L4" s="2"/>
      <c r="M4" s="2"/>
      <c r="N4" s="2"/>
      <c r="O4" s="2"/>
      <c r="P4" s="2"/>
      <c r="Q4" s="2"/>
      <c r="R4" s="2"/>
      <c r="S4" s="2"/>
      <c r="T4" s="2"/>
      <c r="U4" s="2"/>
      <c r="V4" s="2"/>
      <c r="W4" s="2"/>
      <c r="X4" s="2"/>
      <c r="Y4" s="2"/>
      <c r="Z4" s="2"/>
    </row>
    <row r="5">
      <c r="A5" s="1" t="s">
        <v>131</v>
      </c>
      <c r="B5" s="1">
        <v>2437.5</v>
      </c>
      <c r="C5" s="1">
        <v>3000.0</v>
      </c>
      <c r="D5" s="1">
        <v>3825.0</v>
      </c>
      <c r="E5" s="1">
        <v>4475.0</v>
      </c>
      <c r="F5" s="1">
        <v>5425.0</v>
      </c>
      <c r="G5" s="1">
        <v>6025.0</v>
      </c>
      <c r="H5" s="1">
        <v>5937.5</v>
      </c>
      <c r="I5" s="1">
        <v>9625.0</v>
      </c>
      <c r="J5" s="1">
        <v>11525.0</v>
      </c>
      <c r="K5" s="1">
        <v>12775.0</v>
      </c>
      <c r="L5" s="2"/>
      <c r="M5" s="2"/>
      <c r="N5" s="2"/>
      <c r="O5" s="2"/>
      <c r="P5" s="2"/>
      <c r="Q5" s="2"/>
      <c r="R5" s="2"/>
      <c r="S5" s="2"/>
      <c r="T5" s="2"/>
      <c r="U5" s="2"/>
      <c r="V5" s="2"/>
      <c r="W5" s="2"/>
      <c r="X5" s="2"/>
      <c r="Y5" s="2"/>
      <c r="Z5" s="2"/>
    </row>
    <row r="6">
      <c r="A6" s="1" t="s">
        <v>132</v>
      </c>
      <c r="B6" s="1">
        <v>681.25</v>
      </c>
      <c r="C6" s="1">
        <v>833.75</v>
      </c>
      <c r="D6" s="1">
        <v>1038.75</v>
      </c>
      <c r="E6" s="1">
        <v>1215.0</v>
      </c>
      <c r="F6" s="1">
        <v>1437.5</v>
      </c>
      <c r="G6" s="1">
        <v>1525.0</v>
      </c>
      <c r="H6" s="1">
        <v>1487.5</v>
      </c>
      <c r="I6" s="1">
        <v>2387.5</v>
      </c>
      <c r="J6" s="1">
        <v>2912.5</v>
      </c>
      <c r="K6" s="1">
        <v>3250.0</v>
      </c>
      <c r="L6" s="2"/>
      <c r="M6" s="2"/>
      <c r="N6" s="2"/>
      <c r="O6" s="2"/>
      <c r="P6" s="2"/>
      <c r="Q6" s="2"/>
      <c r="R6" s="2"/>
      <c r="S6" s="2"/>
      <c r="T6" s="2"/>
      <c r="U6" s="2"/>
      <c r="V6" s="2"/>
      <c r="W6" s="2"/>
      <c r="X6" s="2"/>
      <c r="Y6" s="2"/>
      <c r="Z6" s="2"/>
    </row>
    <row r="7">
      <c r="A7" s="1" t="s">
        <v>133</v>
      </c>
      <c r="B7" s="1">
        <v>440.0</v>
      </c>
      <c r="C7" s="1">
        <v>561.25</v>
      </c>
      <c r="D7" s="1">
        <v>758.75</v>
      </c>
      <c r="E7" s="1">
        <v>870.0</v>
      </c>
      <c r="F7" s="1">
        <v>1053.75</v>
      </c>
      <c r="G7" s="1">
        <v>1350.0</v>
      </c>
      <c r="H7" s="1">
        <v>1375.0</v>
      </c>
      <c r="I7" s="1">
        <v>1925.0</v>
      </c>
      <c r="J7" s="1">
        <v>2212.5</v>
      </c>
      <c r="K7" s="1">
        <v>2637.5</v>
      </c>
      <c r="L7" s="2"/>
      <c r="M7" s="2"/>
      <c r="N7" s="2"/>
      <c r="O7" s="2"/>
      <c r="P7" s="2"/>
      <c r="Q7" s="2"/>
      <c r="R7" s="2"/>
      <c r="S7" s="2"/>
      <c r="T7" s="2"/>
      <c r="U7" s="2"/>
      <c r="V7" s="2"/>
      <c r="W7" s="2"/>
      <c r="X7" s="2"/>
      <c r="Y7" s="2"/>
      <c r="Z7" s="2"/>
    </row>
    <row r="8">
      <c r="A8" s="1" t="s">
        <v>134</v>
      </c>
      <c r="B8" s="1">
        <v>18.75</v>
      </c>
      <c r="C8" s="1">
        <v>27.5</v>
      </c>
      <c r="D8" s="1">
        <v>35.0</v>
      </c>
      <c r="E8" s="1">
        <v>53.75</v>
      </c>
      <c r="F8" s="1">
        <v>62.5</v>
      </c>
      <c r="G8" s="1">
        <v>76.25</v>
      </c>
      <c r="H8" s="1">
        <v>76.25</v>
      </c>
      <c r="I8" s="1">
        <v>136.25</v>
      </c>
      <c r="J8" s="1">
        <v>147.5</v>
      </c>
      <c r="K8" s="1">
        <v>151.25</v>
      </c>
      <c r="L8" s="2"/>
      <c r="M8" s="2"/>
      <c r="N8" s="2"/>
      <c r="O8" s="2"/>
      <c r="P8" s="2"/>
      <c r="Q8" s="2"/>
      <c r="R8" s="2"/>
      <c r="S8" s="2"/>
      <c r="T8" s="2"/>
      <c r="U8" s="2"/>
      <c r="V8" s="2"/>
      <c r="W8" s="2"/>
      <c r="X8" s="2"/>
      <c r="Y8" s="2"/>
      <c r="Z8" s="2"/>
    </row>
    <row r="9">
      <c r="A9" s="1" t="s">
        <v>135</v>
      </c>
      <c r="B9" s="1">
        <v>625.0</v>
      </c>
      <c r="C9" s="1">
        <v>697.5</v>
      </c>
      <c r="D9" s="1">
        <v>906.25</v>
      </c>
      <c r="E9" s="1">
        <v>1092.5</v>
      </c>
      <c r="F9" s="1">
        <v>1362.5</v>
      </c>
      <c r="G9" s="1">
        <v>1537.5</v>
      </c>
      <c r="H9" s="1">
        <v>1575.0</v>
      </c>
      <c r="I9" s="1">
        <v>2737.5</v>
      </c>
      <c r="J9" s="1">
        <v>3125.0</v>
      </c>
      <c r="K9" s="1">
        <v>3437.5</v>
      </c>
      <c r="L9" s="2"/>
      <c r="M9" s="2"/>
      <c r="N9" s="2"/>
      <c r="O9" s="2"/>
      <c r="P9" s="2"/>
      <c r="Q9" s="2"/>
      <c r="R9" s="2"/>
      <c r="S9" s="2"/>
      <c r="T9" s="2"/>
      <c r="U9" s="2"/>
      <c r="V9" s="2"/>
      <c r="W9" s="2"/>
      <c r="X9" s="2"/>
      <c r="Y9" s="2"/>
      <c r="Z9" s="2"/>
    </row>
    <row r="10">
      <c r="A10" s="1" t="s">
        <v>136</v>
      </c>
      <c r="B10" s="1">
        <v>1762.5</v>
      </c>
      <c r="C10" s="1">
        <v>2125.0</v>
      </c>
      <c r="D10" s="1">
        <v>2737.5</v>
      </c>
      <c r="E10" s="1">
        <v>3225.0</v>
      </c>
      <c r="F10" s="1">
        <v>3912.5</v>
      </c>
      <c r="G10" s="1">
        <v>4487.5</v>
      </c>
      <c r="H10" s="1">
        <v>4512.5</v>
      </c>
      <c r="I10" s="1">
        <v>7187.5</v>
      </c>
      <c r="J10" s="1">
        <v>8400.0</v>
      </c>
      <c r="K10" s="1">
        <v>9475.0</v>
      </c>
      <c r="L10" s="2"/>
      <c r="M10" s="2"/>
      <c r="N10" s="2"/>
      <c r="O10" s="2"/>
      <c r="P10" s="2"/>
      <c r="Q10" s="2"/>
      <c r="R10" s="2"/>
      <c r="S10" s="2"/>
      <c r="T10" s="2"/>
      <c r="U10" s="2"/>
      <c r="V10" s="2"/>
      <c r="W10" s="2"/>
      <c r="X10" s="2"/>
      <c r="Y10" s="2"/>
      <c r="Z10" s="2"/>
    </row>
    <row r="11">
      <c r="A11" s="1" t="s">
        <v>137</v>
      </c>
      <c r="B11" s="1">
        <v>675.0</v>
      </c>
      <c r="C11" s="1">
        <v>881.25</v>
      </c>
      <c r="D11" s="1">
        <v>1086.25</v>
      </c>
      <c r="E11" s="1">
        <v>1241.25</v>
      </c>
      <c r="F11" s="1">
        <v>1512.5</v>
      </c>
      <c r="G11" s="1">
        <v>1537.5</v>
      </c>
      <c r="H11" s="1">
        <v>1425.0</v>
      </c>
      <c r="I11" s="1">
        <v>2437.5</v>
      </c>
      <c r="J11" s="1">
        <v>3125.0</v>
      </c>
      <c r="K11" s="1">
        <v>3300.0</v>
      </c>
      <c r="L11" s="2"/>
      <c r="M11" s="2"/>
      <c r="N11" s="2"/>
      <c r="O11" s="2"/>
      <c r="P11" s="2"/>
      <c r="Q11" s="2"/>
      <c r="R11" s="2"/>
      <c r="S11" s="2"/>
      <c r="T11" s="2"/>
      <c r="U11" s="2"/>
      <c r="V11" s="2"/>
      <c r="W11" s="2"/>
      <c r="X11" s="2"/>
      <c r="Y11" s="2"/>
      <c r="Z11" s="2"/>
    </row>
    <row r="12">
      <c r="A12" s="1" t="s">
        <v>138</v>
      </c>
      <c r="B12" s="1">
        <v>-83.75</v>
      </c>
      <c r="C12" s="1">
        <v>-103.75</v>
      </c>
      <c r="D12" s="1">
        <v>-130.0</v>
      </c>
      <c r="E12" s="1">
        <v>-137.5</v>
      </c>
      <c r="F12" s="1">
        <v>-192.5</v>
      </c>
      <c r="G12" s="1">
        <v>-301.25</v>
      </c>
      <c r="H12" s="1">
        <v>-248.75</v>
      </c>
      <c r="I12" s="1">
        <v>-350.0</v>
      </c>
      <c r="J12" s="1">
        <v>-461.25</v>
      </c>
      <c r="K12" s="1">
        <v>-682.5</v>
      </c>
      <c r="L12" s="2"/>
      <c r="M12" s="2"/>
      <c r="N12" s="2"/>
      <c r="O12" s="2"/>
      <c r="P12" s="2"/>
      <c r="Q12" s="2"/>
      <c r="R12" s="2"/>
      <c r="S12" s="2"/>
      <c r="T12" s="2"/>
      <c r="U12" s="2"/>
      <c r="V12" s="2"/>
      <c r="W12" s="2"/>
      <c r="X12" s="2"/>
      <c r="Y12" s="2"/>
      <c r="Z12" s="2"/>
    </row>
    <row r="13">
      <c r="A13" s="1" t="s">
        <v>139</v>
      </c>
      <c r="B13" s="1">
        <v>0.0</v>
      </c>
      <c r="C13" s="1">
        <v>0.0</v>
      </c>
      <c r="D13" s="1">
        <v>0.0</v>
      </c>
      <c r="E13" s="1">
        <v>0.0</v>
      </c>
      <c r="F13" s="1">
        <v>12.5</v>
      </c>
      <c r="G13" s="1">
        <v>0.0</v>
      </c>
      <c r="H13" s="1">
        <v>0.0</v>
      </c>
      <c r="I13" s="1">
        <v>0.0</v>
      </c>
      <c r="J13" s="1">
        <v>2.5</v>
      </c>
      <c r="K13" s="1">
        <v>112.5</v>
      </c>
      <c r="L13" s="2"/>
      <c r="M13" s="2"/>
      <c r="N13" s="2"/>
      <c r="O13" s="2"/>
      <c r="P13" s="2"/>
      <c r="Q13" s="2"/>
      <c r="R13" s="2"/>
      <c r="S13" s="2"/>
      <c r="T13" s="2"/>
      <c r="U13" s="2"/>
      <c r="V13" s="2"/>
      <c r="W13" s="2"/>
      <c r="X13" s="2"/>
      <c r="Y13" s="2"/>
      <c r="Z13" s="2"/>
    </row>
    <row r="14">
      <c r="A14" s="1" t="s">
        <v>140</v>
      </c>
      <c r="B14" s="1">
        <v>-83.75</v>
      </c>
      <c r="C14" s="1">
        <v>-103.75</v>
      </c>
      <c r="D14" s="1">
        <v>-130.0</v>
      </c>
      <c r="E14" s="1">
        <v>-137.5</v>
      </c>
      <c r="F14" s="1">
        <v>-191.25</v>
      </c>
      <c r="G14" s="1">
        <v>-301.25</v>
      </c>
      <c r="H14" s="1">
        <v>-248.75</v>
      </c>
      <c r="I14" s="1">
        <v>-350.0</v>
      </c>
      <c r="J14" s="1">
        <v>-458.75</v>
      </c>
      <c r="K14" s="1">
        <v>-681.25</v>
      </c>
      <c r="L14" s="2"/>
      <c r="M14" s="2"/>
      <c r="N14" s="2"/>
      <c r="O14" s="2"/>
      <c r="P14" s="2"/>
      <c r="Q14" s="2"/>
      <c r="R14" s="2"/>
      <c r="S14" s="2"/>
      <c r="T14" s="2"/>
      <c r="U14" s="2"/>
      <c r="V14" s="2"/>
      <c r="W14" s="2"/>
      <c r="X14" s="2"/>
      <c r="Y14" s="2"/>
      <c r="Z14" s="2"/>
    </row>
    <row r="15">
      <c r="A15" s="1" t="s">
        <v>141</v>
      </c>
      <c r="B15" s="1">
        <v>591.25</v>
      </c>
      <c r="C15" s="1">
        <v>777.5</v>
      </c>
      <c r="D15" s="1">
        <v>956.25</v>
      </c>
      <c r="E15" s="1">
        <v>1103.75</v>
      </c>
      <c r="F15" s="1">
        <v>1325.0</v>
      </c>
      <c r="G15" s="1">
        <v>1238.75</v>
      </c>
      <c r="H15" s="1">
        <v>1181.25</v>
      </c>
      <c r="I15" s="1">
        <v>2087.5</v>
      </c>
      <c r="J15" s="1">
        <v>2675.0</v>
      </c>
      <c r="K15" s="1">
        <v>2612.5</v>
      </c>
      <c r="L15" s="2"/>
      <c r="M15" s="2"/>
      <c r="N15" s="2"/>
      <c r="O15" s="2"/>
      <c r="P15" s="2"/>
      <c r="Q15" s="2"/>
      <c r="R15" s="2"/>
      <c r="S15" s="2"/>
      <c r="T15" s="2"/>
      <c r="U15" s="2"/>
      <c r="V15" s="2"/>
      <c r="W15" s="2"/>
      <c r="X15" s="2"/>
      <c r="Y15" s="2"/>
      <c r="Z15" s="2"/>
    </row>
    <row r="16">
      <c r="A16" s="1" t="s">
        <v>142</v>
      </c>
      <c r="B16" s="1">
        <v>1.25</v>
      </c>
      <c r="C16" s="1">
        <v>1.25</v>
      </c>
      <c r="D16" s="1">
        <v>0.0</v>
      </c>
      <c r="E16" s="1">
        <v>1.25</v>
      </c>
      <c r="F16" s="1">
        <v>1.25</v>
      </c>
      <c r="G16" s="1">
        <v>1.25</v>
      </c>
      <c r="H16" s="1">
        <v>0.0</v>
      </c>
      <c r="I16" s="1">
        <v>11.25</v>
      </c>
      <c r="J16" s="1">
        <v>23.75</v>
      </c>
      <c r="K16" s="1">
        <v>27.5</v>
      </c>
      <c r="L16" s="2"/>
      <c r="M16" s="2"/>
      <c r="N16" s="2"/>
      <c r="O16" s="2"/>
      <c r="P16" s="2"/>
      <c r="Q16" s="2"/>
      <c r="R16" s="2"/>
      <c r="S16" s="2"/>
      <c r="T16" s="2"/>
      <c r="U16" s="2"/>
      <c r="V16" s="2"/>
      <c r="W16" s="2"/>
      <c r="X16" s="2"/>
      <c r="Y16" s="2"/>
      <c r="Z16" s="2"/>
    </row>
    <row r="17">
      <c r="A17" s="1" t="s">
        <v>143</v>
      </c>
      <c r="B17" s="1">
        <v>0.0</v>
      </c>
      <c r="C17" s="1">
        <v>-15.0</v>
      </c>
      <c r="D17" s="1">
        <v>0.0</v>
      </c>
      <c r="E17" s="1">
        <v>0.0</v>
      </c>
      <c r="F17" s="1">
        <v>0.0</v>
      </c>
      <c r="G17" s="1">
        <v>-11.25</v>
      </c>
      <c r="H17" s="1">
        <v>-11.25</v>
      </c>
      <c r="I17" s="1">
        <v>-18.75</v>
      </c>
      <c r="J17" s="1">
        <v>0.0</v>
      </c>
      <c r="K17" s="1">
        <v>-7.5</v>
      </c>
      <c r="L17" s="2"/>
      <c r="M17" s="2"/>
      <c r="N17" s="2"/>
      <c r="O17" s="2"/>
      <c r="P17" s="2"/>
      <c r="Q17" s="2"/>
      <c r="R17" s="2"/>
      <c r="S17" s="2"/>
      <c r="T17" s="2"/>
      <c r="U17" s="2"/>
      <c r="V17" s="2"/>
      <c r="W17" s="2"/>
      <c r="X17" s="2"/>
      <c r="Y17" s="2"/>
      <c r="Z17" s="2"/>
    </row>
    <row r="18">
      <c r="A18" s="1" t="s">
        <v>144</v>
      </c>
      <c r="B18" s="1">
        <v>0.0</v>
      </c>
      <c r="C18" s="1">
        <v>6.25</v>
      </c>
      <c r="D18" s="1">
        <v>0.0</v>
      </c>
      <c r="E18" s="1">
        <v>-26.25</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592.5</v>
      </c>
      <c r="C19" s="1">
        <v>771.25</v>
      </c>
      <c r="D19" s="1">
        <v>956.25</v>
      </c>
      <c r="E19" s="1">
        <v>1077.5</v>
      </c>
      <c r="F19" s="1">
        <v>1325.0</v>
      </c>
      <c r="G19" s="1">
        <v>1228.75</v>
      </c>
      <c r="H19" s="1">
        <v>1170.0</v>
      </c>
      <c r="I19" s="1">
        <v>2087.5</v>
      </c>
      <c r="J19" s="1">
        <v>2700.0</v>
      </c>
      <c r="K19" s="1">
        <v>2637.5</v>
      </c>
      <c r="L19" s="2"/>
      <c r="M19" s="2"/>
      <c r="N19" s="2"/>
      <c r="O19" s="2"/>
      <c r="P19" s="2"/>
      <c r="Q19" s="2"/>
      <c r="R19" s="2"/>
      <c r="S19" s="2"/>
      <c r="T19" s="2"/>
      <c r="U19" s="2"/>
      <c r="V19" s="2"/>
      <c r="W19" s="2"/>
      <c r="X19" s="2"/>
      <c r="Y19" s="2"/>
      <c r="Z19" s="2"/>
    </row>
    <row r="20">
      <c r="A20" s="1" t="s">
        <v>146</v>
      </c>
      <c r="B20" s="1">
        <v>212.5</v>
      </c>
      <c r="C20" s="1">
        <v>261.25</v>
      </c>
      <c r="D20" s="1">
        <v>330.0</v>
      </c>
      <c r="E20" s="1">
        <v>-133.75</v>
      </c>
      <c r="F20" s="1">
        <v>328.75</v>
      </c>
      <c r="G20" s="1">
        <v>303.75</v>
      </c>
      <c r="H20" s="1">
        <v>298.75</v>
      </c>
      <c r="I20" s="1">
        <v>521.25</v>
      </c>
      <c r="J20" s="1">
        <v>672.5</v>
      </c>
      <c r="K20" s="1">
        <v>638.75</v>
      </c>
      <c r="L20" s="2"/>
      <c r="M20" s="2"/>
      <c r="N20" s="2"/>
      <c r="O20" s="2"/>
      <c r="P20" s="2"/>
      <c r="Q20" s="2"/>
      <c r="R20" s="2"/>
      <c r="S20" s="2"/>
      <c r="T20" s="2"/>
      <c r="U20" s="2"/>
      <c r="V20" s="2"/>
      <c r="W20" s="2"/>
      <c r="X20" s="2"/>
      <c r="Y20" s="2"/>
      <c r="Z20" s="2"/>
    </row>
    <row r="21" ht="15.75" customHeight="1">
      <c r="A21" s="1" t="s">
        <v>147</v>
      </c>
      <c r="B21" s="1">
        <v>378.75</v>
      </c>
      <c r="C21" s="1">
        <v>510.0</v>
      </c>
      <c r="D21" s="1">
        <v>626.25</v>
      </c>
      <c r="E21" s="1">
        <v>1211.25</v>
      </c>
      <c r="F21" s="1">
        <v>996.25</v>
      </c>
      <c r="G21" s="1">
        <v>925.0</v>
      </c>
      <c r="H21" s="1">
        <v>871.25</v>
      </c>
      <c r="I21" s="1">
        <v>1562.5</v>
      </c>
      <c r="J21" s="1">
        <v>2025.0</v>
      </c>
      <c r="K21" s="1">
        <v>2000.0</v>
      </c>
      <c r="L21" s="2"/>
      <c r="M21" s="2"/>
      <c r="N21" s="2"/>
      <c r="O21" s="2"/>
      <c r="P21" s="2"/>
      <c r="Q21" s="2"/>
      <c r="R21" s="2"/>
      <c r="S21" s="2"/>
      <c r="T21" s="2"/>
      <c r="U21" s="2"/>
      <c r="V21" s="2"/>
      <c r="W21" s="2"/>
      <c r="X21" s="2"/>
      <c r="Y21" s="2"/>
      <c r="Z21" s="2"/>
    </row>
    <row r="22" ht="15.75" customHeight="1">
      <c r="A22" s="1" t="s">
        <v>148</v>
      </c>
      <c r="B22" s="1">
        <v>378.75</v>
      </c>
      <c r="C22" s="1">
        <v>510.0</v>
      </c>
      <c r="D22" s="1">
        <v>626.25</v>
      </c>
      <c r="E22" s="1">
        <v>1211.25</v>
      </c>
      <c r="F22" s="1">
        <v>996.25</v>
      </c>
      <c r="G22" s="1">
        <v>925.0</v>
      </c>
      <c r="H22" s="1">
        <v>871.25</v>
      </c>
      <c r="I22" s="1">
        <v>1562.5</v>
      </c>
      <c r="J22" s="1">
        <v>2025.0</v>
      </c>
      <c r="K22" s="1">
        <v>2000.0</v>
      </c>
      <c r="L22" s="2"/>
      <c r="M22" s="2"/>
      <c r="N22" s="2"/>
      <c r="O22" s="2"/>
      <c r="P22" s="2"/>
      <c r="Q22" s="2"/>
      <c r="R22" s="2"/>
      <c r="S22" s="2"/>
      <c r="T22" s="2"/>
      <c r="U22" s="2"/>
      <c r="V22" s="2"/>
      <c r="W22" s="2"/>
      <c r="X22" s="2"/>
      <c r="Y22" s="2"/>
      <c r="Z22" s="2"/>
    </row>
    <row r="23" ht="15.75" customHeight="1">
      <c r="A23" s="1" t="s">
        <v>149</v>
      </c>
      <c r="B23" s="1">
        <v>378.75</v>
      </c>
      <c r="C23" s="1">
        <v>510.0</v>
      </c>
      <c r="D23" s="1">
        <v>626.25</v>
      </c>
      <c r="E23" s="1">
        <v>1211.25</v>
      </c>
      <c r="F23" s="1">
        <v>996.25</v>
      </c>
      <c r="G23" s="1">
        <v>925.0</v>
      </c>
      <c r="H23" s="1">
        <v>871.25</v>
      </c>
      <c r="I23" s="1">
        <v>1562.5</v>
      </c>
      <c r="J23" s="1">
        <v>2025.0</v>
      </c>
      <c r="K23" s="1">
        <v>2000.0</v>
      </c>
      <c r="L23" s="2"/>
      <c r="M23" s="2"/>
      <c r="N23" s="2"/>
      <c r="O23" s="2"/>
      <c r="P23" s="2"/>
      <c r="Q23" s="2"/>
      <c r="R23" s="2"/>
      <c r="S23" s="2"/>
      <c r="T23" s="2"/>
      <c r="U23" s="2"/>
      <c r="V23" s="2"/>
      <c r="W23" s="2"/>
      <c r="X23" s="2"/>
      <c r="Y23" s="2"/>
      <c r="Z23" s="2"/>
    </row>
    <row r="24" ht="15.75" customHeight="1">
      <c r="A24" s="1" t="s">
        <v>150</v>
      </c>
      <c r="B24" s="1">
        <v>378.75</v>
      </c>
      <c r="C24" s="1">
        <v>510.0</v>
      </c>
      <c r="D24" s="1">
        <v>626.25</v>
      </c>
      <c r="E24" s="1">
        <v>1211.25</v>
      </c>
      <c r="F24" s="1">
        <v>996.25</v>
      </c>
      <c r="G24" s="1">
        <v>925.0</v>
      </c>
      <c r="H24" s="1">
        <v>871.25</v>
      </c>
      <c r="I24" s="1">
        <v>1562.5</v>
      </c>
      <c r="J24" s="1">
        <v>2025.0</v>
      </c>
      <c r="K24" s="1">
        <v>2000.0</v>
      </c>
      <c r="L24" s="2"/>
      <c r="M24" s="2"/>
      <c r="N24" s="2"/>
      <c r="O24" s="2"/>
      <c r="P24" s="2"/>
      <c r="Q24" s="2"/>
      <c r="R24" s="2"/>
      <c r="S24" s="2"/>
      <c r="T24" s="2"/>
      <c r="U24" s="2"/>
      <c r="V24" s="2"/>
      <c r="W24" s="2"/>
      <c r="X24" s="2"/>
      <c r="Y24" s="2"/>
      <c r="Z24" s="2"/>
    </row>
    <row r="25" ht="15.75" customHeight="1">
      <c r="A25" s="1" t="s">
        <v>151</v>
      </c>
      <c r="B25" s="1">
        <v>378.75</v>
      </c>
      <c r="C25" s="1">
        <v>510.0</v>
      </c>
      <c r="D25" s="1">
        <v>626.25</v>
      </c>
      <c r="E25" s="1">
        <v>1211.25</v>
      </c>
      <c r="F25" s="1">
        <v>996.25</v>
      </c>
      <c r="G25" s="1">
        <v>925.0</v>
      </c>
      <c r="H25" s="1">
        <v>871.25</v>
      </c>
      <c r="I25" s="1">
        <v>1562.5</v>
      </c>
      <c r="J25" s="1">
        <v>2025.0</v>
      </c>
      <c r="K25" s="1">
        <v>2000.0</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v>1.0</v>
      </c>
      <c r="E27" s="1" t="s">
        <v>156</v>
      </c>
      <c r="F27" s="1" t="s">
        <v>157</v>
      </c>
      <c r="G27" s="1" t="s">
        <v>158</v>
      </c>
      <c r="H27" s="1" t="s">
        <v>159</v>
      </c>
      <c r="I27" s="1" t="s">
        <v>160</v>
      </c>
      <c r="J27" s="1" t="s">
        <v>161</v>
      </c>
      <c r="K27" s="1" t="s">
        <v>162</v>
      </c>
      <c r="L27" s="2"/>
      <c r="M27" s="2"/>
      <c r="N27" s="2"/>
      <c r="O27" s="2"/>
      <c r="P27" s="2"/>
      <c r="Q27" s="2"/>
      <c r="R27" s="2"/>
      <c r="S27" s="2"/>
      <c r="T27" s="2"/>
      <c r="U27" s="2"/>
      <c r="V27" s="2"/>
      <c r="W27" s="2"/>
      <c r="X27" s="2"/>
      <c r="Y27" s="2"/>
      <c r="Z27" s="2"/>
    </row>
    <row r="28" ht="15.75" customHeight="1">
      <c r="A28" s="1" t="s">
        <v>163</v>
      </c>
      <c r="B28" s="1" t="s">
        <v>154</v>
      </c>
      <c r="C28" s="1" t="s">
        <v>155</v>
      </c>
      <c r="D28" s="1">
        <v>1.0</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164</v>
      </c>
      <c r="B29" s="1">
        <v>501.0</v>
      </c>
      <c r="C29" s="1">
        <v>502.0</v>
      </c>
      <c r="D29" s="1">
        <v>499.0</v>
      </c>
      <c r="E29" s="1">
        <v>496.0</v>
      </c>
      <c r="F29" s="1">
        <v>480.0</v>
      </c>
      <c r="G29" s="1">
        <v>456.0</v>
      </c>
      <c r="H29" s="1">
        <v>448.0</v>
      </c>
      <c r="I29" s="1">
        <v>445.0</v>
      </c>
      <c r="J29" s="1">
        <v>439.0</v>
      </c>
      <c r="K29" s="1">
        <v>437.0</v>
      </c>
      <c r="L29" s="2"/>
      <c r="M29" s="2"/>
      <c r="N29" s="2"/>
      <c r="O29" s="2"/>
      <c r="P29" s="2"/>
      <c r="Q29" s="2"/>
      <c r="R29" s="2"/>
      <c r="S29" s="2"/>
      <c r="T29" s="2"/>
      <c r="U29" s="2"/>
      <c r="V29" s="2"/>
      <c r="W29" s="2"/>
      <c r="X29" s="2"/>
      <c r="Y29" s="2"/>
      <c r="Z29" s="2"/>
    </row>
    <row r="30" ht="15.75" customHeight="1">
      <c r="A30" s="1" t="s">
        <v>165</v>
      </c>
      <c r="B30" s="1" t="s">
        <v>166</v>
      </c>
      <c r="C30" s="1" t="s">
        <v>155</v>
      </c>
      <c r="D30" s="1">
        <v>1.0</v>
      </c>
      <c r="E30" s="1" t="s">
        <v>167</v>
      </c>
      <c r="F30" s="1" t="s">
        <v>168</v>
      </c>
      <c r="G30" s="1" t="s">
        <v>158</v>
      </c>
      <c r="H30" s="1" t="s">
        <v>169</v>
      </c>
      <c r="I30" s="1" t="s">
        <v>170</v>
      </c>
      <c r="J30" s="1" t="s">
        <v>162</v>
      </c>
      <c r="K30" s="1" t="s">
        <v>171</v>
      </c>
      <c r="L30" s="2"/>
      <c r="M30" s="2"/>
      <c r="N30" s="2"/>
      <c r="O30" s="2"/>
      <c r="P30" s="2"/>
      <c r="Q30" s="2"/>
      <c r="R30" s="2"/>
      <c r="S30" s="2"/>
      <c r="T30" s="2"/>
      <c r="U30" s="2"/>
      <c r="V30" s="2"/>
      <c r="W30" s="2"/>
      <c r="X30" s="2"/>
      <c r="Y30" s="2"/>
      <c r="Z30" s="2"/>
    </row>
    <row r="31" ht="15.75" customHeight="1">
      <c r="A31" s="1" t="s">
        <v>172</v>
      </c>
      <c r="B31" s="1" t="s">
        <v>166</v>
      </c>
      <c r="C31" s="1" t="s">
        <v>155</v>
      </c>
      <c r="D31" s="1">
        <v>1.0</v>
      </c>
      <c r="E31" s="1" t="s">
        <v>167</v>
      </c>
      <c r="F31" s="1" t="s">
        <v>168</v>
      </c>
      <c r="G31" s="1" t="s">
        <v>158</v>
      </c>
      <c r="H31" s="1" t="s">
        <v>169</v>
      </c>
      <c r="I31" s="1" t="s">
        <v>170</v>
      </c>
      <c r="J31" s="1" t="s">
        <v>162</v>
      </c>
      <c r="K31" s="1" t="s">
        <v>171</v>
      </c>
      <c r="L31" s="2"/>
      <c r="M31" s="2"/>
      <c r="N31" s="2"/>
      <c r="O31" s="2"/>
      <c r="P31" s="2"/>
      <c r="Q31" s="2"/>
      <c r="R31" s="2"/>
      <c r="S31" s="2"/>
      <c r="T31" s="2"/>
      <c r="U31" s="2"/>
      <c r="V31" s="2"/>
      <c r="W31" s="2"/>
      <c r="X31" s="2"/>
      <c r="Y31" s="2"/>
      <c r="Z31" s="2"/>
    </row>
    <row r="32" ht="15.75" customHeight="1">
      <c r="A32" s="1" t="s">
        <v>173</v>
      </c>
      <c r="B32" s="1">
        <v>505.0</v>
      </c>
      <c r="C32" s="1">
        <v>503.0</v>
      </c>
      <c r="D32" s="1">
        <v>501.0</v>
      </c>
      <c r="E32" s="1">
        <v>498.0</v>
      </c>
      <c r="F32" s="1">
        <v>482.0</v>
      </c>
      <c r="G32" s="1">
        <v>458.0</v>
      </c>
      <c r="H32" s="1">
        <v>449.0</v>
      </c>
      <c r="I32" s="1">
        <v>447.0</v>
      </c>
      <c r="J32" s="1">
        <v>442.0</v>
      </c>
      <c r="K32" s="1">
        <v>440.0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110</v>
      </c>
      <c r="L33" s="2"/>
      <c r="M33" s="2"/>
      <c r="N33" s="2"/>
      <c r="O33" s="2"/>
      <c r="P33" s="2"/>
      <c r="Q33" s="2"/>
      <c r="R33" s="2"/>
      <c r="S33" s="2"/>
      <c r="T33" s="2"/>
      <c r="U33" s="2"/>
      <c r="V33" s="2"/>
      <c r="W33" s="2"/>
      <c r="X33" s="2"/>
      <c r="Y33" s="2"/>
      <c r="Z33" s="2"/>
    </row>
    <row r="34" ht="15.75" customHeight="1">
      <c r="A34" s="1" t="s">
        <v>184</v>
      </c>
      <c r="B34" s="1" t="s">
        <v>175</v>
      </c>
      <c r="C34" s="1" t="s">
        <v>185</v>
      </c>
      <c r="D34" s="1" t="s">
        <v>186</v>
      </c>
      <c r="E34" s="1" t="s">
        <v>178</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194</v>
      </c>
      <c r="C35" s="1" t="s">
        <v>195</v>
      </c>
      <c r="D35" s="1" t="s">
        <v>196</v>
      </c>
      <c r="E35" s="1" t="s">
        <v>197</v>
      </c>
      <c r="F35" s="1" t="s">
        <v>198</v>
      </c>
      <c r="G35" s="1" t="s">
        <v>199</v>
      </c>
      <c r="H35" s="1" t="s">
        <v>200</v>
      </c>
      <c r="I35" s="1" t="s">
        <v>201</v>
      </c>
      <c r="J35" s="1">
        <v>1.25</v>
      </c>
      <c r="K35" s="1" t="s">
        <v>202</v>
      </c>
      <c r="L35" s="2"/>
      <c r="M35" s="2"/>
      <c r="N35" s="2"/>
      <c r="O35" s="2"/>
      <c r="P35" s="2"/>
      <c r="Q35" s="2"/>
      <c r="R35" s="2"/>
      <c r="S35" s="2"/>
      <c r="T35" s="2"/>
      <c r="U35" s="2"/>
      <c r="V35" s="2"/>
      <c r="W35" s="2"/>
      <c r="X35" s="2"/>
      <c r="Y35" s="2"/>
      <c r="Z35" s="2"/>
    </row>
    <row r="36" ht="15.75" customHeight="1">
      <c r="A36" s="1" t="s">
        <v>203</v>
      </c>
      <c r="B36" s="1" t="s">
        <v>204</v>
      </c>
      <c r="C36" s="1">
        <v>20.0</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v>4.0</v>
      </c>
      <c r="C37" s="1">
        <v>4.0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1135.0</v>
      </c>
      <c r="C39" s="1">
        <v>1475.0</v>
      </c>
      <c r="D39" s="1">
        <v>1875.0</v>
      </c>
      <c r="E39" s="1">
        <v>2162.5</v>
      </c>
      <c r="F39" s="1">
        <v>2637.5</v>
      </c>
      <c r="G39" s="1">
        <v>2850.0</v>
      </c>
      <c r="H39" s="1">
        <v>2762.5</v>
      </c>
      <c r="I39" s="1">
        <v>4312.5</v>
      </c>
      <c r="J39" s="1">
        <v>5275.0</v>
      </c>
      <c r="K39" s="1">
        <v>5837.5</v>
      </c>
      <c r="L39" s="2"/>
      <c r="M39" s="2"/>
      <c r="N39" s="2"/>
      <c r="O39" s="2"/>
      <c r="P39" s="2"/>
      <c r="Q39" s="2"/>
      <c r="R39" s="2"/>
      <c r="S39" s="2"/>
      <c r="T39" s="2"/>
      <c r="U39" s="2"/>
      <c r="V39" s="2"/>
      <c r="W39" s="2"/>
      <c r="X39" s="2"/>
      <c r="Y39" s="2"/>
      <c r="Z39" s="2"/>
    </row>
    <row r="40" ht="15.75" customHeight="1">
      <c r="A40" s="1" t="s">
        <v>215</v>
      </c>
      <c r="B40" s="1">
        <v>695.0</v>
      </c>
      <c r="C40" s="1">
        <v>908.75</v>
      </c>
      <c r="D40" s="1">
        <v>1122.5</v>
      </c>
      <c r="E40" s="1">
        <v>1300.0</v>
      </c>
      <c r="F40" s="1">
        <v>1575.0</v>
      </c>
      <c r="G40" s="1">
        <v>1612.5</v>
      </c>
      <c r="H40" s="1">
        <v>1512.5</v>
      </c>
      <c r="I40" s="1">
        <v>2575.0</v>
      </c>
      <c r="J40" s="1">
        <v>3275.0</v>
      </c>
      <c r="K40" s="1">
        <v>3450.0</v>
      </c>
      <c r="L40" s="2"/>
      <c r="M40" s="2"/>
      <c r="N40" s="2"/>
      <c r="O40" s="2"/>
      <c r="P40" s="2"/>
      <c r="Q40" s="2"/>
      <c r="R40" s="2"/>
      <c r="S40" s="2"/>
      <c r="T40" s="2"/>
      <c r="U40" s="2"/>
      <c r="V40" s="2"/>
      <c r="W40" s="2"/>
      <c r="X40" s="2"/>
      <c r="Y40" s="2"/>
      <c r="Z40" s="2"/>
    </row>
    <row r="41" ht="15.75" customHeight="1">
      <c r="A41" s="1" t="s">
        <v>216</v>
      </c>
      <c r="B41" s="1">
        <v>675.0</v>
      </c>
      <c r="C41" s="1">
        <v>881.25</v>
      </c>
      <c r="D41" s="1">
        <v>1086.25</v>
      </c>
      <c r="E41" s="1">
        <v>1241.25</v>
      </c>
      <c r="F41" s="1">
        <v>1512.5</v>
      </c>
      <c r="G41" s="1">
        <v>1537.5</v>
      </c>
      <c r="H41" s="1">
        <v>1425.0</v>
      </c>
      <c r="I41" s="1">
        <v>2437.5</v>
      </c>
      <c r="J41" s="1">
        <v>3125.0</v>
      </c>
      <c r="K41" s="1">
        <v>3300.0</v>
      </c>
      <c r="L41" s="2"/>
      <c r="M41" s="2"/>
      <c r="N41" s="2"/>
      <c r="O41" s="2"/>
      <c r="P41" s="2"/>
      <c r="Q41" s="2"/>
      <c r="R41" s="2"/>
      <c r="S41" s="2"/>
      <c r="T41" s="2"/>
      <c r="U41" s="2"/>
      <c r="V41" s="2"/>
      <c r="W41" s="2"/>
      <c r="X41" s="2"/>
      <c r="Y41" s="2"/>
      <c r="Z41" s="2"/>
    </row>
    <row r="42" ht="15.75" customHeight="1">
      <c r="A42" s="1" t="s">
        <v>217</v>
      </c>
      <c r="B42" s="1">
        <v>1207.5</v>
      </c>
      <c r="C42" s="1">
        <v>1562.5</v>
      </c>
      <c r="D42" s="1">
        <v>2000.0</v>
      </c>
      <c r="E42" s="1">
        <v>2300.0</v>
      </c>
      <c r="F42" s="1">
        <v>2800.0</v>
      </c>
      <c r="G42" s="1">
        <v>2912.5</v>
      </c>
      <c r="H42" s="1">
        <v>2825.0</v>
      </c>
      <c r="I42" s="1">
        <v>4412.5</v>
      </c>
      <c r="J42" s="1">
        <v>5412.5</v>
      </c>
      <c r="K42" s="1">
        <v>5987.5</v>
      </c>
      <c r="L42" s="2"/>
      <c r="M42" s="2"/>
      <c r="N42" s="2"/>
      <c r="O42" s="2"/>
      <c r="P42" s="2"/>
      <c r="Q42" s="2"/>
      <c r="R42" s="2"/>
      <c r="S42" s="2"/>
      <c r="T42" s="2"/>
      <c r="U42" s="2"/>
      <c r="V42" s="2"/>
      <c r="W42" s="2"/>
      <c r="X42" s="2"/>
      <c r="Y42" s="2"/>
      <c r="Z42" s="2"/>
    </row>
    <row r="43" ht="15.75" customHeight="1">
      <c r="A43" s="1" t="s">
        <v>218</v>
      </c>
      <c r="B43" s="1">
        <v>2550.0</v>
      </c>
      <c r="C43" s="1">
        <v>3187.5</v>
      </c>
      <c r="D43" s="1">
        <v>3987.5</v>
      </c>
      <c r="E43" s="1">
        <v>4637.5</v>
      </c>
      <c r="F43" s="1">
        <v>5625.0</v>
      </c>
      <c r="G43" s="1">
        <v>6312.5</v>
      </c>
      <c r="H43" s="1">
        <v>6287.5</v>
      </c>
      <c r="I43" s="1">
        <v>9950.0</v>
      </c>
      <c r="J43" s="1">
        <v>12087.5</v>
      </c>
      <c r="K43" s="1">
        <v>13575.0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v>25.0</v>
      </c>
      <c r="J44" s="1" t="s">
        <v>227</v>
      </c>
      <c r="K44" s="1" t="s">
        <v>228</v>
      </c>
      <c r="L44" s="2"/>
      <c r="M44" s="2"/>
      <c r="N44" s="2"/>
      <c r="O44" s="2"/>
      <c r="P44" s="2"/>
      <c r="Q44" s="2"/>
      <c r="R44" s="2"/>
      <c r="S44" s="2"/>
      <c r="T44" s="2"/>
      <c r="U44" s="2"/>
      <c r="V44" s="2"/>
      <c r="W44" s="2"/>
      <c r="X44" s="2"/>
      <c r="Y44" s="2"/>
      <c r="Z44" s="2"/>
    </row>
    <row r="45" ht="15.75" customHeight="1">
      <c r="A45" s="1" t="s">
        <v>229</v>
      </c>
      <c r="B45" s="1">
        <v>23.75</v>
      </c>
      <c r="C45" s="1">
        <v>27.5</v>
      </c>
      <c r="D45" s="1">
        <v>67.5</v>
      </c>
      <c r="E45" s="1">
        <v>108.75</v>
      </c>
      <c r="F45" s="1">
        <v>68.75</v>
      </c>
      <c r="G45" s="1">
        <v>103.75</v>
      </c>
      <c r="H45" s="1">
        <v>395.0</v>
      </c>
      <c r="I45" s="1">
        <v>312.5</v>
      </c>
      <c r="J45" s="1">
        <v>343.75</v>
      </c>
      <c r="K45" s="1">
        <v>363.75</v>
      </c>
      <c r="L45" s="2"/>
      <c r="M45" s="2"/>
      <c r="N45" s="2"/>
      <c r="O45" s="2"/>
      <c r="P45" s="2"/>
      <c r="Q45" s="2"/>
      <c r="R45" s="2"/>
      <c r="S45" s="2"/>
      <c r="T45" s="2"/>
      <c r="U45" s="2"/>
      <c r="V45" s="2"/>
      <c r="W45" s="2"/>
      <c r="X45" s="2"/>
      <c r="Y45" s="2"/>
      <c r="Z45" s="2"/>
    </row>
    <row r="46" ht="15.75" customHeight="1">
      <c r="A46" s="1" t="s">
        <v>230</v>
      </c>
      <c r="B46" s="1">
        <v>188.75</v>
      </c>
      <c r="C46" s="1">
        <v>232.5</v>
      </c>
      <c r="D46" s="1">
        <v>262.5</v>
      </c>
      <c r="E46" s="1">
        <v>-242.5</v>
      </c>
      <c r="F46" s="1">
        <v>258.75</v>
      </c>
      <c r="G46" s="1">
        <v>200.0</v>
      </c>
      <c r="H46" s="1">
        <v>-96.25</v>
      </c>
      <c r="I46" s="1">
        <v>208.75</v>
      </c>
      <c r="J46" s="1">
        <v>328.75</v>
      </c>
      <c r="K46" s="1">
        <v>275.0</v>
      </c>
      <c r="L46" s="2"/>
      <c r="M46" s="2"/>
      <c r="N46" s="2"/>
      <c r="O46" s="2"/>
      <c r="P46" s="2"/>
      <c r="Q46" s="2"/>
      <c r="R46" s="2"/>
      <c r="S46" s="2"/>
      <c r="T46" s="2"/>
      <c r="U46" s="2"/>
      <c r="V46" s="2"/>
      <c r="W46" s="2"/>
      <c r="X46" s="2"/>
      <c r="Y46" s="2"/>
      <c r="Z46" s="2"/>
    </row>
    <row r="47" ht="15.75" customHeight="1">
      <c r="A47" s="1" t="s">
        <v>231</v>
      </c>
      <c r="B47" s="1">
        <v>370.0</v>
      </c>
      <c r="C47" s="1">
        <v>486.25</v>
      </c>
      <c r="D47" s="1">
        <v>597.5</v>
      </c>
      <c r="E47" s="1">
        <v>690.0</v>
      </c>
      <c r="F47" s="1">
        <v>827.5</v>
      </c>
      <c r="G47" s="1">
        <v>773.75</v>
      </c>
      <c r="H47" s="1">
        <v>738.75</v>
      </c>
      <c r="I47" s="1">
        <v>1312.5</v>
      </c>
      <c r="J47" s="1">
        <v>1675.0</v>
      </c>
      <c r="K47" s="1">
        <v>1637.5</v>
      </c>
      <c r="L47" s="2"/>
      <c r="M47" s="2"/>
      <c r="N47" s="2"/>
      <c r="O47" s="2"/>
      <c r="P47" s="2"/>
      <c r="Q47" s="2"/>
      <c r="R47" s="2"/>
      <c r="S47" s="2"/>
      <c r="T47" s="2"/>
      <c r="U47" s="2"/>
      <c r="V47" s="2"/>
      <c r="W47" s="2"/>
      <c r="X47" s="2"/>
      <c r="Y47" s="2"/>
      <c r="Z47" s="2"/>
    </row>
    <row r="48" ht="15.75" customHeight="1">
      <c r="A48" s="1" t="s">
        <v>232</v>
      </c>
      <c r="B48" s="1">
        <v>82.5</v>
      </c>
      <c r="C48" s="1">
        <v>101.25</v>
      </c>
      <c r="D48" s="1">
        <v>128.75</v>
      </c>
      <c r="E48" s="1">
        <v>147.5</v>
      </c>
      <c r="F48" s="1">
        <v>191.25</v>
      </c>
      <c r="G48" s="1">
        <v>283.75</v>
      </c>
      <c r="H48" s="1">
        <v>247.5</v>
      </c>
      <c r="I48" s="1">
        <v>303.75</v>
      </c>
      <c r="J48" s="1">
        <v>460.0</v>
      </c>
      <c r="K48" s="1">
        <v>680.0</v>
      </c>
      <c r="L48" s="2"/>
      <c r="M48" s="2"/>
      <c r="N48" s="2"/>
      <c r="O48" s="2"/>
      <c r="P48" s="2"/>
      <c r="Q48" s="2"/>
      <c r="R48" s="2"/>
      <c r="S48" s="2"/>
      <c r="T48" s="2"/>
      <c r="U48" s="2"/>
      <c r="V48" s="2"/>
      <c r="W48" s="2"/>
      <c r="X48" s="2"/>
      <c r="Y48" s="2"/>
      <c r="Z48" s="2"/>
    </row>
    <row r="49" ht="15.75" customHeight="1">
      <c r="A49" s="1" t="s">
        <v>233</v>
      </c>
      <c r="B49" s="1">
        <v>-25.0</v>
      </c>
      <c r="C49" s="1">
        <v>-12.5</v>
      </c>
      <c r="D49" s="1">
        <v>-12.5</v>
      </c>
      <c r="E49" s="1">
        <v>12.5</v>
      </c>
      <c r="F49" s="1">
        <v>1.25</v>
      </c>
      <c r="G49" s="1" t="s">
        <v>234</v>
      </c>
      <c r="H49" s="1">
        <v>-1.25</v>
      </c>
      <c r="I49" s="1">
        <v>-12.5</v>
      </c>
      <c r="J49" s="1">
        <v>-75.0</v>
      </c>
      <c r="K49" s="1">
        <v>-112.5</v>
      </c>
      <c r="L49" s="2"/>
      <c r="M49" s="2"/>
      <c r="N49" s="2"/>
      <c r="O49" s="2"/>
      <c r="P49" s="2"/>
      <c r="Q49" s="2"/>
      <c r="R49" s="2"/>
      <c r="S49" s="2"/>
      <c r="T49" s="2"/>
      <c r="U49" s="2"/>
      <c r="V49" s="2"/>
      <c r="W49" s="2"/>
      <c r="X49" s="2"/>
      <c r="Y49" s="2"/>
      <c r="Z49" s="2"/>
    </row>
    <row r="50" ht="15.75" customHeight="1">
      <c r="A50" s="1" t="s">
        <v>235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236</v>
      </c>
      <c r="B51" s="1">
        <v>72.5</v>
      </c>
      <c r="C51" s="1">
        <v>91.25</v>
      </c>
      <c r="D51" s="1">
        <v>117.5</v>
      </c>
      <c r="E51" s="1">
        <v>137.5</v>
      </c>
      <c r="F51" s="1">
        <v>162.5</v>
      </c>
      <c r="G51" s="1">
        <v>62.5</v>
      </c>
      <c r="H51" s="1">
        <v>63.75</v>
      </c>
      <c r="I51" s="1">
        <v>102.5</v>
      </c>
      <c r="J51" s="1">
        <v>140.0</v>
      </c>
      <c r="K51" s="1">
        <v>145.0</v>
      </c>
      <c r="L51" s="2"/>
      <c r="M51" s="2"/>
      <c r="N51" s="2"/>
      <c r="O51" s="2"/>
      <c r="P51" s="2"/>
      <c r="Q51" s="2"/>
      <c r="R51" s="2"/>
      <c r="S51" s="2"/>
      <c r="T51" s="2"/>
      <c r="U51" s="2"/>
      <c r="V51" s="2"/>
      <c r="W51" s="2"/>
      <c r="X51" s="2"/>
      <c r="Y51" s="2"/>
      <c r="Z51" s="2"/>
    </row>
    <row r="52" ht="15.75" customHeight="1">
      <c r="A52" s="1" t="s">
        <v>237</v>
      </c>
      <c r="B52" s="1">
        <v>27.5</v>
      </c>
      <c r="C52" s="1">
        <v>32.5</v>
      </c>
      <c r="D52" s="1">
        <v>42.5</v>
      </c>
      <c r="E52" s="1">
        <v>45.0</v>
      </c>
      <c r="F52" s="1">
        <v>61.25</v>
      </c>
      <c r="G52" s="1">
        <v>25.0</v>
      </c>
      <c r="H52" s="1">
        <v>20.0</v>
      </c>
      <c r="I52" s="1">
        <v>35.0</v>
      </c>
      <c r="J52" s="1">
        <v>50.0</v>
      </c>
      <c r="K52" s="1">
        <v>63.75</v>
      </c>
      <c r="L52" s="2"/>
      <c r="M52" s="2"/>
      <c r="N52" s="2"/>
      <c r="O52" s="2"/>
      <c r="P52" s="2"/>
      <c r="Q52" s="2"/>
      <c r="R52" s="2"/>
      <c r="S52" s="2"/>
      <c r="T52" s="2"/>
      <c r="U52" s="2"/>
      <c r="V52" s="2"/>
      <c r="W52" s="2"/>
      <c r="X52" s="2"/>
      <c r="Y52" s="2"/>
      <c r="Z52" s="2"/>
    </row>
    <row r="53" ht="15.75" customHeight="1">
      <c r="A53" s="1" t="s">
        <v>238</v>
      </c>
      <c r="B53" s="1">
        <v>45.0</v>
      </c>
      <c r="C53" s="1">
        <v>58.75</v>
      </c>
      <c r="D53" s="1">
        <v>73.75</v>
      </c>
      <c r="E53" s="1">
        <v>91.25</v>
      </c>
      <c r="F53" s="1">
        <v>100.0</v>
      </c>
      <c r="G53" s="1">
        <v>36.25</v>
      </c>
      <c r="H53" s="1">
        <v>42.5</v>
      </c>
      <c r="I53" s="1">
        <v>66.25</v>
      </c>
      <c r="J53" s="1">
        <v>88.75</v>
      </c>
      <c r="K53" s="1">
        <v>80.0</v>
      </c>
      <c r="L53" s="2"/>
      <c r="M53" s="2"/>
      <c r="N53" s="2"/>
      <c r="O53" s="2"/>
      <c r="P53" s="2"/>
      <c r="Q53" s="2"/>
      <c r="R53" s="2"/>
      <c r="S53" s="2"/>
      <c r="T53" s="2"/>
      <c r="U53" s="2"/>
      <c r="V53" s="2"/>
      <c r="W53" s="2"/>
      <c r="X53" s="2"/>
      <c r="Y53" s="2"/>
      <c r="Z53" s="2"/>
    </row>
    <row r="54" ht="15.75" customHeight="1">
      <c r="A54" s="1" t="s">
        <v>239</v>
      </c>
      <c r="B54" s="1">
        <v>1.25</v>
      </c>
      <c r="C54" s="1">
        <v>1.25</v>
      </c>
      <c r="D54" s="1">
        <v>2.5</v>
      </c>
      <c r="E54" s="1">
        <v>2.5</v>
      </c>
      <c r="F54" s="1">
        <v>2.5</v>
      </c>
      <c r="G54" s="1">
        <v>1.25</v>
      </c>
      <c r="H54" s="1">
        <v>1.25</v>
      </c>
      <c r="I54" s="1">
        <v>3.75</v>
      </c>
      <c r="J54" s="1">
        <v>5.0</v>
      </c>
      <c r="K54" s="1">
        <v>6.25</v>
      </c>
      <c r="L54" s="2"/>
      <c r="M54" s="2"/>
      <c r="N54" s="2"/>
      <c r="O54" s="2"/>
      <c r="P54" s="2"/>
      <c r="Q54" s="2"/>
      <c r="R54" s="2"/>
      <c r="S54" s="2"/>
      <c r="T54" s="2"/>
      <c r="U54" s="2"/>
      <c r="V54" s="2"/>
      <c r="W54" s="2"/>
      <c r="X54" s="2"/>
      <c r="Y54" s="2"/>
      <c r="Z54" s="2"/>
    </row>
    <row r="55" ht="15.75" customHeight="1">
      <c r="A55" s="1" t="s">
        <v>240</v>
      </c>
      <c r="B55" s="1">
        <v>2.5</v>
      </c>
      <c r="C55" s="1">
        <v>3.75</v>
      </c>
      <c r="D55" s="1">
        <v>3.75</v>
      </c>
      <c r="E55" s="1">
        <v>5.0</v>
      </c>
      <c r="F55" s="1">
        <v>6.25</v>
      </c>
      <c r="G55" s="1">
        <v>7.5</v>
      </c>
      <c r="H55" s="1">
        <v>6.25</v>
      </c>
      <c r="I55" s="1">
        <v>55.0</v>
      </c>
      <c r="J55" s="1">
        <v>50.0</v>
      </c>
      <c r="K55" s="1">
        <v>52.5</v>
      </c>
      <c r="L55" s="2"/>
      <c r="M55" s="2"/>
      <c r="N55" s="2"/>
      <c r="O55" s="2"/>
      <c r="P55" s="2"/>
      <c r="Q55" s="2"/>
      <c r="R55" s="2"/>
      <c r="S55" s="2"/>
      <c r="T55" s="2"/>
      <c r="U55" s="2"/>
      <c r="V55" s="2"/>
      <c r="W55" s="2"/>
      <c r="X55" s="2"/>
      <c r="Y55" s="2"/>
      <c r="Z55" s="2"/>
    </row>
    <row r="56" ht="15.75" customHeight="1">
      <c r="A56" s="1" t="s">
        <v>241</v>
      </c>
      <c r="B56" s="1">
        <v>5.0</v>
      </c>
      <c r="C56" s="1">
        <v>5.0</v>
      </c>
      <c r="D56" s="1">
        <v>6.25</v>
      </c>
      <c r="E56" s="1">
        <v>8.75</v>
      </c>
      <c r="F56" s="1">
        <v>8.75</v>
      </c>
      <c r="G56" s="1">
        <v>10.0</v>
      </c>
      <c r="H56" s="1">
        <v>8.75</v>
      </c>
      <c r="I56" s="1">
        <v>60.0</v>
      </c>
      <c r="J56" s="1">
        <v>55.0</v>
      </c>
      <c r="K56" s="1">
        <v>58.75</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291</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318</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312</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175</v>
      </c>
      <c r="D20" s="1" t="s">
        <v>175</v>
      </c>
      <c r="E20" s="1" t="s">
        <v>378</v>
      </c>
      <c r="F20" s="1" t="s">
        <v>166</v>
      </c>
      <c r="G20" s="1" t="s">
        <v>379</v>
      </c>
      <c r="H20" s="1" t="s">
        <v>380</v>
      </c>
      <c r="I20" s="1" t="s">
        <v>381</v>
      </c>
      <c r="J20" s="1" t="s">
        <v>381</v>
      </c>
      <c r="K20" s="1" t="s">
        <v>379</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391</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v>1.25</v>
      </c>
      <c r="D25" s="1" t="s">
        <v>416</v>
      </c>
      <c r="E25" s="1" t="s">
        <v>417</v>
      </c>
      <c r="F25" s="1" t="s">
        <v>418</v>
      </c>
      <c r="G25" s="1" t="s">
        <v>419</v>
      </c>
      <c r="H25" s="1" t="s">
        <v>420</v>
      </c>
      <c r="I25" s="1" t="s">
        <v>421</v>
      </c>
      <c r="J25" s="1" t="s">
        <v>422</v>
      </c>
      <c r="K25" s="1" t="s">
        <v>416</v>
      </c>
      <c r="L25" s="2"/>
      <c r="M25" s="2"/>
      <c r="N25" s="2"/>
      <c r="O25" s="2"/>
      <c r="P25" s="2"/>
      <c r="Q25" s="2"/>
      <c r="R25" s="2"/>
      <c r="S25" s="2"/>
      <c r="T25" s="2"/>
      <c r="U25" s="2"/>
      <c r="V25" s="2"/>
      <c r="W25" s="2"/>
      <c r="X25" s="2"/>
      <c r="Y25" s="2"/>
      <c r="Z25" s="2"/>
    </row>
    <row r="26" ht="15.75" customHeight="1">
      <c r="A26" s="1" t="s">
        <v>423</v>
      </c>
      <c r="B26" s="1" t="s">
        <v>201</v>
      </c>
      <c r="C26" s="1" t="s">
        <v>424</v>
      </c>
      <c r="D26" s="1" t="s">
        <v>202</v>
      </c>
      <c r="E26" s="1" t="s">
        <v>425</v>
      </c>
      <c r="F26" s="1" t="s">
        <v>426</v>
      </c>
      <c r="G26" s="1" t="s">
        <v>427</v>
      </c>
      <c r="H26" s="1" t="s">
        <v>425</v>
      </c>
      <c r="I26" s="1" t="s">
        <v>177</v>
      </c>
      <c r="J26" s="1" t="s">
        <v>424</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434</v>
      </c>
      <c r="G27" s="1" t="s">
        <v>435</v>
      </c>
      <c r="H27" s="1" t="s">
        <v>156</v>
      </c>
      <c r="I27" s="1" t="s">
        <v>436</v>
      </c>
      <c r="J27" s="1" t="s">
        <v>379</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v>10.0</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549</v>
      </c>
      <c r="E40" s="1" t="s">
        <v>562</v>
      </c>
      <c r="F40" s="1" t="s">
        <v>563</v>
      </c>
      <c r="G40" s="1">
        <v>11.25</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571</v>
      </c>
      <c r="E42" s="1" t="s">
        <v>582</v>
      </c>
      <c r="F42" s="1" t="s">
        <v>573</v>
      </c>
      <c r="G42" s="1" t="s">
        <v>583</v>
      </c>
      <c r="H42" s="1" t="s">
        <v>584</v>
      </c>
      <c r="I42" s="1" t="s">
        <v>576</v>
      </c>
      <c r="J42" s="1" t="s">
        <v>585</v>
      </c>
      <c r="K42" s="1" t="s">
        <v>586</v>
      </c>
      <c r="L42" s="2"/>
      <c r="M42" s="2"/>
      <c r="N42" s="2"/>
      <c r="O42" s="2"/>
      <c r="P42" s="2"/>
      <c r="Q42" s="2"/>
      <c r="R42" s="2"/>
      <c r="S42" s="2"/>
      <c r="T42" s="2"/>
      <c r="U42" s="2"/>
      <c r="V42" s="2"/>
      <c r="W42" s="2"/>
      <c r="X42" s="2"/>
      <c r="Y42" s="2"/>
      <c r="Z42" s="2"/>
    </row>
    <row r="43" ht="15.75" customHeight="1">
      <c r="A43" s="1" t="s">
        <v>587</v>
      </c>
      <c r="B43" s="1" t="s">
        <v>577</v>
      </c>
      <c r="C43" s="1" t="s">
        <v>588</v>
      </c>
      <c r="D43" s="1" t="s">
        <v>589</v>
      </c>
      <c r="E43" s="1" t="s">
        <v>570</v>
      </c>
      <c r="F43" s="1" t="s">
        <v>167</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585</v>
      </c>
      <c r="C44" s="1" t="s">
        <v>596</v>
      </c>
      <c r="D44" s="1" t="s">
        <v>597</v>
      </c>
      <c r="E44" s="1" t="s">
        <v>581</v>
      </c>
      <c r="F44" s="1" t="s">
        <v>410</v>
      </c>
      <c r="G44" s="1" t="s">
        <v>598</v>
      </c>
      <c r="H44" s="1" t="s">
        <v>599</v>
      </c>
      <c r="I44" s="1" t="s">
        <v>592</v>
      </c>
      <c r="J44" s="1" t="s">
        <v>593</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607</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328</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274</v>
      </c>
      <c r="K51" s="1" t="s">
        <v>664</v>
      </c>
      <c r="L51" s="2"/>
      <c r="M51" s="2"/>
      <c r="N51" s="2"/>
      <c r="O51" s="2"/>
      <c r="P51" s="2"/>
      <c r="Q51" s="2"/>
      <c r="R51" s="2"/>
      <c r="S51" s="2"/>
      <c r="T51" s="2"/>
      <c r="U51" s="2"/>
      <c r="V51" s="2"/>
      <c r="W51" s="2"/>
      <c r="X51" s="2"/>
      <c r="Y51" s="2"/>
      <c r="Z51" s="2"/>
    </row>
    <row r="52" ht="15.75" customHeight="1">
      <c r="A52" s="1" t="s">
        <v>665</v>
      </c>
      <c r="B52" s="1" t="s">
        <v>656</v>
      </c>
      <c r="C52" s="1" t="s">
        <v>657</v>
      </c>
      <c r="D52" s="1" t="s">
        <v>658</v>
      </c>
      <c r="E52" s="1" t="s">
        <v>659</v>
      </c>
      <c r="F52" s="1" t="s">
        <v>660</v>
      </c>
      <c r="G52" s="1" t="s">
        <v>661</v>
      </c>
      <c r="H52" s="1" t="s">
        <v>662</v>
      </c>
      <c r="I52" s="1" t="s">
        <v>663</v>
      </c>
      <c r="J52" s="1" t="s">
        <v>274</v>
      </c>
      <c r="K52" s="1" t="s">
        <v>664</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v>-5.0</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247</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v>36.25</v>
      </c>
      <c r="E58" s="1" t="s">
        <v>264</v>
      </c>
      <c r="F58" s="1" t="s">
        <v>298</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262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v>0.0</v>
      </c>
      <c r="E61" s="1" t="s">
        <v>649</v>
      </c>
      <c r="F61" s="1" t="s">
        <v>572</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542</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773</v>
      </c>
      <c r="D64" s="1" t="s">
        <v>779</v>
      </c>
      <c r="E64" s="1" t="s">
        <v>607</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v>25.0</v>
      </c>
      <c r="F65" s="1" t="s">
        <v>790</v>
      </c>
      <c r="G65" s="1" t="s">
        <v>158</v>
      </c>
      <c r="H65" s="1" t="s">
        <v>791</v>
      </c>
      <c r="I65" s="1" t="s">
        <v>792</v>
      </c>
      <c r="J65" s="1">
        <v>31.25</v>
      </c>
      <c r="K65" s="1">
        <v>6.25</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224</v>
      </c>
      <c r="D67" s="1" t="s">
        <v>796</v>
      </c>
      <c r="E67" s="1" t="s">
        <v>797</v>
      </c>
      <c r="F67" s="1" t="s">
        <v>798</v>
      </c>
      <c r="G67" s="1" t="s">
        <v>799</v>
      </c>
      <c r="H67" s="1" t="s">
        <v>544</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680</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266</v>
      </c>
      <c r="D69" s="1" t="s">
        <v>815</v>
      </c>
      <c r="E69" s="1" t="s">
        <v>816</v>
      </c>
      <c r="F69" s="1" t="s">
        <v>817</v>
      </c>
      <c r="G69" s="1" t="s">
        <v>818</v>
      </c>
      <c r="H69" s="1" t="s">
        <v>574</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828</v>
      </c>
      <c r="H70" s="1" t="s">
        <v>829</v>
      </c>
      <c r="I70" s="1" t="s">
        <v>258</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844</v>
      </c>
      <c r="C73" s="1" t="s">
        <v>845</v>
      </c>
      <c r="D73" s="1" t="s">
        <v>846</v>
      </c>
      <c r="E73" s="1" t="s">
        <v>847</v>
      </c>
      <c r="F73" s="1" t="s">
        <v>848</v>
      </c>
      <c r="G73" s="1" t="s">
        <v>849</v>
      </c>
      <c r="H73" s="1" t="s">
        <v>850</v>
      </c>
      <c r="I73" s="1" t="s">
        <v>851</v>
      </c>
      <c r="J73" s="1" t="s">
        <v>852</v>
      </c>
      <c r="K73" s="1" t="s">
        <v>853</v>
      </c>
      <c r="L73" s="2"/>
      <c r="M73" s="2"/>
      <c r="N73" s="2"/>
      <c r="O73" s="2"/>
      <c r="P73" s="2"/>
      <c r="Q73" s="2"/>
      <c r="R73" s="2"/>
      <c r="S73" s="2"/>
      <c r="T73" s="2"/>
      <c r="U73" s="2"/>
      <c r="V73" s="2"/>
      <c r="W73" s="2"/>
      <c r="X73" s="2"/>
      <c r="Y73" s="2"/>
      <c r="Z73" s="2"/>
    </row>
    <row r="74" ht="15.75" customHeight="1">
      <c r="A74" s="1" t="s">
        <v>855</v>
      </c>
      <c r="B74" s="1">
        <v>53.75</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371</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858</v>
      </c>
      <c r="F76" s="1" t="s">
        <v>879</v>
      </c>
      <c r="G76" s="1" t="s">
        <v>880</v>
      </c>
      <c r="H76" s="1" t="s">
        <v>881</v>
      </c>
      <c r="I76" s="1" t="s">
        <v>882</v>
      </c>
      <c r="J76" s="1" t="s">
        <v>883</v>
      </c>
      <c r="K76" s="1" t="s">
        <v>884</v>
      </c>
      <c r="L76" s="2"/>
      <c r="M76" s="2"/>
      <c r="N76" s="2"/>
      <c r="O76" s="2"/>
      <c r="P76" s="2"/>
      <c r="Q76" s="2"/>
      <c r="R76" s="2"/>
      <c r="S76" s="2"/>
      <c r="T76" s="2"/>
      <c r="U76" s="2"/>
      <c r="V76" s="2"/>
      <c r="W76" s="2"/>
      <c r="X76" s="2"/>
      <c r="Y76" s="2"/>
      <c r="Z76" s="2"/>
    </row>
    <row r="77" ht="15.75" customHeight="1">
      <c r="A77" s="1" t="s">
        <v>885</v>
      </c>
      <c r="B77" s="1" t="s">
        <v>886</v>
      </c>
      <c r="C77" s="1" t="s">
        <v>887</v>
      </c>
      <c r="D77" s="1" t="s">
        <v>888</v>
      </c>
      <c r="E77" s="1" t="s">
        <v>889</v>
      </c>
      <c r="F77" s="1" t="s">
        <v>890</v>
      </c>
      <c r="G77" s="1" t="s">
        <v>891</v>
      </c>
      <c r="H77" s="1" t="s">
        <v>892</v>
      </c>
      <c r="I77" s="1" t="s">
        <v>893</v>
      </c>
      <c r="J77" s="1" t="s">
        <v>740</v>
      </c>
      <c r="K77" s="1" t="s">
        <v>894</v>
      </c>
      <c r="L77" s="2"/>
      <c r="M77" s="2"/>
      <c r="N77" s="2"/>
      <c r="O77" s="2"/>
      <c r="P77" s="2"/>
      <c r="Q77" s="2"/>
      <c r="R77" s="2"/>
      <c r="S77" s="2"/>
      <c r="T77" s="2"/>
      <c r="U77" s="2"/>
      <c r="V77" s="2"/>
      <c r="W77" s="2"/>
      <c r="X77" s="2"/>
      <c r="Y77" s="2"/>
      <c r="Z77" s="2"/>
    </row>
    <row r="78" ht="15.75" customHeight="1">
      <c r="A78" s="1" t="s">
        <v>895</v>
      </c>
      <c r="B78" s="1" t="s">
        <v>896</v>
      </c>
      <c r="C78" s="1" t="s">
        <v>897</v>
      </c>
      <c r="D78" s="1" t="s">
        <v>898</v>
      </c>
      <c r="E78" s="1" t="s">
        <v>899</v>
      </c>
      <c r="F78" s="1" t="s">
        <v>900</v>
      </c>
      <c r="G78" s="1" t="s">
        <v>901</v>
      </c>
      <c r="H78" s="1" t="s">
        <v>902</v>
      </c>
      <c r="I78" s="1" t="s">
        <v>648</v>
      </c>
      <c r="J78" s="1" t="s">
        <v>903</v>
      </c>
      <c r="K78" s="1" t="s">
        <v>620</v>
      </c>
      <c r="L78" s="2"/>
      <c r="M78" s="2"/>
      <c r="N78" s="2"/>
      <c r="O78" s="2"/>
      <c r="P78" s="2"/>
      <c r="Q78" s="2"/>
      <c r="R78" s="2"/>
      <c r="S78" s="2"/>
      <c r="T78" s="2"/>
      <c r="U78" s="2"/>
      <c r="V78" s="2"/>
      <c r="W78" s="2"/>
      <c r="X78" s="2"/>
      <c r="Y78" s="2"/>
      <c r="Z78" s="2"/>
    </row>
    <row r="79" ht="15.75" customHeight="1">
      <c r="A79" s="1" t="s">
        <v>904</v>
      </c>
      <c r="B79" s="1" t="s">
        <v>905</v>
      </c>
      <c r="C79" s="1" t="s">
        <v>906</v>
      </c>
      <c r="D79" s="1" t="s">
        <v>907</v>
      </c>
      <c r="E79" s="1" t="s">
        <v>908</v>
      </c>
      <c r="F79" s="1" t="s">
        <v>909</v>
      </c>
      <c r="G79" s="1" t="s">
        <v>910</v>
      </c>
      <c r="H79" s="1" t="s">
        <v>911</v>
      </c>
      <c r="I79" s="1" t="s">
        <v>912</v>
      </c>
      <c r="J79" s="1" t="s">
        <v>913</v>
      </c>
      <c r="K79" s="1">
        <v>23.75</v>
      </c>
      <c r="L79" s="2"/>
      <c r="M79" s="2"/>
      <c r="N79" s="2"/>
      <c r="O79" s="2"/>
      <c r="P79" s="2"/>
      <c r="Q79" s="2"/>
      <c r="R79" s="2"/>
      <c r="S79" s="2"/>
      <c r="T79" s="2"/>
      <c r="U79" s="2"/>
      <c r="V79" s="2"/>
      <c r="W79" s="2"/>
      <c r="X79" s="2"/>
      <c r="Y79" s="2"/>
      <c r="Z79" s="2"/>
    </row>
    <row r="80" ht="15.75" customHeight="1">
      <c r="A80" s="1" t="s">
        <v>914</v>
      </c>
      <c r="B80" s="1" t="s">
        <v>915</v>
      </c>
      <c r="C80" s="1" t="s">
        <v>916</v>
      </c>
      <c r="D80" s="1" t="s">
        <v>917</v>
      </c>
      <c r="E80" s="1" t="s">
        <v>918</v>
      </c>
      <c r="F80" s="1" t="s">
        <v>919</v>
      </c>
      <c r="G80" s="1" t="s">
        <v>920</v>
      </c>
      <c r="H80" s="1" t="s">
        <v>921</v>
      </c>
      <c r="I80" s="1" t="s">
        <v>718</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v>42.5</v>
      </c>
      <c r="D81" s="1" t="s">
        <v>926</v>
      </c>
      <c r="E81" s="1" t="s">
        <v>927</v>
      </c>
      <c r="F81" s="1" t="s">
        <v>928</v>
      </c>
      <c r="G81" s="1" t="s">
        <v>929</v>
      </c>
      <c r="H81" s="1" t="s">
        <v>930</v>
      </c>
      <c r="I81" s="1" t="s">
        <v>931</v>
      </c>
      <c r="J81" s="1" t="s">
        <v>812</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711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624</v>
      </c>
      <c r="F84" s="1" t="s">
        <v>958</v>
      </c>
      <c r="G84" s="1" t="s">
        <v>959</v>
      </c>
      <c r="H84" s="1" t="s">
        <v>932</v>
      </c>
      <c r="I84" s="1" t="s">
        <v>960</v>
      </c>
      <c r="J84" s="1" t="s">
        <v>961</v>
      </c>
      <c r="K84" s="1">
        <v>6.25</v>
      </c>
      <c r="L84" s="2"/>
      <c r="M84" s="2"/>
      <c r="N84" s="2"/>
      <c r="O84" s="2"/>
      <c r="P84" s="2"/>
      <c r="Q84" s="2"/>
      <c r="R84" s="2"/>
      <c r="S84" s="2"/>
      <c r="T84" s="2"/>
      <c r="U84" s="2"/>
      <c r="V84" s="2"/>
      <c r="W84" s="2"/>
      <c r="X84" s="2"/>
      <c r="Y84" s="2"/>
      <c r="Z84" s="2"/>
    </row>
    <row r="85" ht="15.75" customHeight="1">
      <c r="A85" s="1" t="s">
        <v>962</v>
      </c>
      <c r="B85" s="1">
        <v>45.0</v>
      </c>
      <c r="C85" s="1" t="s">
        <v>963</v>
      </c>
      <c r="D85" s="1" t="s">
        <v>964</v>
      </c>
      <c r="E85" s="1" t="s">
        <v>965</v>
      </c>
      <c r="F85" s="1" t="s">
        <v>966</v>
      </c>
      <c r="G85" s="1" t="s">
        <v>967</v>
      </c>
      <c r="H85" s="1" t="s">
        <v>817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t="s">
        <v>972</v>
      </c>
      <c r="C86" s="1" t="s">
        <v>973</v>
      </c>
      <c r="D86" s="1" t="s">
        <v>974</v>
      </c>
      <c r="E86" s="1" t="s">
        <v>975</v>
      </c>
      <c r="F86" s="1" t="s">
        <v>207</v>
      </c>
      <c r="G86" s="1" t="s">
        <v>976</v>
      </c>
      <c r="H86" s="1" t="s">
        <v>977</v>
      </c>
      <c r="I86" s="1" t="s">
        <v>978</v>
      </c>
      <c r="J86" s="1" t="s">
        <v>979</v>
      </c>
      <c r="K86" s="1" t="s">
        <v>980</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211</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896</v>
      </c>
      <c r="E89" s="1" t="s">
        <v>995</v>
      </c>
      <c r="F89" s="1" t="s">
        <v>996</v>
      </c>
      <c r="G89" s="1" t="s">
        <v>997</v>
      </c>
      <c r="H89" s="1" t="s">
        <v>998</v>
      </c>
      <c r="I89" s="1" t="s">
        <v>999</v>
      </c>
      <c r="J89" s="1" t="s">
        <v>347</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899</v>
      </c>
      <c r="H90" s="1" t="s">
        <v>1007</v>
      </c>
      <c r="I90" s="1" t="s">
        <v>1008</v>
      </c>
      <c r="J90" s="1" t="s">
        <v>103</v>
      </c>
      <c r="K90" s="1" t="s">
        <v>1009</v>
      </c>
      <c r="L90" s="2"/>
      <c r="M90" s="2"/>
      <c r="N90" s="2"/>
      <c r="O90" s="2"/>
      <c r="P90" s="2"/>
      <c r="Q90" s="2"/>
      <c r="R90" s="2"/>
      <c r="S90" s="2"/>
      <c r="T90" s="2"/>
      <c r="U90" s="2"/>
      <c r="V90" s="2"/>
      <c r="W90" s="2"/>
      <c r="X90" s="2"/>
      <c r="Y90" s="2"/>
      <c r="Z90" s="2"/>
    </row>
    <row r="91" ht="15.75" customHeight="1">
      <c r="A91" s="1" t="s">
        <v>1010</v>
      </c>
      <c r="B91" s="1" t="s">
        <v>1011</v>
      </c>
      <c r="C91" s="1" t="s">
        <v>888</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1022</v>
      </c>
      <c r="D92" s="1" t="s">
        <v>1023</v>
      </c>
      <c r="E92" s="1" t="s">
        <v>725</v>
      </c>
      <c r="F92" s="1" t="s">
        <v>1024</v>
      </c>
      <c r="G92" s="1" t="s">
        <v>608</v>
      </c>
      <c r="H92" s="1" t="s">
        <v>1025</v>
      </c>
      <c r="I92" s="1" t="s">
        <v>1026</v>
      </c>
      <c r="J92" s="1" t="s">
        <v>1027</v>
      </c>
      <c r="K92" s="1" t="s">
        <v>1028</v>
      </c>
      <c r="L92" s="2"/>
      <c r="M92" s="2"/>
      <c r="N92" s="2"/>
      <c r="O92" s="2"/>
      <c r="P92" s="2"/>
      <c r="Q92" s="2"/>
      <c r="R92" s="2"/>
      <c r="S92" s="2"/>
      <c r="T92" s="2"/>
      <c r="U92" s="2"/>
      <c r="V92" s="2"/>
      <c r="W92" s="2"/>
      <c r="X92" s="2"/>
      <c r="Y92" s="2"/>
      <c r="Z92" s="2"/>
    </row>
    <row r="93" ht="15.75" customHeight="1">
      <c r="A93" s="1" t="s">
        <v>1029</v>
      </c>
      <c r="B93" s="1" t="s">
        <v>1030</v>
      </c>
      <c r="C93" s="1" t="s">
        <v>1031</v>
      </c>
      <c r="D93" s="1" t="s">
        <v>652</v>
      </c>
      <c r="E93" s="1" t="s">
        <v>1032</v>
      </c>
      <c r="F93" s="1" t="s">
        <v>1033</v>
      </c>
      <c r="G93" s="1" t="s">
        <v>1034</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1" t="s">
        <v>1030</v>
      </c>
      <c r="C94" s="1" t="s">
        <v>1031</v>
      </c>
      <c r="D94" s="1" t="s">
        <v>652</v>
      </c>
      <c r="E94" s="1" t="s">
        <v>1032</v>
      </c>
      <c r="F94" s="1" t="s">
        <v>1033</v>
      </c>
      <c r="G94" s="1" t="s">
        <v>1034</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1040</v>
      </c>
      <c r="B95" s="1" t="s">
        <v>498</v>
      </c>
      <c r="C95" s="1" t="s">
        <v>1041</v>
      </c>
      <c r="D95" s="1" t="s">
        <v>1042</v>
      </c>
      <c r="E95" s="1" t="s">
        <v>1043</v>
      </c>
      <c r="F95" s="1" t="s">
        <v>1044</v>
      </c>
      <c r="G95" s="1">
        <v>11.25</v>
      </c>
      <c r="H95" s="1" t="s">
        <v>407</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1050</v>
      </c>
      <c r="D96" s="1" t="s">
        <v>1051</v>
      </c>
      <c r="E96" s="1" t="s">
        <v>1052</v>
      </c>
      <c r="F96" s="1" t="s">
        <v>1053</v>
      </c>
      <c r="G96" s="1" t="s">
        <v>1054</v>
      </c>
      <c r="H96" s="1" t="s">
        <v>1055</v>
      </c>
      <c r="I96" s="1" t="s">
        <v>1056</v>
      </c>
      <c r="J96" s="1" t="s">
        <v>761</v>
      </c>
      <c r="K96" s="1" t="s">
        <v>1057</v>
      </c>
      <c r="L96" s="2"/>
      <c r="M96" s="2"/>
      <c r="N96" s="2"/>
      <c r="O96" s="2"/>
      <c r="P96" s="2"/>
      <c r="Q96" s="2"/>
      <c r="R96" s="2"/>
      <c r="S96" s="2"/>
      <c r="T96" s="2"/>
      <c r="U96" s="2"/>
      <c r="V96" s="2"/>
      <c r="W96" s="2"/>
      <c r="X96" s="2"/>
      <c r="Y96" s="2"/>
      <c r="Z96" s="2"/>
    </row>
    <row r="97" ht="15.75" customHeight="1">
      <c r="A97" s="1" t="s">
        <v>1058</v>
      </c>
      <c r="B97" s="1" t="s">
        <v>1059</v>
      </c>
      <c r="C97" s="1" t="s">
        <v>1060</v>
      </c>
      <c r="D97" s="1" t="s">
        <v>1061</v>
      </c>
      <c r="E97" s="1" t="s">
        <v>1062</v>
      </c>
      <c r="F97" s="1" t="s">
        <v>1063</v>
      </c>
      <c r="G97" s="1" t="s">
        <v>1064</v>
      </c>
      <c r="H97" s="1" t="s">
        <v>1065</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373</v>
      </c>
      <c r="F98" s="1" t="s">
        <v>1073</v>
      </c>
      <c r="G98" s="1" t="s">
        <v>1074</v>
      </c>
      <c r="H98" s="1" t="s">
        <v>1075</v>
      </c>
      <c r="I98" s="1" t="s">
        <v>1076</v>
      </c>
      <c r="J98" s="1" t="s">
        <v>1077</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1083</v>
      </c>
      <c r="F99" s="1" t="s">
        <v>798</v>
      </c>
      <c r="G99" s="1" t="s">
        <v>1084</v>
      </c>
      <c r="H99" s="1" t="s">
        <v>1085</v>
      </c>
      <c r="I99" s="1" t="s">
        <v>1086</v>
      </c>
      <c r="J99" s="1" t="s">
        <v>802</v>
      </c>
      <c r="K99" s="1" t="s">
        <v>1087</v>
      </c>
      <c r="L99" s="2"/>
      <c r="M99" s="2"/>
      <c r="N99" s="2"/>
      <c r="O99" s="2"/>
      <c r="P99" s="2"/>
      <c r="Q99" s="2"/>
      <c r="R99" s="2"/>
      <c r="S99" s="2"/>
      <c r="T99" s="2"/>
      <c r="U99" s="2"/>
      <c r="V99" s="2"/>
      <c r="W99" s="2"/>
      <c r="X99" s="2"/>
      <c r="Y99" s="2"/>
      <c r="Z99" s="2"/>
    </row>
    <row r="100" ht="15.75" customHeight="1">
      <c r="A100" s="1" t="s">
        <v>1088</v>
      </c>
      <c r="B100" s="1" t="s">
        <v>1089</v>
      </c>
      <c r="C100" s="1" t="s">
        <v>1090</v>
      </c>
      <c r="D100" s="1" t="s">
        <v>1091</v>
      </c>
      <c r="E100" s="1" t="s">
        <v>820</v>
      </c>
      <c r="F100" s="1" t="s">
        <v>1092</v>
      </c>
      <c r="G100" s="1" t="s">
        <v>1024</v>
      </c>
      <c r="H100" s="1" t="s">
        <v>1093</v>
      </c>
      <c r="I100" s="1" t="s">
        <v>1094</v>
      </c>
      <c r="J100" s="1" t="s">
        <v>350</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292</v>
      </c>
      <c r="C102" s="1" t="s">
        <v>1108</v>
      </c>
      <c r="D102" s="1" t="s">
        <v>873</v>
      </c>
      <c r="E102" s="1" t="s">
        <v>1109</v>
      </c>
      <c r="F102" s="1" t="s">
        <v>1110</v>
      </c>
      <c r="G102" s="1" t="s">
        <v>1111</v>
      </c>
      <c r="H102" s="1" t="s">
        <v>1112</v>
      </c>
      <c r="I102" s="1" t="s">
        <v>258</v>
      </c>
      <c r="J102" s="1" t="s">
        <v>1076</v>
      </c>
      <c r="K102" s="1" t="s">
        <v>808</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t="s">
        <v>1136</v>
      </c>
      <c r="C105" s="1" t="s">
        <v>1137</v>
      </c>
      <c r="D105" s="1" t="s">
        <v>1138</v>
      </c>
      <c r="E105" s="1" t="s">
        <v>1139</v>
      </c>
      <c r="F105" s="1" t="s">
        <v>898</v>
      </c>
      <c r="G105" s="1" t="s">
        <v>1140</v>
      </c>
      <c r="H105" s="1" t="s">
        <v>1141</v>
      </c>
      <c r="I105" s="1" t="s">
        <v>1142</v>
      </c>
      <c r="J105" s="1" t="s">
        <v>1143</v>
      </c>
      <c r="K105" s="1" t="s">
        <v>1016</v>
      </c>
      <c r="L105" s="2"/>
      <c r="M105" s="2"/>
      <c r="N105" s="2"/>
      <c r="O105" s="2"/>
      <c r="P105" s="2"/>
      <c r="Q105" s="2"/>
      <c r="R105" s="2"/>
      <c r="S105" s="2"/>
      <c r="T105" s="2"/>
      <c r="U105" s="2"/>
      <c r="V105" s="2"/>
      <c r="W105" s="2"/>
      <c r="X105" s="2"/>
      <c r="Y105" s="2"/>
      <c r="Z105" s="2"/>
    </row>
    <row r="106" ht="15.75" customHeight="1">
      <c r="A106" s="1" t="s">
        <v>1144</v>
      </c>
      <c r="B106" s="1" t="s">
        <v>296</v>
      </c>
      <c r="C106" s="1" t="s">
        <v>315</v>
      </c>
      <c r="D106" s="1" t="s">
        <v>1145</v>
      </c>
      <c r="E106" s="1" t="s">
        <v>1146</v>
      </c>
      <c r="F106" s="1" t="s">
        <v>1147</v>
      </c>
      <c r="G106" s="1" t="s">
        <v>1148</v>
      </c>
      <c r="H106" s="1" t="s">
        <v>1149</v>
      </c>
      <c r="I106" s="1" t="s">
        <v>1150</v>
      </c>
      <c r="J106" s="1" t="s">
        <v>1151</v>
      </c>
      <c r="K106" s="1" t="s">
        <v>1152</v>
      </c>
      <c r="L106" s="2"/>
      <c r="M106" s="2"/>
      <c r="N106" s="2"/>
      <c r="O106" s="2"/>
      <c r="P106" s="2"/>
      <c r="Q106" s="2"/>
      <c r="R106" s="2"/>
      <c r="S106" s="2"/>
      <c r="T106" s="2"/>
      <c r="U106" s="2"/>
      <c r="V106" s="2"/>
      <c r="W106" s="2"/>
      <c r="X106" s="2"/>
      <c r="Y106" s="2"/>
      <c r="Z106" s="2"/>
    </row>
    <row r="107" ht="15.75" customHeight="1">
      <c r="A107" s="1" t="s">
        <v>1153</v>
      </c>
      <c r="B107" s="1" t="s">
        <v>1154</v>
      </c>
      <c r="C107" s="1" t="s">
        <v>1155</v>
      </c>
      <c r="D107" s="1" t="s">
        <v>1156</v>
      </c>
      <c r="E107" s="1" t="s">
        <v>1157</v>
      </c>
      <c r="F107" s="1" t="s">
        <v>1158</v>
      </c>
      <c r="G107" s="1" t="s">
        <v>1159</v>
      </c>
      <c r="H107" s="1" t="s">
        <v>1160</v>
      </c>
      <c r="I107" s="1" t="s">
        <v>909</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1164</v>
      </c>
      <c r="B109" s="1" t="s">
        <v>1165</v>
      </c>
      <c r="C109" s="1" t="s">
        <v>638</v>
      </c>
      <c r="D109" s="1" t="s">
        <v>1166</v>
      </c>
      <c r="E109" s="1" t="s">
        <v>1167</v>
      </c>
      <c r="F109" s="1" t="s">
        <v>1168</v>
      </c>
      <c r="G109" s="1" t="s">
        <v>1169</v>
      </c>
      <c r="H109" s="1" t="s">
        <v>1170</v>
      </c>
      <c r="I109" s="1" t="s">
        <v>1171</v>
      </c>
      <c r="J109" s="1" t="s">
        <v>334</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1178</v>
      </c>
      <c r="G110" s="1" t="s">
        <v>1179</v>
      </c>
      <c r="H110" s="1" t="s">
        <v>337</v>
      </c>
      <c r="I110" s="1" t="s">
        <v>899</v>
      </c>
      <c r="J110" s="1" t="s">
        <v>1180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1189</v>
      </c>
      <c r="I111" s="1" t="s">
        <v>259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752</v>
      </c>
      <c r="D112" s="1" t="s">
        <v>1194</v>
      </c>
      <c r="E112" s="1" t="s">
        <v>358</v>
      </c>
      <c r="F112" s="1" t="s">
        <v>1195</v>
      </c>
      <c r="G112" s="1" t="s">
        <v>1196</v>
      </c>
      <c r="H112" s="1" t="s">
        <v>1197</v>
      </c>
      <c r="I112" s="1" t="s">
        <v>1198</v>
      </c>
      <c r="J112" s="1" t="s">
        <v>347</v>
      </c>
      <c r="K112" s="1" t="s">
        <v>828</v>
      </c>
      <c r="L112" s="2"/>
      <c r="M112" s="2"/>
      <c r="N112" s="2"/>
      <c r="O112" s="2"/>
      <c r="P112" s="2"/>
      <c r="Q112" s="2"/>
      <c r="R112" s="2"/>
      <c r="S112" s="2"/>
      <c r="T112" s="2"/>
      <c r="U112" s="2"/>
      <c r="V112" s="2"/>
      <c r="W112" s="2"/>
      <c r="X112" s="2"/>
      <c r="Y112" s="2"/>
      <c r="Z112" s="2"/>
    </row>
    <row r="113" ht="15.75" customHeight="1">
      <c r="A113" s="1" t="s">
        <v>1199</v>
      </c>
      <c r="B113" s="1" t="s">
        <v>1049</v>
      </c>
      <c r="C113" s="1" t="s">
        <v>1200</v>
      </c>
      <c r="D113" s="1" t="s">
        <v>1201</v>
      </c>
      <c r="E113" s="1" t="s">
        <v>846</v>
      </c>
      <c r="F113" s="1" t="s">
        <v>1202</v>
      </c>
      <c r="G113" s="1" t="s">
        <v>1203</v>
      </c>
      <c r="H113" s="1" t="s">
        <v>260</v>
      </c>
      <c r="I113" s="1" t="s">
        <v>1204</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t="s">
        <v>1208</v>
      </c>
      <c r="C114" s="1" t="s">
        <v>1209</v>
      </c>
      <c r="D114" s="1" t="s">
        <v>1210</v>
      </c>
      <c r="E114" s="1" t="s">
        <v>1211</v>
      </c>
      <c r="F114" s="1" t="s">
        <v>1212</v>
      </c>
      <c r="G114" s="1" t="s">
        <v>1213</v>
      </c>
      <c r="H114" s="1" t="s">
        <v>1214</v>
      </c>
      <c r="I114" s="1" t="s">
        <v>1215</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1209</v>
      </c>
      <c r="D115" s="1" t="s">
        <v>1210</v>
      </c>
      <c r="E115" s="1" t="s">
        <v>1211</v>
      </c>
      <c r="F115" s="1" t="s">
        <v>1212</v>
      </c>
      <c r="G115" s="1" t="s">
        <v>1213</v>
      </c>
      <c r="H115" s="1" t="s">
        <v>1214</v>
      </c>
      <c r="I115" s="1" t="s">
        <v>1215</v>
      </c>
      <c r="J115" s="1" t="s">
        <v>1216</v>
      </c>
      <c r="K115" s="1" t="s">
        <v>1217</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t="s">
        <v>1223</v>
      </c>
      <c r="E116" s="1" t="s">
        <v>1224</v>
      </c>
      <c r="F116" s="1" t="s">
        <v>878</v>
      </c>
      <c r="G116" s="1" t="s">
        <v>1225</v>
      </c>
      <c r="H116" s="1" t="s">
        <v>1226</v>
      </c>
      <c r="I116" s="1" t="s">
        <v>1227</v>
      </c>
      <c r="J116" s="1">
        <v>17.5</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1232</v>
      </c>
      <c r="E117" s="1" t="s">
        <v>1233</v>
      </c>
      <c r="F117" s="1" t="s">
        <v>1234</v>
      </c>
      <c r="G117" s="1" t="s">
        <v>1235</v>
      </c>
      <c r="H117" s="1" t="s">
        <v>1236</v>
      </c>
      <c r="I117" s="1" t="s">
        <v>718</v>
      </c>
      <c r="J117" s="1" t="s">
        <v>1237</v>
      </c>
      <c r="K117" s="1" t="s">
        <v>1238</v>
      </c>
      <c r="L117" s="2"/>
      <c r="M117" s="2"/>
      <c r="N117" s="2"/>
      <c r="O117" s="2"/>
      <c r="P117" s="2"/>
      <c r="Q117" s="2"/>
      <c r="R117" s="2"/>
      <c r="S117" s="2"/>
      <c r="T117" s="2"/>
      <c r="U117" s="2"/>
      <c r="V117" s="2"/>
      <c r="W117" s="2"/>
      <c r="X117" s="2"/>
      <c r="Y117" s="2"/>
      <c r="Z117" s="2"/>
    </row>
    <row r="118" ht="15.75" customHeight="1">
      <c r="A118" s="1" t="s">
        <v>1239</v>
      </c>
      <c r="B118" s="1" t="s">
        <v>1240</v>
      </c>
      <c r="C118" s="1" t="s">
        <v>1241</v>
      </c>
      <c r="D118" s="1" t="s">
        <v>1242</v>
      </c>
      <c r="E118" s="1" t="s">
        <v>1243</v>
      </c>
      <c r="F118" s="1" t="s">
        <v>1244</v>
      </c>
      <c r="G118" s="1" t="s">
        <v>1245</v>
      </c>
      <c r="H118" s="1" t="s">
        <v>1246</v>
      </c>
      <c r="I118" s="1" t="s">
        <v>1181</v>
      </c>
      <c r="J118" s="1" t="s">
        <v>1247</v>
      </c>
      <c r="K118" s="1" t="s">
        <v>1227</v>
      </c>
      <c r="L118" s="2"/>
      <c r="M118" s="2"/>
      <c r="N118" s="2"/>
      <c r="O118" s="2"/>
      <c r="P118" s="2"/>
      <c r="Q118" s="2"/>
      <c r="R118" s="2"/>
      <c r="S118" s="2"/>
      <c r="T118" s="2"/>
      <c r="U118" s="2"/>
      <c r="V118" s="2"/>
      <c r="W118" s="2"/>
      <c r="X118" s="2"/>
      <c r="Y118" s="2"/>
      <c r="Z118" s="2"/>
    </row>
    <row r="119" ht="15.75" customHeight="1">
      <c r="A119" s="1" t="s">
        <v>1248</v>
      </c>
      <c r="B119" s="1" t="s">
        <v>1249</v>
      </c>
      <c r="C119" s="1" t="s">
        <v>1250</v>
      </c>
      <c r="D119" s="1" t="s">
        <v>1251</v>
      </c>
      <c r="E119" s="1" t="s">
        <v>1252</v>
      </c>
      <c r="F119" s="1" t="s">
        <v>1253</v>
      </c>
      <c r="G119" s="1" t="s">
        <v>1254</v>
      </c>
      <c r="H119" s="1" t="s">
        <v>608</v>
      </c>
      <c r="I119" s="1" t="s">
        <v>1255</v>
      </c>
      <c r="J119" s="1" t="s">
        <v>1256</v>
      </c>
      <c r="K119" s="1" t="s">
        <v>1257</v>
      </c>
      <c r="L119" s="2"/>
      <c r="M119" s="2"/>
      <c r="N119" s="2"/>
      <c r="O119" s="2"/>
      <c r="P119" s="2"/>
      <c r="Q119" s="2"/>
      <c r="R119" s="2"/>
      <c r="S119" s="2"/>
      <c r="T119" s="2"/>
      <c r="U119" s="2"/>
      <c r="V119" s="2"/>
      <c r="W119" s="2"/>
      <c r="X119" s="2"/>
      <c r="Y119" s="2"/>
      <c r="Z119" s="2"/>
    </row>
    <row r="120" ht="15.75" customHeight="1">
      <c r="A120" s="1" t="s">
        <v>1258</v>
      </c>
      <c r="B120" s="1" t="s">
        <v>1259</v>
      </c>
      <c r="C120" s="1" t="s">
        <v>1260</v>
      </c>
      <c r="D120" s="1" t="s">
        <v>1261</v>
      </c>
      <c r="E120" s="1" t="s">
        <v>1262</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1068</v>
      </c>
      <c r="C121" s="1" t="s">
        <v>1270</v>
      </c>
      <c r="D121" s="1" t="s">
        <v>1271</v>
      </c>
      <c r="E121" s="1" t="s">
        <v>330</v>
      </c>
      <c r="F121" s="1" t="s">
        <v>1272</v>
      </c>
      <c r="G121" s="1" t="s">
        <v>1273</v>
      </c>
      <c r="H121" s="1" t="s">
        <v>1274</v>
      </c>
      <c r="I121" s="1" t="s">
        <v>1275</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t="s">
        <v>1279</v>
      </c>
      <c r="C122" s="1" t="s">
        <v>1280</v>
      </c>
      <c r="D122" s="1" t="s">
        <v>306</v>
      </c>
      <c r="E122" s="1" t="s">
        <v>1266</v>
      </c>
      <c r="F122" s="1" t="s">
        <v>1281</v>
      </c>
      <c r="G122" s="1" t="s">
        <v>1282</v>
      </c>
      <c r="H122" s="1" t="s">
        <v>1283</v>
      </c>
      <c r="I122" s="1" t="s">
        <v>948</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1287</v>
      </c>
      <c r="C123" s="1" t="s">
        <v>805</v>
      </c>
      <c r="D123" s="1" t="s">
        <v>1288</v>
      </c>
      <c r="E123" s="1" t="s">
        <v>1023</v>
      </c>
      <c r="F123" s="1" t="s">
        <v>1289</v>
      </c>
      <c r="G123" s="1" t="s">
        <v>1290</v>
      </c>
      <c r="H123" s="1" t="s">
        <v>1291</v>
      </c>
      <c r="I123" s="1" t="s">
        <v>346</v>
      </c>
      <c r="J123" s="1" t="s">
        <v>257</v>
      </c>
      <c r="K123" s="1" t="s">
        <v>1292</v>
      </c>
      <c r="L123" s="2"/>
      <c r="M123" s="2"/>
      <c r="N123" s="2"/>
      <c r="O123" s="2"/>
      <c r="P123" s="2"/>
      <c r="Q123" s="2"/>
      <c r="R123" s="2"/>
      <c r="S123" s="2"/>
      <c r="T123" s="2"/>
      <c r="U123" s="2"/>
      <c r="V123" s="2"/>
      <c r="W123" s="2"/>
      <c r="X123" s="2"/>
      <c r="Y123" s="2"/>
      <c r="Z123" s="2"/>
    </row>
    <row r="124" ht="15.75" customHeight="1">
      <c r="A124" s="1" t="s">
        <v>1293</v>
      </c>
      <c r="B124" s="1" t="s">
        <v>1294</v>
      </c>
      <c r="C124" s="1" t="s">
        <v>1295</v>
      </c>
      <c r="D124" s="1" t="s">
        <v>1296</v>
      </c>
      <c r="E124" s="1" t="s">
        <v>1297</v>
      </c>
      <c r="F124" s="1" t="s">
        <v>1298</v>
      </c>
      <c r="G124" s="1" t="s">
        <v>1299</v>
      </c>
      <c r="H124" s="1" t="s">
        <v>1300</v>
      </c>
      <c r="I124" s="1" t="s">
        <v>1301</v>
      </c>
      <c r="J124" s="1" t="s">
        <v>1302</v>
      </c>
      <c r="K124" s="1" t="s">
        <v>1303</v>
      </c>
      <c r="L124" s="2"/>
      <c r="M124" s="2"/>
      <c r="N124" s="2"/>
      <c r="O124" s="2"/>
      <c r="P124" s="2"/>
      <c r="Q124" s="2"/>
      <c r="R124" s="2"/>
      <c r="S124" s="2"/>
      <c r="T124" s="2"/>
      <c r="U124" s="2"/>
      <c r="V124" s="2"/>
      <c r="W124" s="2"/>
      <c r="X124" s="2"/>
      <c r="Y124" s="2"/>
      <c r="Z124" s="2"/>
    </row>
    <row r="125" ht="15.75" customHeight="1">
      <c r="A125" s="1" t="s">
        <v>1304</v>
      </c>
      <c r="B125" s="1" t="s">
        <v>1305</v>
      </c>
      <c r="C125" s="1" t="s">
        <v>1306</v>
      </c>
      <c r="D125" s="1" t="s">
        <v>808</v>
      </c>
      <c r="E125" s="1" t="s">
        <v>1307</v>
      </c>
      <c r="F125" s="1" t="s">
        <v>1308</v>
      </c>
      <c r="G125" s="1" t="s">
        <v>1309</v>
      </c>
      <c r="H125" s="1" t="s">
        <v>1310</v>
      </c>
      <c r="I125" s="1" t="s">
        <v>1311</v>
      </c>
      <c r="J125" s="1" t="s">
        <v>772</v>
      </c>
      <c r="K125" s="1" t="s">
        <v>963</v>
      </c>
      <c r="L125" s="2"/>
      <c r="M125" s="2"/>
      <c r="N125" s="2"/>
      <c r="O125" s="2"/>
      <c r="P125" s="2"/>
      <c r="Q125" s="2"/>
      <c r="R125" s="2"/>
      <c r="S125" s="2"/>
      <c r="T125" s="2"/>
      <c r="U125" s="2"/>
      <c r="V125" s="2"/>
      <c r="W125" s="2"/>
      <c r="X125" s="2"/>
      <c r="Y125" s="2"/>
      <c r="Z125" s="2"/>
    </row>
    <row r="126" ht="15.75" customHeight="1">
      <c r="A126" s="1" t="s">
        <v>1312</v>
      </c>
      <c r="B126" s="1" t="s">
        <v>1313</v>
      </c>
      <c r="C126" s="1" t="s">
        <v>615</v>
      </c>
      <c r="D126" s="1" t="s">
        <v>796</v>
      </c>
      <c r="E126" s="1" t="s">
        <v>1157</v>
      </c>
      <c r="F126" s="1" t="s">
        <v>1314</v>
      </c>
      <c r="G126" s="1" t="s">
        <v>712</v>
      </c>
      <c r="H126" s="1" t="s">
        <v>1315</v>
      </c>
      <c r="I126" s="1" t="s">
        <v>1316</v>
      </c>
      <c r="J126" s="1" t="s">
        <v>345</v>
      </c>
      <c r="K126" s="1" t="s">
        <v>1317</v>
      </c>
      <c r="L126" s="2"/>
      <c r="M126" s="2"/>
      <c r="N126" s="2"/>
      <c r="O126" s="2"/>
      <c r="P126" s="2"/>
      <c r="Q126" s="2"/>
      <c r="R126" s="2"/>
      <c r="S126" s="2"/>
      <c r="T126" s="2"/>
      <c r="U126" s="2"/>
      <c r="V126" s="2"/>
      <c r="W126" s="2"/>
      <c r="X126" s="2"/>
      <c r="Y126" s="2"/>
      <c r="Z126" s="2"/>
    </row>
    <row r="127" ht="15.75" customHeight="1">
      <c r="A127" s="1" t="s">
        <v>1318</v>
      </c>
      <c r="B127" s="1" t="s">
        <v>1319</v>
      </c>
      <c r="C127" s="1" t="s">
        <v>1126</v>
      </c>
      <c r="D127" s="1" t="s">
        <v>1320</v>
      </c>
      <c r="E127" s="1" t="s">
        <v>1321</v>
      </c>
      <c r="F127" s="1" t="s">
        <v>1139</v>
      </c>
      <c r="G127" s="1" t="s">
        <v>1322</v>
      </c>
      <c r="H127" s="1" t="s">
        <v>1323</v>
      </c>
      <c r="I127" s="1" t="s">
        <v>1324</v>
      </c>
      <c r="J127" s="1" t="s">
        <v>1325</v>
      </c>
      <c r="K127" s="1" t="s">
        <v>1326</v>
      </c>
      <c r="L127" s="2"/>
      <c r="M127" s="2"/>
      <c r="N127" s="2"/>
      <c r="O127" s="2"/>
      <c r="P127" s="2"/>
      <c r="Q127" s="2"/>
      <c r="R127" s="2"/>
      <c r="S127" s="2"/>
      <c r="T127" s="2"/>
      <c r="U127" s="2"/>
      <c r="V127" s="2"/>
      <c r="W127" s="2"/>
      <c r="X127" s="2"/>
      <c r="Y127" s="2"/>
      <c r="Z127" s="2"/>
    </row>
    <row r="128" ht="15.75" customHeight="1">
      <c r="A128" s="1" t="s">
        <v>1327</v>
      </c>
      <c r="B128" s="1" t="s">
        <v>1328</v>
      </c>
      <c r="C128" s="1" t="s">
        <v>1329</v>
      </c>
      <c r="D128" s="1" t="s">
        <v>1330</v>
      </c>
      <c r="E128" s="1" t="s">
        <v>1331</v>
      </c>
      <c r="F128" s="1" t="s">
        <v>1321</v>
      </c>
      <c r="G128" s="1" t="s">
        <v>1332</v>
      </c>
      <c r="H128" s="1" t="s">
        <v>1094</v>
      </c>
      <c r="I128" s="1" t="s">
        <v>817</v>
      </c>
      <c r="J128" s="1" t="s">
        <v>1333</v>
      </c>
      <c r="K128" s="1" t="s">
        <v>1225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1349</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1349</v>
      </c>
      <c r="I3" s="1" t="s">
        <v>1349</v>
      </c>
      <c r="J3" s="2"/>
      <c r="K3" s="2"/>
      <c r="L3" s="2"/>
      <c r="M3" s="2"/>
      <c r="N3" s="2"/>
      <c r="O3" s="2"/>
      <c r="P3" s="2"/>
      <c r="Q3" s="2"/>
      <c r="R3" s="2"/>
      <c r="S3" s="2"/>
      <c r="T3" s="2"/>
      <c r="U3" s="2"/>
      <c r="V3" s="2"/>
      <c r="W3" s="2"/>
      <c r="X3" s="2"/>
      <c r="Y3" s="2"/>
      <c r="Z3" s="2"/>
    </row>
    <row r="4">
      <c r="A4" s="1" t="s">
        <v>1356</v>
      </c>
      <c r="B4" s="1" t="s">
        <v>1357</v>
      </c>
      <c r="C4" s="1" t="s">
        <v>1358</v>
      </c>
      <c r="D4" s="1" t="s">
        <v>1359</v>
      </c>
      <c r="E4" s="1" t="s">
        <v>1360</v>
      </c>
      <c r="F4" s="1" t="s">
        <v>1361</v>
      </c>
      <c r="G4" s="1" t="s">
        <v>1362</v>
      </c>
      <c r="H4" s="1" t="s">
        <v>1363</v>
      </c>
      <c r="I4" s="1" t="s">
        <v>1364</v>
      </c>
      <c r="J4" s="2"/>
      <c r="K4" s="2"/>
      <c r="L4" s="2"/>
      <c r="M4" s="2"/>
      <c r="N4" s="2"/>
      <c r="O4" s="2"/>
      <c r="P4" s="2"/>
      <c r="Q4" s="2"/>
      <c r="R4" s="2"/>
      <c r="S4" s="2"/>
      <c r="T4" s="2"/>
      <c r="U4" s="2"/>
      <c r="V4" s="2"/>
      <c r="W4" s="2"/>
      <c r="X4" s="2"/>
      <c r="Y4" s="2"/>
      <c r="Z4" s="2"/>
    </row>
    <row r="5">
      <c r="A5" s="1" t="s">
        <v>1350</v>
      </c>
      <c r="B5" s="1" t="s">
        <v>1349</v>
      </c>
      <c r="C5" s="1" t="s">
        <v>1365</v>
      </c>
      <c r="D5" s="1" t="s">
        <v>1366</v>
      </c>
      <c r="E5" s="1" t="s">
        <v>1367</v>
      </c>
      <c r="F5" s="1" t="s">
        <v>1368</v>
      </c>
      <c r="G5" s="1" t="s">
        <v>1369</v>
      </c>
      <c r="H5" s="1" t="s">
        <v>1370</v>
      </c>
      <c r="I5" s="1" t="s">
        <v>1371</v>
      </c>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1" t="s">
        <v>1380</v>
      </c>
      <c r="J6" s="2"/>
      <c r="K6" s="2"/>
      <c r="L6" s="2"/>
      <c r="M6" s="2"/>
      <c r="N6" s="2"/>
      <c r="O6" s="2"/>
      <c r="P6" s="2"/>
      <c r="Q6" s="2"/>
      <c r="R6" s="2"/>
      <c r="S6" s="2"/>
      <c r="T6" s="2"/>
      <c r="U6" s="2"/>
      <c r="V6" s="2"/>
      <c r="W6" s="2"/>
      <c r="X6" s="2"/>
      <c r="Y6" s="2"/>
      <c r="Z6" s="2"/>
    </row>
    <row r="7">
      <c r="A7" s="1" t="s">
        <v>1381</v>
      </c>
      <c r="B7" s="1" t="s">
        <v>1382</v>
      </c>
      <c r="C7" s="1" t="s">
        <v>1383</v>
      </c>
      <c r="D7" s="1" t="s">
        <v>1384</v>
      </c>
      <c r="E7" s="1" t="s">
        <v>1385</v>
      </c>
      <c r="F7" s="1" t="s">
        <v>1386</v>
      </c>
      <c r="G7" s="1" t="s">
        <v>1387</v>
      </c>
      <c r="H7" s="1" t="s">
        <v>1388</v>
      </c>
      <c r="I7" s="1" t="s">
        <v>1389</v>
      </c>
      <c r="J7" s="2"/>
      <c r="K7" s="2"/>
      <c r="L7" s="2"/>
      <c r="M7" s="2"/>
      <c r="N7" s="2"/>
      <c r="O7" s="2"/>
      <c r="P7" s="2"/>
      <c r="Q7" s="2"/>
      <c r="R7" s="2"/>
      <c r="S7" s="2"/>
      <c r="T7" s="2"/>
      <c r="U7" s="2"/>
      <c r="V7" s="2"/>
      <c r="W7" s="2"/>
      <c r="X7" s="2"/>
      <c r="Y7" s="2"/>
      <c r="Z7" s="2"/>
    </row>
    <row r="8">
      <c r="A8" s="1" t="s">
        <v>1390</v>
      </c>
      <c r="B8" s="1" t="s">
        <v>1349</v>
      </c>
      <c r="C8" s="1" t="s">
        <v>1391</v>
      </c>
      <c r="D8" s="1" t="s">
        <v>1392</v>
      </c>
      <c r="E8" s="1" t="s">
        <v>1393</v>
      </c>
      <c r="F8" s="1" t="s">
        <v>1394</v>
      </c>
      <c r="G8" s="1" t="s">
        <v>1395</v>
      </c>
      <c r="H8" s="1" t="s">
        <v>1396</v>
      </c>
      <c r="I8" s="1" t="s">
        <v>1393</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1405</v>
      </c>
      <c r="J9" s="2"/>
      <c r="K9" s="2"/>
      <c r="L9" s="2"/>
      <c r="M9" s="2"/>
      <c r="N9" s="2"/>
      <c r="O9" s="2"/>
      <c r="P9" s="2"/>
      <c r="Q9" s="2"/>
      <c r="R9" s="2"/>
      <c r="S9" s="2"/>
      <c r="T9" s="2"/>
      <c r="U9" s="2"/>
      <c r="V9" s="2"/>
      <c r="W9" s="2"/>
      <c r="X9" s="2"/>
      <c r="Y9" s="2"/>
      <c r="Z9" s="2"/>
    </row>
    <row r="10">
      <c r="A10" s="1" t="s">
        <v>1406</v>
      </c>
      <c r="B10" s="1" t="s">
        <v>1407</v>
      </c>
      <c r="C10" s="1" t="s">
        <v>1408</v>
      </c>
      <c r="D10" s="1" t="s">
        <v>1409</v>
      </c>
      <c r="E10" s="1" t="s">
        <v>1410</v>
      </c>
      <c r="F10" s="1" t="s">
        <v>1411</v>
      </c>
      <c r="G10" s="1" t="s">
        <v>1412</v>
      </c>
      <c r="H10" s="1" t="s">
        <v>1413</v>
      </c>
      <c r="I10" s="1" t="s">
        <v>1414</v>
      </c>
      <c r="J10" s="2"/>
      <c r="K10" s="2"/>
      <c r="L10" s="2"/>
      <c r="M10" s="2"/>
      <c r="N10" s="2"/>
      <c r="O10" s="2"/>
      <c r="P10" s="2"/>
      <c r="Q10" s="2"/>
      <c r="R10" s="2"/>
      <c r="S10" s="2"/>
      <c r="T10" s="2"/>
      <c r="U10" s="2"/>
      <c r="V10" s="2"/>
      <c r="W10" s="2"/>
      <c r="X10" s="2"/>
      <c r="Y10" s="2"/>
      <c r="Z10" s="2"/>
    </row>
    <row r="11">
      <c r="A11" s="1" t="s">
        <v>1415</v>
      </c>
      <c r="B11" s="1" t="s">
        <v>1416</v>
      </c>
      <c r="C11" s="1" t="s">
        <v>1417</v>
      </c>
      <c r="D11" s="1" t="s">
        <v>1418</v>
      </c>
      <c r="E11" s="1" t="s">
        <v>1419</v>
      </c>
      <c r="F11" s="1" t="s">
        <v>1420</v>
      </c>
      <c r="G11" s="1" t="s">
        <v>1421</v>
      </c>
      <c r="H11" s="1" t="s">
        <v>1422</v>
      </c>
      <c r="I11" s="1" t="s">
        <v>1423</v>
      </c>
      <c r="J11" s="2"/>
      <c r="K11" s="2"/>
      <c r="L11" s="2"/>
      <c r="M11" s="2"/>
      <c r="N11" s="2"/>
      <c r="O11" s="2"/>
      <c r="P11" s="2"/>
      <c r="Q11" s="2"/>
      <c r="R11" s="2"/>
      <c r="S11" s="2"/>
      <c r="T11" s="2"/>
      <c r="U11" s="2"/>
      <c r="V11" s="2"/>
      <c r="W11" s="2"/>
      <c r="X11" s="2"/>
      <c r="Y11" s="2"/>
      <c r="Z11" s="2"/>
    </row>
    <row r="12">
      <c r="A12" s="1" t="s">
        <v>1424</v>
      </c>
      <c r="B12" s="1" t="s">
        <v>1425</v>
      </c>
      <c r="C12" s="1" t="s">
        <v>1426</v>
      </c>
      <c r="D12" s="1" t="s">
        <v>1427</v>
      </c>
      <c r="E12" s="1" t="s">
        <v>1428</v>
      </c>
      <c r="F12" s="1" t="s">
        <v>1429</v>
      </c>
      <c r="G12" s="1" t="s">
        <v>1430</v>
      </c>
      <c r="H12" s="1" t="s">
        <v>1431</v>
      </c>
      <c r="I12" s="1" t="s">
        <v>1432</v>
      </c>
      <c r="J12" s="2"/>
      <c r="K12" s="2"/>
      <c r="L12" s="2"/>
      <c r="M12" s="2"/>
      <c r="N12" s="2"/>
      <c r="O12" s="2"/>
      <c r="P12" s="2"/>
      <c r="Q12" s="2"/>
      <c r="R12" s="2"/>
      <c r="S12" s="2"/>
      <c r="T12" s="2"/>
      <c r="U12" s="2"/>
      <c r="V12" s="2"/>
      <c r="W12" s="2"/>
      <c r="X12" s="2"/>
      <c r="Y12" s="2"/>
      <c r="Z12" s="2"/>
    </row>
    <row r="13">
      <c r="A13" s="1" t="s">
        <v>1433</v>
      </c>
      <c r="B13" s="1" t="s">
        <v>1434</v>
      </c>
      <c r="C13" s="1" t="s">
        <v>1435</v>
      </c>
      <c r="D13" s="1" t="s">
        <v>1436</v>
      </c>
      <c r="E13" s="1" t="s">
        <v>1437</v>
      </c>
      <c r="F13" s="1" t="s">
        <v>1438</v>
      </c>
      <c r="G13" s="1" t="s">
        <v>1439</v>
      </c>
      <c r="H13" s="1" t="s">
        <v>1440</v>
      </c>
      <c r="I13" s="1" t="s">
        <v>1441</v>
      </c>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1446</v>
      </c>
      <c r="F14" s="1" t="s">
        <v>1447</v>
      </c>
      <c r="G14" s="1" t="s">
        <v>1448</v>
      </c>
      <c r="H14" s="1" t="s">
        <v>1449</v>
      </c>
      <c r="I14" s="1" t="s">
        <v>1450</v>
      </c>
      <c r="J14" s="2"/>
      <c r="K14" s="2"/>
      <c r="L14" s="2"/>
      <c r="M14" s="2"/>
      <c r="N14" s="2"/>
      <c r="O14" s="2"/>
      <c r="P14" s="2"/>
      <c r="Q14" s="2"/>
      <c r="R14" s="2"/>
      <c r="S14" s="2"/>
      <c r="T14" s="2"/>
      <c r="U14" s="2"/>
      <c r="V14" s="2"/>
      <c r="W14" s="2"/>
      <c r="X14" s="2"/>
      <c r="Y14" s="2"/>
      <c r="Z14" s="2"/>
    </row>
    <row r="15">
      <c r="A15" s="1" t="s">
        <v>1451</v>
      </c>
      <c r="B15" s="1" t="s">
        <v>1452</v>
      </c>
      <c r="C15" s="1" t="s">
        <v>1453</v>
      </c>
      <c r="D15" s="1" t="s">
        <v>1454</v>
      </c>
      <c r="E15" s="1" t="s">
        <v>1455</v>
      </c>
      <c r="F15" s="1" t="s">
        <v>1456</v>
      </c>
      <c r="G15" s="1" t="s">
        <v>1457</v>
      </c>
      <c r="H15" s="1" t="s">
        <v>1458</v>
      </c>
      <c r="I15" s="1" t="s">
        <v>1459</v>
      </c>
      <c r="J15" s="2"/>
      <c r="K15" s="2"/>
      <c r="L15" s="2"/>
      <c r="M15" s="2"/>
      <c r="N15" s="2"/>
      <c r="O15" s="2"/>
      <c r="P15" s="2"/>
      <c r="Q15" s="2"/>
      <c r="R15" s="2"/>
      <c r="S15" s="2"/>
      <c r="T15" s="2"/>
      <c r="U15" s="2"/>
      <c r="V15" s="2"/>
      <c r="W15" s="2"/>
      <c r="X15" s="2"/>
      <c r="Y15" s="2"/>
      <c r="Z15" s="2"/>
    </row>
    <row r="16">
      <c r="A16" s="1" t="s">
        <v>1460</v>
      </c>
      <c r="B16" s="1" t="s">
        <v>1461</v>
      </c>
      <c r="C16" s="1" t="s">
        <v>1462</v>
      </c>
      <c r="D16" s="1" t="s">
        <v>1463</v>
      </c>
      <c r="E16" s="1" t="s">
        <v>1464</v>
      </c>
      <c r="F16" s="1" t="s">
        <v>1465</v>
      </c>
      <c r="G16" s="1" t="s">
        <v>1466</v>
      </c>
      <c r="H16" s="1" t="s">
        <v>1467</v>
      </c>
      <c r="I16" s="1" t="s">
        <v>1468</v>
      </c>
      <c r="J16" s="2"/>
      <c r="K16" s="2"/>
      <c r="L16" s="2"/>
      <c r="M16" s="2"/>
      <c r="N16" s="2"/>
      <c r="O16" s="2"/>
      <c r="P16" s="2"/>
      <c r="Q16" s="2"/>
      <c r="R16" s="2"/>
      <c r="S16" s="2"/>
      <c r="T16" s="2"/>
      <c r="U16" s="2"/>
      <c r="V16" s="2"/>
      <c r="W16" s="2"/>
      <c r="X16" s="2"/>
      <c r="Y16" s="2"/>
      <c r="Z16" s="2"/>
    </row>
    <row r="17">
      <c r="A17" s="1" t="s">
        <v>1469</v>
      </c>
      <c r="B17" s="1" t="s">
        <v>1470</v>
      </c>
      <c r="C17" s="1" t="s">
        <v>1471</v>
      </c>
      <c r="D17" s="1" t="s">
        <v>1472</v>
      </c>
      <c r="E17" s="1" t="s">
        <v>1473</v>
      </c>
      <c r="F17" s="1" t="s">
        <v>1474</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1479</v>
      </c>
      <c r="C18" s="1" t="s">
        <v>1480</v>
      </c>
      <c r="D18" s="1" t="s">
        <v>1481</v>
      </c>
      <c r="E18" s="1" t="s">
        <v>1482</v>
      </c>
      <c r="F18" s="1" t="s">
        <v>1483</v>
      </c>
      <c r="G18" s="1" t="s">
        <v>1484</v>
      </c>
      <c r="H18" s="1" t="s">
        <v>1485</v>
      </c>
      <c r="I18" s="1" t="s">
        <v>1486</v>
      </c>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1" t="s">
        <v>1494</v>
      </c>
      <c r="I19" s="1" t="s">
        <v>1495</v>
      </c>
      <c r="J19" s="2"/>
      <c r="K19" s="2"/>
      <c r="L19" s="2"/>
      <c r="M19" s="2"/>
      <c r="N19" s="2"/>
      <c r="O19" s="2"/>
      <c r="P19" s="2"/>
      <c r="Q19" s="2"/>
      <c r="R19" s="2"/>
      <c r="S19" s="2"/>
      <c r="T19" s="2"/>
      <c r="U19" s="2"/>
      <c r="V19" s="2"/>
      <c r="W19" s="2"/>
      <c r="X19" s="2"/>
      <c r="Y19" s="2"/>
      <c r="Z19" s="2"/>
    </row>
    <row r="20">
      <c r="A20" s="1" t="s">
        <v>1496</v>
      </c>
      <c r="B20" s="1" t="s">
        <v>1497</v>
      </c>
      <c r="C20" s="1" t="s">
        <v>1498</v>
      </c>
      <c r="D20" s="1" t="s">
        <v>1499</v>
      </c>
      <c r="E20" s="1" t="s">
        <v>1500</v>
      </c>
      <c r="F20" s="1" t="s">
        <v>1501</v>
      </c>
      <c r="G20" s="1" t="s">
        <v>1502</v>
      </c>
      <c r="H20" s="1" t="s">
        <v>1503</v>
      </c>
      <c r="I20" s="1" t="s">
        <v>1504</v>
      </c>
      <c r="J20" s="2"/>
      <c r="K20" s="2"/>
      <c r="L20" s="2"/>
      <c r="M20" s="2"/>
      <c r="N20" s="2"/>
      <c r="O20" s="2"/>
      <c r="P20" s="2"/>
      <c r="Q20" s="2"/>
      <c r="R20" s="2"/>
      <c r="S20" s="2"/>
      <c r="T20" s="2"/>
      <c r="U20" s="2"/>
      <c r="V20" s="2"/>
      <c r="W20" s="2"/>
      <c r="X20" s="2"/>
      <c r="Y20" s="2"/>
      <c r="Z20" s="2"/>
    </row>
    <row r="21" ht="15.75" customHeight="1">
      <c r="A21" s="1" t="s">
        <v>1505</v>
      </c>
      <c r="B21" s="1" t="s">
        <v>1506</v>
      </c>
      <c r="C21" s="1" t="s">
        <v>1507</v>
      </c>
      <c r="D21" s="1" t="s">
        <v>1508</v>
      </c>
      <c r="E21" s="1" t="s">
        <v>1509</v>
      </c>
      <c r="F21" s="1" t="s">
        <v>1510</v>
      </c>
      <c r="G21" s="1" t="s">
        <v>1511</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1518</v>
      </c>
      <c r="F22" s="1" t="s">
        <v>1519</v>
      </c>
      <c r="G22" s="1" t="s">
        <v>1520</v>
      </c>
      <c r="H22" s="1" t="s">
        <v>1521</v>
      </c>
      <c r="I22" s="1" t="s">
        <v>1522</v>
      </c>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1" t="s">
        <v>1530</v>
      </c>
      <c r="I23" s="1" t="s">
        <v>1531</v>
      </c>
      <c r="J23" s="2"/>
      <c r="K23" s="2"/>
      <c r="L23" s="2"/>
      <c r="M23" s="2"/>
      <c r="N23" s="2"/>
      <c r="O23" s="2"/>
      <c r="P23" s="2"/>
      <c r="Q23" s="2"/>
      <c r="R23" s="2"/>
      <c r="S23" s="2"/>
      <c r="T23" s="2"/>
      <c r="U23" s="2"/>
      <c r="V23" s="2"/>
      <c r="W23" s="2"/>
      <c r="X23" s="2"/>
      <c r="Y23" s="2"/>
      <c r="Z23" s="2"/>
    </row>
    <row r="24" ht="15.75" customHeight="1">
      <c r="A24" s="1" t="s">
        <v>1532</v>
      </c>
      <c r="B24" s="1" t="s">
        <v>1533</v>
      </c>
      <c r="C24" s="1" t="s">
        <v>1534</v>
      </c>
      <c r="D24" s="1" t="s">
        <v>1535</v>
      </c>
      <c r="E24" s="1" t="s">
        <v>1536</v>
      </c>
      <c r="F24" s="1" t="s">
        <v>1537</v>
      </c>
      <c r="G24" s="1" t="s">
        <v>1538</v>
      </c>
      <c r="H24" s="1" t="s">
        <v>1538</v>
      </c>
      <c r="I24" s="1" t="s">
        <v>1538</v>
      </c>
      <c r="J24" s="2"/>
      <c r="K24" s="2"/>
      <c r="L24" s="2"/>
      <c r="M24" s="2"/>
      <c r="N24" s="2"/>
      <c r="O24" s="2"/>
      <c r="P24" s="2"/>
      <c r="Q24" s="2"/>
      <c r="R24" s="2"/>
      <c r="S24" s="2"/>
      <c r="T24" s="2"/>
      <c r="U24" s="2"/>
      <c r="V24" s="2"/>
      <c r="W24" s="2"/>
      <c r="X24" s="2"/>
      <c r="Y24" s="2"/>
      <c r="Z24" s="2"/>
    </row>
    <row r="25" ht="15.75" customHeight="1">
      <c r="A25" s="1" t="s">
        <v>1539</v>
      </c>
      <c r="B25" s="1" t="s">
        <v>1540</v>
      </c>
      <c r="C25" s="1" t="s">
        <v>1541</v>
      </c>
      <c r="D25" s="1" t="s">
        <v>1542</v>
      </c>
      <c r="E25" s="1" t="s">
        <v>1543</v>
      </c>
      <c r="F25" s="1" t="s">
        <v>1544</v>
      </c>
      <c r="G25" s="1" t="s">
        <v>1545</v>
      </c>
      <c r="H25" s="1" t="s">
        <v>1349</v>
      </c>
      <c r="I25" s="1" t="s">
        <v>1349</v>
      </c>
      <c r="J25" s="2"/>
      <c r="K25" s="2"/>
      <c r="L25" s="2"/>
      <c r="M25" s="2"/>
      <c r="N25" s="2"/>
      <c r="O25" s="2"/>
      <c r="P25" s="2"/>
      <c r="Q25" s="2"/>
      <c r="R25" s="2"/>
      <c r="S25" s="2"/>
      <c r="T25" s="2"/>
      <c r="U25" s="2"/>
      <c r="V25" s="2"/>
      <c r="W25" s="2"/>
      <c r="X25" s="2"/>
      <c r="Y25" s="2"/>
      <c r="Z25" s="2"/>
    </row>
    <row r="26" ht="15.75" customHeight="1">
      <c r="A26" s="1" t="s">
        <v>1546</v>
      </c>
      <c r="B26" s="1" t="s">
        <v>1547</v>
      </c>
      <c r="C26" s="1" t="s">
        <v>1548</v>
      </c>
      <c r="D26" s="1" t="s">
        <v>1549</v>
      </c>
      <c r="E26" s="1" t="s">
        <v>1550</v>
      </c>
      <c r="F26" s="1" t="s">
        <v>1551</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1552</v>
      </c>
      <c r="B2" s="1" t="s">
        <v>1553</v>
      </c>
      <c r="C2" s="2"/>
      <c r="D2" s="2"/>
      <c r="E2" s="2"/>
      <c r="F2" s="2"/>
      <c r="G2" s="2"/>
      <c r="H2" s="2"/>
      <c r="I2" s="2"/>
      <c r="J2" s="2"/>
      <c r="K2" s="2"/>
      <c r="L2" s="2"/>
      <c r="M2" s="2"/>
      <c r="N2" s="2"/>
      <c r="O2" s="2"/>
      <c r="P2" s="2"/>
      <c r="Q2" s="2"/>
      <c r="R2" s="2"/>
      <c r="S2" s="2"/>
      <c r="T2" s="2"/>
      <c r="U2" s="2"/>
      <c r="V2" s="2"/>
      <c r="W2" s="2"/>
      <c r="X2" s="2"/>
      <c r="Y2" s="2"/>
      <c r="Z2" s="2"/>
    </row>
    <row r="3">
      <c r="A3" s="3" t="s">
        <v>1554</v>
      </c>
      <c r="B3" s="1" t="s">
        <v>1555</v>
      </c>
      <c r="C3" s="2"/>
      <c r="D3" s="2"/>
      <c r="E3" s="2"/>
      <c r="F3" s="2"/>
      <c r="G3" s="2"/>
      <c r="H3" s="2"/>
      <c r="I3" s="2"/>
      <c r="J3" s="2"/>
      <c r="K3" s="2"/>
      <c r="L3" s="2"/>
      <c r="M3" s="2"/>
      <c r="N3" s="2"/>
      <c r="O3" s="2"/>
      <c r="P3" s="2"/>
      <c r="Q3" s="2"/>
      <c r="R3" s="2"/>
      <c r="S3" s="2"/>
      <c r="T3" s="2"/>
      <c r="U3" s="2"/>
      <c r="V3" s="2"/>
      <c r="W3" s="2"/>
      <c r="X3" s="2"/>
      <c r="Y3" s="2"/>
      <c r="Z3" s="2"/>
    </row>
    <row r="4">
      <c r="A4" s="3" t="s">
        <v>1556</v>
      </c>
      <c r="B4" s="1" t="s">
        <v>1557</v>
      </c>
      <c r="C4" s="2"/>
      <c r="D4" s="2"/>
      <c r="E4" s="2"/>
      <c r="F4" s="2"/>
      <c r="G4" s="2"/>
      <c r="H4" s="2"/>
      <c r="I4" s="2"/>
      <c r="J4" s="2"/>
      <c r="K4" s="2"/>
      <c r="L4" s="2"/>
      <c r="M4" s="2"/>
      <c r="N4" s="2"/>
      <c r="O4" s="2"/>
      <c r="P4" s="2"/>
      <c r="Q4" s="2"/>
      <c r="R4" s="2"/>
      <c r="S4" s="2"/>
      <c r="T4" s="2"/>
      <c r="U4" s="2"/>
      <c r="V4" s="2"/>
      <c r="W4" s="2"/>
      <c r="X4" s="2"/>
      <c r="Y4" s="2"/>
      <c r="Z4" s="2"/>
    </row>
    <row r="5">
      <c r="A5" s="3" t="s">
        <v>1558</v>
      </c>
      <c r="B5" s="1" t="s">
        <v>1559</v>
      </c>
      <c r="C5" s="2"/>
      <c r="D5" s="2"/>
      <c r="E5" s="2"/>
      <c r="F5" s="2"/>
      <c r="G5" s="2"/>
      <c r="H5" s="2"/>
      <c r="I5" s="2"/>
      <c r="J5" s="2"/>
      <c r="K5" s="2"/>
      <c r="L5" s="2"/>
      <c r="M5" s="2"/>
      <c r="N5" s="2"/>
      <c r="O5" s="2"/>
      <c r="P5" s="2"/>
      <c r="Q5" s="2"/>
      <c r="R5" s="2"/>
      <c r="S5" s="2"/>
      <c r="T5" s="2"/>
      <c r="U5" s="2"/>
      <c r="V5" s="2"/>
      <c r="W5" s="2"/>
      <c r="X5" s="2"/>
      <c r="Y5" s="2"/>
      <c r="Z5" s="2"/>
    </row>
    <row r="6">
      <c r="A6" s="3" t="s">
        <v>1560</v>
      </c>
      <c r="B6" s="1" t="s">
        <v>1561</v>
      </c>
      <c r="C6" s="2"/>
      <c r="D6" s="2"/>
      <c r="E6" s="2"/>
      <c r="F6" s="2"/>
      <c r="G6" s="2"/>
      <c r="H6" s="2"/>
      <c r="I6" s="2"/>
      <c r="J6" s="2"/>
      <c r="K6" s="2"/>
      <c r="L6" s="2"/>
      <c r="M6" s="2"/>
      <c r="N6" s="2"/>
      <c r="O6" s="2"/>
      <c r="P6" s="2"/>
      <c r="Q6" s="2"/>
      <c r="R6" s="2"/>
      <c r="S6" s="2"/>
      <c r="T6" s="2"/>
      <c r="U6" s="2"/>
      <c r="V6" s="2"/>
      <c r="W6" s="2"/>
      <c r="X6" s="2"/>
      <c r="Y6" s="2"/>
      <c r="Z6" s="2"/>
    </row>
    <row r="7">
      <c r="A7" s="3" t="s">
        <v>1562</v>
      </c>
      <c r="B7" s="1" t="s">
        <v>11</v>
      </c>
      <c r="C7" s="2"/>
      <c r="D7" s="2"/>
      <c r="E7" s="2"/>
      <c r="F7" s="2"/>
      <c r="G7" s="2"/>
      <c r="H7" s="2"/>
      <c r="I7" s="2"/>
      <c r="J7" s="2"/>
      <c r="K7" s="2"/>
      <c r="L7" s="2"/>
      <c r="M7" s="2"/>
      <c r="N7" s="2"/>
      <c r="O7" s="2"/>
      <c r="P7" s="2"/>
      <c r="Q7" s="2"/>
      <c r="R7" s="2"/>
      <c r="S7" s="2"/>
      <c r="T7" s="2"/>
      <c r="U7" s="2"/>
      <c r="V7" s="2"/>
      <c r="W7" s="2"/>
      <c r="X7" s="2"/>
      <c r="Y7" s="2"/>
      <c r="Z7" s="2"/>
    </row>
    <row r="8">
      <c r="A8" s="3" t="s">
        <v>1563</v>
      </c>
      <c r="B8" s="1" t="s">
        <v>1564</v>
      </c>
      <c r="C8" s="2"/>
      <c r="D8" s="2"/>
      <c r="E8" s="2"/>
      <c r="F8" s="2"/>
      <c r="G8" s="2"/>
      <c r="H8" s="2"/>
      <c r="I8" s="2"/>
      <c r="J8" s="2"/>
      <c r="K8" s="2"/>
      <c r="L8" s="2"/>
      <c r="M8" s="2"/>
      <c r="N8" s="2"/>
      <c r="O8" s="2"/>
      <c r="P8" s="2"/>
      <c r="Q8" s="2"/>
      <c r="R8" s="2"/>
      <c r="S8" s="2"/>
      <c r="T8" s="2"/>
      <c r="U8" s="2"/>
      <c r="V8" s="2"/>
      <c r="W8" s="2"/>
      <c r="X8" s="2"/>
      <c r="Y8" s="2"/>
      <c r="Z8" s="2"/>
    </row>
    <row r="9">
      <c r="A9" s="3" t="s">
        <v>1565</v>
      </c>
      <c r="B9" s="1" t="s">
        <v>1566</v>
      </c>
      <c r="C9" s="2"/>
      <c r="D9" s="2"/>
      <c r="E9" s="2"/>
      <c r="F9" s="2"/>
      <c r="G9" s="2"/>
      <c r="H9" s="2"/>
      <c r="I9" s="2"/>
      <c r="J9" s="2"/>
      <c r="K9" s="2"/>
      <c r="L9" s="2"/>
      <c r="M9" s="2"/>
      <c r="N9" s="2"/>
      <c r="O9" s="2"/>
      <c r="P9" s="2"/>
      <c r="Q9" s="2"/>
      <c r="R9" s="2"/>
      <c r="S9" s="2"/>
      <c r="T9" s="2"/>
      <c r="U9" s="2"/>
      <c r="V9" s="2"/>
      <c r="W9" s="2"/>
      <c r="X9" s="2"/>
      <c r="Y9" s="2"/>
      <c r="Z9" s="2"/>
    </row>
    <row r="10">
      <c r="A10" s="3" t="s">
        <v>1567</v>
      </c>
      <c r="B10" s="4" t="s">
        <v>1568</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1570</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1573</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t="s">
        <v>1577</v>
      </c>
      <c r="C15" s="2"/>
      <c r="D15" s="2"/>
      <c r="E15" s="2"/>
      <c r="F15" s="2"/>
      <c r="G15" s="2"/>
      <c r="H15" s="2"/>
      <c r="I15" s="2"/>
      <c r="J15" s="2"/>
      <c r="K15" s="2"/>
      <c r="L15" s="2"/>
      <c r="M15" s="2"/>
      <c r="N15" s="2"/>
      <c r="O15" s="2"/>
      <c r="P15" s="2"/>
      <c r="Q15" s="2"/>
      <c r="R15" s="2"/>
      <c r="S15" s="2"/>
      <c r="T15" s="2"/>
      <c r="U15" s="2"/>
      <c r="V15" s="2"/>
      <c r="W15" s="2"/>
      <c r="X15" s="2"/>
      <c r="Y15" s="2"/>
      <c r="Z15" s="2"/>
    </row>
    <row r="16">
      <c r="A16" s="3" t="s">
        <v>1578</v>
      </c>
      <c r="B16" s="1" t="s">
        <v>1575</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t="s">
        <v>1580</v>
      </c>
      <c r="C17" s="2"/>
      <c r="D17" s="2"/>
      <c r="E17" s="2"/>
      <c r="F17" s="2"/>
      <c r="G17" s="2"/>
      <c r="H17" s="2"/>
      <c r="I17" s="2"/>
      <c r="J17" s="2"/>
      <c r="K17" s="2"/>
      <c r="L17" s="2"/>
      <c r="M17" s="2"/>
      <c r="N17" s="2"/>
      <c r="O17" s="2"/>
      <c r="P17" s="2"/>
      <c r="Q17" s="2"/>
      <c r="R17" s="2"/>
      <c r="S17" s="2"/>
      <c r="T17" s="2"/>
      <c r="U17" s="2"/>
      <c r="V17" s="2"/>
      <c r="W17" s="2"/>
      <c r="X17" s="2"/>
      <c r="Y17" s="2"/>
      <c r="Z17" s="2"/>
    </row>
    <row r="18">
      <c r="A18" s="3" t="s">
        <v>1581</v>
      </c>
      <c r="B18" s="1" t="s">
        <v>1582</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7.19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7.11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7.08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7.19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7.11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7.08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1.577664E9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14.72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2.332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0.0015011755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-0.5836875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30200.0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v>30200.0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1607</v>
      </c>
      <c r="B43" s="1">
        <v>52316.0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1608</v>
      </c>
      <c r="B44" s="1">
        <v>56800.0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1609</v>
      </c>
      <c r="B45" s="1">
        <v>56800.0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1610</v>
      </c>
      <c r="B46" s="1">
        <v>7.36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1611</v>
      </c>
      <c r="B47" s="1">
        <v>7.51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1612</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1613</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1614</v>
      </c>
      <c r="B50" s="1">
        <v>4.599084E7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1615</v>
      </c>
      <c r="B51" s="1">
        <v>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1616</v>
      </c>
      <c r="B52" s="1">
        <v>20.8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1617</v>
      </c>
      <c r="B53" s="1">
        <v>0.037843756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1618</v>
      </c>
      <c r="B54" s="1">
        <v>7.9574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1619</v>
      </c>
      <c r="B55" s="1">
        <v>9.82485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1620</v>
      </c>
      <c r="B56" s="1" t="s">
        <v>1621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3.233656576E9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0.028399998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4936315.0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5520950.0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133203.0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v>137865.0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1628</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1629</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1630</v>
      </c>
      <c r="B65" s="1">
        <v>0.0241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1631</v>
      </c>
      <c r="B66" s="1">
        <v>0.01968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1632</v>
      </c>
      <c r="B67" s="1">
        <v>0.21506001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1633</v>
      </c>
      <c r="B68" s="1">
        <v>2.46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1634</v>
      </c>
      <c r="B69" s="1">
        <v>0.024400001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1635</v>
      </c>
      <c r="B70" s="1">
        <v>1.7E7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1636</v>
      </c>
      <c r="B71" s="1">
        <v>-52.981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1640</v>
      </c>
      <c r="B75" s="1">
        <v>1.73E7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1641</v>
      </c>
      <c r="B76" s="1">
        <v>4976.9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1642</v>
      </c>
      <c r="B77" s="1">
        <v>-12.8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1643</v>
      </c>
      <c r="B78" s="1" t="s">
        <v>1644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1.7300736E9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2.661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v>14.276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1648</v>
      </c>
      <c r="B82" s="1">
        <v>-0.60055554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v>0.25443196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v>60.0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v>1.577664E9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t="s">
        <v>1653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t="s">
        <v>1655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1658</v>
      </c>
      <c r="B90" s="1" t="s">
        <v>1659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v>1.0619046E9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t="s">
        <v>1666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1667</v>
      </c>
      <c r="B95" s="1" t="s">
        <v>1668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t="s">
        <v>1670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1672</v>
      </c>
      <c r="B98" s="1">
        <v>7.4712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15.0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15.0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t="s">
        <v>1678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1679</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1680</v>
      </c>
      <c r="B105" s="1">
        <v>1.19659E8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1681</v>
      </c>
      <c r="B106" s="1">
        <v>21.98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2.26512992E8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3.119792128E9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2.366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2.98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1.215282048E9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289.971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0.01223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-0.194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0.21974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0.18639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0.03226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t="s">
        <v>1621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801.25</v>
      </c>
      <c r="C3" s="1">
        <v>908.75</v>
      </c>
      <c r="D3" s="1">
        <v>1240.0</v>
      </c>
      <c r="E3" s="1">
        <v>1500.0</v>
      </c>
      <c r="F3" s="1">
        <v>1650.0</v>
      </c>
      <c r="G3" s="1">
        <v>2087.5</v>
      </c>
      <c r="H3" s="1">
        <v>2312.5</v>
      </c>
      <c r="I3" s="1">
        <v>3200.0</v>
      </c>
      <c r="J3" s="1">
        <v>3800.0</v>
      </c>
      <c r="K3" s="1">
        <v>3737.5</v>
      </c>
      <c r="L3" s="1">
        <f>IF(K3*FORECAST(L2,B3:K3,B2:K2)&gt;0,FORECAST(L2,B3:K3,B2:K2),K3)*$X$1</f>
        <v>4101.75</v>
      </c>
      <c r="M3" s="1">
        <f>IF(L3*FORECAST(M2,B3:L3,B2:L2)&gt;0,FORECAST(M2,B3:L3,B2:L2),L3)*$X$1</f>
        <v>4461.386364</v>
      </c>
      <c r="N3" s="1">
        <f>IF(M3*FORECAST(N2,B3:M3,B2:M2)&gt;0,FORECAST(N2,B3:M3,B2:M2),M3)*$X$1</f>
        <v>4821.022727</v>
      </c>
      <c r="O3" s="1">
        <f>IF(N3*FORECAST(O2,B3:N3,B2:N2)&gt;0,FORECAST(O2,B3:N3,B2:N2),N3)*$X$1</f>
        <v>5180.659091</v>
      </c>
      <c r="P3" s="1">
        <f>IF(O3*FORECAST(P2,B3:O3,B2:O2)&gt;0,FORECAST(P2,B3:O3,B2:O2),O3)*$X$1</f>
        <v>5540.295455</v>
      </c>
      <c r="Q3" s="1">
        <f>IF(P3*FORECAST(Q2,B3:P3,B2:P2)&gt;0,FORECAST(Q2,B3:P3,B2:P2),P3)*$X$1</f>
        <v>5899.931818</v>
      </c>
      <c r="R3" s="1">
        <f>IF(Q3*FORECAST(R2,B3:Q3,B2:Q2)&gt;0,FORECAST(R2,B3:Q3,B2:Q2),Q3)*$X$1</f>
        <v>6259.568182</v>
      </c>
      <c r="S3" s="5">
        <f>IF(R3*FORECAST(S2,B3:R3,B2:R2)&gt;0,FORECAST(S2,B3:R3,B2:R2),R3)*$X$1</f>
        <v>6619.204545</v>
      </c>
      <c r="T3" s="5">
        <f>IF(S3*FORECAST(T2,B3:S3,B2:S2)&gt;0,FORECAST(T2,B3:S3,B2:S2),S3)*$X$1</f>
        <v>6978.840909</v>
      </c>
      <c r="U3" s="5">
        <f>IF(T3*FORECAST(U2,B3:T3,B2:T2)&gt;0,FORECAST(U2,B3:T3,B2:T2),T3)*$X$1</f>
        <v>7338.477273</v>
      </c>
      <c r="V3" s="5">
        <f>IF(U3*FORECAST(V2,B3:U3,B2:U2)&gt;0,FORECAST(V2,B3:U3,B2:U2),U3)*$X$1</f>
        <v>7698.113636</v>
      </c>
      <c r="W3" s="5">
        <f>IF(V3*FORECAST(W2,B3:V3,B2:V2)&gt;0,FORECAST(W2,B3:V3,B2:V2),V3)*$X$1</f>
        <v>8057.75</v>
      </c>
      <c r="X3" s="2"/>
      <c r="Y3" s="2"/>
      <c r="Z3" s="2"/>
    </row>
    <row r="4">
      <c r="A4" s="3" t="s">
        <v>115</v>
      </c>
      <c r="B4" s="1">
        <v>2112.5</v>
      </c>
      <c r="C4" s="1">
        <v>2500.0</v>
      </c>
      <c r="D4" s="1">
        <v>3162.5</v>
      </c>
      <c r="E4" s="1">
        <v>3387.5</v>
      </c>
      <c r="F4" s="1">
        <v>4675.0</v>
      </c>
      <c r="G4" s="1">
        <v>6700.0</v>
      </c>
      <c r="H4" s="1">
        <v>5237.5</v>
      </c>
      <c r="I4" s="1">
        <v>8950.0</v>
      </c>
      <c r="J4" s="1">
        <v>11200.0</v>
      </c>
      <c r="K4" s="1">
        <v>13312.5</v>
      </c>
      <c r="L4" s="2"/>
      <c r="M4" s="2"/>
      <c r="N4" s="2"/>
      <c r="O4" s="2"/>
      <c r="P4" s="2"/>
      <c r="Q4" s="2"/>
      <c r="R4" s="2"/>
      <c r="S4" s="2"/>
      <c r="T4" s="2"/>
      <c r="U4" s="2"/>
      <c r="V4" s="2"/>
      <c r="W4" s="2"/>
      <c r="X4" s="2"/>
      <c r="Y4" s="2"/>
      <c r="Z4" s="2"/>
    </row>
    <row r="5">
      <c r="A5" s="3" t="s">
        <v>1695</v>
      </c>
      <c r="B5" s="1">
        <v>505.0</v>
      </c>
      <c r="C5" s="1">
        <v>503.0</v>
      </c>
      <c r="D5" s="1">
        <v>501.0</v>
      </c>
      <c r="E5" s="1">
        <v>498.0</v>
      </c>
      <c r="F5" s="1">
        <v>482.0</v>
      </c>
      <c r="G5" s="1">
        <v>458.0</v>
      </c>
      <c r="H5" s="1">
        <v>449.0</v>
      </c>
      <c r="I5" s="1">
        <v>447.0</v>
      </c>
      <c r="J5" s="1">
        <v>442.0</v>
      </c>
      <c r="K5" s="1">
        <v>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(1+0.02)/(0.0765-0.02)</f>
        <v>145467.3451</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NPV(0.0765,M3:W3)</f>
        <v>43551.45398</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NPV(0.0765,M16:W16)</f>
        <v>64656.343</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108207.797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13312.5</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94895.29697</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215.6711295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145467.3451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378.75</v>
      </c>
      <c r="C3" s="1">
        <v>510.0</v>
      </c>
      <c r="D3" s="1">
        <v>626.25</v>
      </c>
      <c r="E3" s="1">
        <v>1211.25</v>
      </c>
      <c r="F3" s="1">
        <v>996.25</v>
      </c>
      <c r="G3" s="1">
        <v>925.0</v>
      </c>
      <c r="H3" s="1">
        <v>871.25</v>
      </c>
      <c r="I3" s="1">
        <v>1562.5</v>
      </c>
      <c r="J3" s="1">
        <v>2025.0</v>
      </c>
      <c r="K3" s="1">
        <v>2000.0</v>
      </c>
      <c r="L3" s="1">
        <f>IF(K3*FORECAST(L2,B3:K3,B2:K2)&gt;0,FORECAST(L2,B3:K3,B2:K2),K3)*$X$1</f>
        <v>2070.166667</v>
      </c>
      <c r="M3" s="1">
        <f>IF(L3*FORECAST(M2,B3:L3,B2:L2)&gt;0,FORECAST(M2,B3:L3,B2:L2),L3)*$X$1</f>
        <v>2244.628788</v>
      </c>
      <c r="N3" s="1">
        <f>IF(M3*FORECAST(N2,B3:M3,B2:M2)&gt;0,FORECAST(N2,B3:M3,B2:M2),M3)*$X$1</f>
        <v>2419.090909</v>
      </c>
      <c r="O3" s="1">
        <f>IF(N3*FORECAST(O2,B3:N3,B2:N2)&gt;0,FORECAST(O2,B3:N3,B2:N2),N3)*$X$1</f>
        <v>2593.55303</v>
      </c>
      <c r="P3" s="1">
        <f>IF(O3*FORECAST(P2,B3:O3,B2:O2)&gt;0,FORECAST(P2,B3:O3,B2:O2),O3)*$X$1</f>
        <v>2768.015152</v>
      </c>
      <c r="Q3" s="1">
        <f>IF(P3*FORECAST(Q2,B3:P3,B2:P2)&gt;0,FORECAST(Q2,B3:P3,B2:P2),P3)*$X$1</f>
        <v>2942.477273</v>
      </c>
      <c r="R3" s="1">
        <f>IF(Q3*FORECAST(R2,B3:Q3,B2:Q2)&gt;0,FORECAST(R2,B3:Q3,B2:Q2),Q3)*$X$1</f>
        <v>3116.939394</v>
      </c>
      <c r="S3" s="5">
        <f>IF(R3*FORECAST(S2,B3:R3,B2:R2)&gt;0,FORECAST(S2,B3:R3,B2:R2),R3)*$X$1</f>
        <v>3291.401515</v>
      </c>
      <c r="T3" s="5">
        <f>IF(S3*FORECAST(T2,B3:S3,B2:S2)&gt;0,FORECAST(T2,B3:S3,B2:S2),S3)*$X$1</f>
        <v>3465.863636</v>
      </c>
      <c r="U3" s="5">
        <f>IF(T3*FORECAST(U2,B3:T3,B2:T2)&gt;0,FORECAST(U2,B3:T3,B2:T2),T3)*$X$1</f>
        <v>3640.325758</v>
      </c>
      <c r="V3" s="5">
        <f>IF(U3*FORECAST(V2,B3:U3,B2:U2)&gt;0,FORECAST(V2,B3:U3,B2:U2),U3)*$X$1</f>
        <v>3814.787879</v>
      </c>
      <c r="W3" s="5">
        <f>IF(V3*FORECAST(W2,B3:V3,B2:V2)&gt;0,FORECAST(W2,B3:V3,B2:V2),V3)*$X$1</f>
        <v>3989.25</v>
      </c>
      <c r="X3" s="2"/>
      <c r="Y3" s="2"/>
      <c r="Z3" s="2"/>
    </row>
    <row r="4">
      <c r="A4" s="3" t="s">
        <v>115</v>
      </c>
      <c r="B4" s="1">
        <v>2112.5</v>
      </c>
      <c r="C4" s="1">
        <v>2500.0</v>
      </c>
      <c r="D4" s="1">
        <v>3162.5</v>
      </c>
      <c r="E4" s="1">
        <v>3387.5</v>
      </c>
      <c r="F4" s="1">
        <v>4675.0</v>
      </c>
      <c r="G4" s="1">
        <v>6700.0</v>
      </c>
      <c r="H4" s="1">
        <v>5237.5</v>
      </c>
      <c r="I4" s="1">
        <v>8950.0</v>
      </c>
      <c r="J4" s="1">
        <v>11200.0</v>
      </c>
      <c r="K4" s="1">
        <v>13312.5</v>
      </c>
      <c r="L4" s="2"/>
      <c r="M4" s="2"/>
      <c r="N4" s="2"/>
      <c r="O4" s="2"/>
      <c r="P4" s="2"/>
      <c r="Q4" s="2"/>
      <c r="R4" s="2"/>
      <c r="S4" s="2"/>
      <c r="T4" s="2"/>
      <c r="U4" s="2"/>
      <c r="V4" s="2"/>
      <c r="W4" s="2"/>
      <c r="X4" s="2"/>
      <c r="Y4" s="2"/>
      <c r="Z4" s="2"/>
    </row>
    <row r="5">
      <c r="A5" s="3" t="s">
        <v>1695</v>
      </c>
      <c r="B5" s="1">
        <v>505.0</v>
      </c>
      <c r="C5" s="1">
        <v>503.0</v>
      </c>
      <c r="D5" s="1">
        <v>501.0</v>
      </c>
      <c r="E5" s="1">
        <v>498.0</v>
      </c>
      <c r="F5" s="1">
        <v>482.0</v>
      </c>
      <c r="G5" s="1">
        <v>458.0</v>
      </c>
      <c r="H5" s="1">
        <v>449.0</v>
      </c>
      <c r="I5" s="1">
        <v>447.0</v>
      </c>
      <c r="J5" s="1">
        <v>442.0</v>
      </c>
      <c r="K5" s="1">
        <v>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1696</v>
      </c>
      <c r="L7" s="1">
        <f>IF(W3*FORECAST(W2,B3:W3,B2:W2)&gt;0,FORECAST(W2,B3:W3,B2:W2),V3)*$X$1 * (1+0.02)/(0.0765-0.02)</f>
        <v>72018.31858</v>
      </c>
      <c r="M7" s="2"/>
      <c r="N7" s="2"/>
      <c r="O7" s="2"/>
      <c r="P7" s="2"/>
      <c r="Q7" s="2"/>
      <c r="R7" s="2"/>
      <c r="S7" s="2"/>
      <c r="T7" s="2"/>
      <c r="U7" s="2"/>
      <c r="V7" s="2"/>
      <c r="W7" s="2"/>
      <c r="X7" s="2"/>
      <c r="Y7" s="2"/>
      <c r="Z7" s="2"/>
    </row>
    <row r="8">
      <c r="A8" s="2"/>
      <c r="B8" s="2"/>
      <c r="C8" s="2"/>
      <c r="D8" s="2"/>
      <c r="E8" s="2"/>
      <c r="F8" s="2"/>
      <c r="G8" s="2"/>
      <c r="H8" s="2"/>
      <c r="I8" s="2"/>
      <c r="J8" s="2"/>
      <c r="K8" s="1" t="s">
        <v>1697</v>
      </c>
      <c r="L8" s="6">
        <f t="array" ref="L8">NPV(0.0765,M3:W3)</f>
        <v>21710.81077</v>
      </c>
      <c r="M8" s="2"/>
      <c r="N8" s="2"/>
      <c r="O8" s="2"/>
      <c r="P8" s="2"/>
      <c r="Q8" s="2"/>
      <c r="R8" s="2"/>
      <c r="S8" s="2"/>
      <c r="T8" s="2"/>
      <c r="U8" s="2"/>
      <c r="V8" s="2"/>
      <c r="W8" s="2"/>
      <c r="X8" s="2"/>
      <c r="Y8" s="2"/>
      <c r="Z8" s="2"/>
    </row>
    <row r="9">
      <c r="A9" s="2"/>
      <c r="B9" s="2"/>
      <c r="C9" s="2"/>
      <c r="D9" s="2"/>
      <c r="E9" s="2"/>
      <c r="F9" s="2"/>
      <c r="G9" s="2"/>
      <c r="H9" s="2"/>
      <c r="I9" s="2"/>
      <c r="J9" s="2"/>
      <c r="K9" s="1" t="s">
        <v>1698</v>
      </c>
      <c r="L9" s="6">
        <f t="array" ref="L9">NPV(0.0765,M16:W16)</f>
        <v>32010.21579</v>
      </c>
      <c r="M9" s="2"/>
      <c r="N9" s="2"/>
      <c r="O9" s="2"/>
      <c r="P9" s="2"/>
      <c r="Q9" s="2"/>
      <c r="R9" s="2"/>
      <c r="S9" s="2"/>
      <c r="T9" s="2"/>
      <c r="U9" s="2"/>
      <c r="V9" s="2"/>
      <c r="W9" s="2"/>
      <c r="X9" s="2"/>
      <c r="Y9" s="2"/>
      <c r="Z9" s="2"/>
    </row>
    <row r="10">
      <c r="A10" s="2"/>
      <c r="B10" s="2"/>
      <c r="C10" s="2"/>
      <c r="D10" s="2"/>
      <c r="E10" s="2"/>
      <c r="F10" s="2"/>
      <c r="G10" s="2"/>
      <c r="H10" s="2"/>
      <c r="I10" s="2"/>
      <c r="J10" s="2"/>
      <c r="K10" s="1" t="s">
        <v>1699</v>
      </c>
      <c r="L10" s="6">
        <f>L8 + L9</f>
        <v>53721.02656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13312.5</v>
      </c>
      <c r="M11" s="2"/>
      <c r="N11" s="2"/>
      <c r="O11" s="2"/>
      <c r="P11" s="2"/>
      <c r="Q11" s="2"/>
      <c r="R11" s="2"/>
      <c r="S11" s="2"/>
      <c r="T11" s="2"/>
      <c r="U11" s="2"/>
      <c r="V11" s="2"/>
      <c r="W11" s="2"/>
      <c r="X11" s="2"/>
      <c r="Y11" s="2"/>
      <c r="Z11" s="2"/>
    </row>
    <row r="12">
      <c r="A12" s="2"/>
      <c r="B12" s="2"/>
      <c r="C12" s="2"/>
      <c r="D12" s="2"/>
      <c r="E12" s="2"/>
      <c r="F12" s="2"/>
      <c r="G12" s="2"/>
      <c r="H12" s="2"/>
      <c r="I12" s="2"/>
      <c r="J12" s="2"/>
      <c r="K12" s="1" t="s">
        <v>1700</v>
      </c>
      <c r="L12" s="6">
        <f>L10 - L11</f>
        <v>40408.52656</v>
      </c>
      <c r="M12" s="2"/>
      <c r="N12" s="2"/>
      <c r="O12" s="2"/>
      <c r="P12" s="2"/>
      <c r="Q12" s="2"/>
      <c r="R12" s="2"/>
      <c r="S12" s="2"/>
      <c r="T12" s="2"/>
      <c r="U12" s="2"/>
      <c r="V12" s="2"/>
      <c r="W12" s="2"/>
      <c r="X12" s="2"/>
      <c r="Y12" s="2"/>
      <c r="Z12" s="2"/>
    </row>
    <row r="13">
      <c r="A13" s="2"/>
      <c r="B13" s="2"/>
      <c r="C13" s="2"/>
      <c r="D13" s="2"/>
      <c r="E13" s="2"/>
      <c r="F13" s="2"/>
      <c r="G13" s="2"/>
      <c r="H13" s="2"/>
      <c r="I13" s="2"/>
      <c r="J13" s="2"/>
      <c r="K13" s="1" t="s">
        <v>1701</v>
      </c>
      <c r="L13" s="1">
        <v>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91.83756037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72018.31858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