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<sst xmlns="http://schemas.openxmlformats.org/spreadsheetml/2006/main" count="1676" uniqueCount="1300">
  <si>
    <t>ticker</t>
  </si>
  <si>
    <t>AGIO</t>
  </si>
  <si>
    <t>nombre</t>
  </si>
  <si>
    <t>AGIOS PHARMACEUTICALS INC</t>
  </si>
  <si>
    <t>empresa</t>
  </si>
  <si>
    <t>Biotechnology &amp; Medical Research</t>
  </si>
  <si>
    <t>Open</t>
  </si>
  <si>
    <t>Target Price</t>
  </si>
  <si>
    <t>Upside</t>
  </si>
  <si>
    <t>-490.71%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</si>
  <si>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</si>
  <si>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</si>
  <si>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</si>
  <si>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</si>
  <si>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</si>
  <si>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</si>
  <si>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</si>
  <si>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</si>
  <si>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</si>
  <si>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</si>
  <si>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</si>
  <si>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</si>
  <si>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</si>
  <si>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</si>
  <si>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</si>
  <si>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</si>
  <si>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</si>
  <si>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</si>
  <si>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</si>
  <si>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</si>
  <si>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</si>
  <si>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</si>
  <si>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</si>
  <si>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</si>
  <si>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</si>
  <si>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</si>
  <si>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</si>
  <si>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</si>
  <si>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</si>
  <si>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</si>
  <si>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</si>
  <si>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</si>
  <si>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</si>
  <si>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</si>
  <si>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</si>
  <si>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</si>
  <si>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</si>
  <si>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</si>
  <si>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</si>
  <si>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</si>
  <si>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</si>
  <si>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</si>
  <si>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</si>
  <si>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</si>
  <si>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</si>
  <si>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</si>
  <si>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</si>
  <si>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</si>
  <si>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</si>
  <si>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</si>
  <si>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</si>
  <si>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</si>
  <si>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</si>
  <si>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</si>
  <si>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</si>
  <si>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</si>
  <si>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</si>
  <si>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</si>
  <si>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</si>
  <si>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</si>
  <si>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</si>
  <si>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</si>
  <si>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</si>
  <si>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</si>
  <si>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</si>
  <si>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</si>
  <si>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</si>
  <si>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</si>
  <si>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</si>
  <si>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</si>
  <si>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</si>
  <si>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</si>
  <si>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</si>
  <si>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</si>
  <si>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</si>
  <si>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</si>
  <si>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</si>
  <si>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</si>
  <si>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</si>
  <si>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</si>
  <si>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</si>
  <si>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</si>
  <si>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11.44</t>
  </si>
  <si>
    <t>9.16</t>
  </si>
  <si>
    <t>8.49</t>
  </si>
  <si>
    <t>7.69</t>
  </si>
  <si>
    <t>11.81</t>
  </si>
  <si>
    <t>9.36</t>
  </si>
  <si>
    <t>5.77</t>
  </si>
  <si>
    <t>23.78</t>
  </si>
  <si>
    <t>14.5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</si>
  <si>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</si>
  <si>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</si>
  <si>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</si>
  <si>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</si>
  <si>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</si>
  <si>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</si>
  <si>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</si>
  <si>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</si>
  <si>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</si>
  <si>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</si>
  <si>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</si>
  <si>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</si>
  <si>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</si>
  <si>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</si>
  <si>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</si>
  <si>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</si>
  <si>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</si>
  <si>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</si>
  <si>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</si>
  <si>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</si>
  <si>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</si>
  <si>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</si>
  <si>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</si>
  <si>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</si>
  <si>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</si>
  <si>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</si>
  <si>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</si>
  <si>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</si>
  <si>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</si>
  <si>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</si>
  <si>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</si>
  <si>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</si>
  <si>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</si>
  <si>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</si>
  <si>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</si>
  <si>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</si>
  <si>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</si>
  <si>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</si>
  <si>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-1.59</t>
  </si>
  <si>
    <t>-3.15</t>
  </si>
  <si>
    <t>-5.07</t>
  </si>
  <si>
    <t>-6.75</t>
  </si>
  <si>
    <t>-6.03</t>
  </si>
  <si>
    <t>-6.86</t>
  </si>
  <si>
    <t>-4.74</t>
  </si>
  <si>
    <t>26.55</t>
  </si>
  <si>
    <t>-4.23</t>
  </si>
  <si>
    <t>-6.33</t>
  </si>
  <si>
    <t>Basic EPS - Continuing Operations</t>
  </si>
  <si>
    <t>-5.9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</si>
  <si>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</si>
  <si>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</si>
  <si>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</si>
  <si>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</si>
  <si>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</si>
  <si>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-1.97</t>
  </si>
  <si>
    <t>-3.17</t>
  </si>
  <si>
    <t>-4.22</t>
  </si>
  <si>
    <t>-3.77</t>
  </si>
  <si>
    <t>-4.29</t>
  </si>
  <si>
    <t>-2.97</t>
  </si>
  <si>
    <t>-3.9</t>
  </si>
  <si>
    <t>-4.1</t>
  </si>
  <si>
    <t>-3.95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</si>
  <si>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</si>
  <si>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</si>
  <si>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</si>
  <si>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</si>
  <si>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</si>
  <si>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</si>
  <si>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</si>
  <si>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0.79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</si>
  <si>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</si>
  <si>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</si>
  <si>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</si>
  <si>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</si>
  <si>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</si>
  <si>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</si>
  <si>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</si>
  <si>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</si>
  <si>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</si>
  <si>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</si>
  <si>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</si>
  <si>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</si>
  <si>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</si>
  <si>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</si>
  <si>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</si>
  <si>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</si>
  <si>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-9.76</t>
  </si>
  <si>
    <t>-16.27</t>
  </si>
  <si>
    <t>-24.18</t>
  </si>
  <si>
    <t>-32.51</t>
  </si>
  <si>
    <t>-30.76</t>
  </si>
  <si>
    <t>-30.47</t>
  </si>
  <si>
    <t>-22.66</t>
  </si>
  <si>
    <t>-20.65</t>
  </si>
  <si>
    <t>-18.17</t>
  </si>
  <si>
    <t>-22.49</t>
  </si>
  <si>
    <t>Return on Total Capital</t>
  </si>
  <si>
    <t>-12.17</t>
  </si>
  <si>
    <t>-19.28</t>
  </si>
  <si>
    <t>-35.7</t>
  </si>
  <si>
    <t>-54.62</t>
  </si>
  <si>
    <t>-42.62</t>
  </si>
  <si>
    <t>-36.96</t>
  </si>
  <si>
    <t>-24.98</t>
  </si>
  <si>
    <t>-18.88</t>
  </si>
  <si>
    <t>-23.65</t>
  </si>
  <si>
    <t>Return On Equity %</t>
  </si>
  <si>
    <t>-19.25</t>
  </si>
  <si>
    <t>-30.6</t>
  </si>
  <si>
    <t>-56.41</t>
  </si>
  <si>
    <t>-85.73</t>
  </si>
  <si>
    <t>-65.1</t>
  </si>
  <si>
    <t>-61.97</t>
  </si>
  <si>
    <t>-62.95</t>
  </si>
  <si>
    <t>-42.15</t>
  </si>
  <si>
    <t>-19.37</t>
  </si>
  <si>
    <t>-36.83</t>
  </si>
  <si>
    <t>Return on Common Equity</t>
  </si>
  <si>
    <t>Margin Analysis</t>
  </si>
  <si>
    <t>Gross Profit Margin %</t>
  </si>
  <si>
    <t>-53.57</t>
  </si>
  <si>
    <t>-139.9</t>
  </si>
  <si>
    <t>-580.48</t>
  </si>
  <si>
    <t>-263.1</t>
  </si>
  <si>
    <t>-249.59</t>
  </si>
  <si>
    <t>-82.23</t>
  </si>
  <si>
    <t>SG&amp;A Margin</t>
  </si>
  <si>
    <t>29.25</t>
  </si>
  <si>
    <t>60.88</t>
  </si>
  <si>
    <t>72.56</t>
  </si>
  <si>
    <t>165.36</t>
  </si>
  <si>
    <t>120.93</t>
  </si>
  <si>
    <t>111.98</t>
  </si>
  <si>
    <t>73.36</t>
  </si>
  <si>
    <t>854.45</t>
  </si>
  <si>
    <t>447.02</t>
  </si>
  <si>
    <t>EBITDA Margin %</t>
  </si>
  <si>
    <t>-80.73</t>
  </si>
  <si>
    <t>-195.13</t>
  </si>
  <si>
    <t>-279.4</t>
  </si>
  <si>
    <t>-730.89</t>
  </si>
  <si>
    <t>-376.44</t>
  </si>
  <si>
    <t>-354.71</t>
  </si>
  <si>
    <t>-150.67</t>
  </si>
  <si>
    <t>EBITA Margin %</t>
  </si>
  <si>
    <t>-82.83</t>
  </si>
  <si>
    <t>-200.78</t>
  </si>
  <si>
    <t>-287.57</t>
  </si>
  <si>
    <t>-745.84</t>
  </si>
  <si>
    <t>-384.03</t>
  </si>
  <si>
    <t>-361.57</t>
  </si>
  <si>
    <t>-155.59</t>
  </si>
  <si>
    <t>EBIT Margin %</t>
  </si>
  <si>
    <t>Income From Continuing Operations Margin %</t>
  </si>
  <si>
    <t>-81.86</t>
  </si>
  <si>
    <t>-199.14</t>
  </si>
  <si>
    <t>-283.97</t>
  </si>
  <si>
    <t>-731.6</t>
  </si>
  <si>
    <t>-366.61</t>
  </si>
  <si>
    <t>-348.97</t>
  </si>
  <si>
    <t>-161.11</t>
  </si>
  <si>
    <t>Net Income Margin %</t>
  </si>
  <si>
    <t>Net Avail. For Common Margin %</t>
  </si>
  <si>
    <t>Normalized Net Income Margin</t>
  </si>
  <si>
    <t>-51.57</t>
  </si>
  <si>
    <t>-124.46</t>
  </si>
  <si>
    <t>-177.48</t>
  </si>
  <si>
    <t>-457.25</t>
  </si>
  <si>
    <t>-229.13</t>
  </si>
  <si>
    <t>-218.1</t>
  </si>
  <si>
    <t>-100.69</t>
  </si>
  <si>
    <t>-820.4</t>
  </si>
  <si>
    <t>Levered Free Cash Flow Margin</t>
  </si>
  <si>
    <t>-20.69</t>
  </si>
  <si>
    <t>-118.56</t>
  </si>
  <si>
    <t>-72.17</t>
  </si>
  <si>
    <t>-342.05</t>
  </si>
  <si>
    <t>-171.21</t>
  </si>
  <si>
    <t>-190.01</t>
  </si>
  <si>
    <t>-76.01</t>
  </si>
  <si>
    <t>-801.78</t>
  </si>
  <si>
    <t>Unlevered Free Cash Flow Margin</t>
  </si>
  <si>
    <t>-70.52</t>
  </si>
  <si>
    <t>Asset Turnover</t>
  </si>
  <si>
    <t>0.19</t>
  </si>
  <si>
    <t>0.13</t>
  </si>
  <si>
    <t>0.07</t>
  </si>
  <si>
    <t>0.23</t>
  </si>
  <si>
    <t>0.01</t>
  </si>
  <si>
    <t>0.02</t>
  </si>
  <si>
    <t>Fixed Assets Turnover</t>
  </si>
  <si>
    <t>12.89</t>
  </si>
  <si>
    <t>3.99</t>
  </si>
  <si>
    <t>2.88</t>
  </si>
  <si>
    <t>1.73</t>
  </si>
  <si>
    <t>3.87</t>
  </si>
  <si>
    <t>1.57</t>
  </si>
  <si>
    <t>1.67</t>
  </si>
  <si>
    <t>0.15</t>
  </si>
  <si>
    <t>0.34</t>
  </si>
  <si>
    <t>Receivables Turnover (Average Receivables)</t>
  </si>
  <si>
    <t>18.76</t>
  </si>
  <si>
    <t>8.03</t>
  </si>
  <si>
    <t>10.66</t>
  </si>
  <si>
    <t>10.05</t>
  </si>
  <si>
    <t>13.38</t>
  </si>
  <si>
    <t>9.15</t>
  </si>
  <si>
    <t>9.98</t>
  </si>
  <si>
    <t>10.69</t>
  </si>
  <si>
    <t>Inventory Turnover (Average Inventory)</t>
  </si>
  <si>
    <t>100.54</t>
  </si>
  <si>
    <t>33.62</t>
  </si>
  <si>
    <t>21.65</t>
  </si>
  <si>
    <t>Short Term Liquidity</t>
  </si>
  <si>
    <t>Current Ratio</t>
  </si>
  <si>
    <t>5.89</t>
  </si>
  <si>
    <t>6.38</t>
  </si>
  <si>
    <t>6.33</t>
  </si>
  <si>
    <t>4.69</t>
  </si>
  <si>
    <t>6.56</t>
  </si>
  <si>
    <t>6.59</t>
  </si>
  <si>
    <t>6.74</t>
  </si>
  <si>
    <t>17.79</t>
  </si>
  <si>
    <t>13.3</t>
  </si>
  <si>
    <t>12.27</t>
  </si>
  <si>
    <t>Quick Ratio</t>
  </si>
  <si>
    <t>5.81</t>
  </si>
  <si>
    <t>6.15</t>
  </si>
  <si>
    <t>6.18</t>
  </si>
  <si>
    <t>4.5</t>
  </si>
  <si>
    <t>6.37</t>
  </si>
  <si>
    <t>6.25</t>
  </si>
  <si>
    <t>6.34</t>
  </si>
  <si>
    <t>17.17</t>
  </si>
  <si>
    <t>12.54</t>
  </si>
  <si>
    <t>11.49</t>
  </si>
  <si>
    <t>Operating Cash Flow to Current Liabilities</t>
  </si>
  <si>
    <t>-0.97</t>
  </si>
  <si>
    <t>-1.45</t>
  </si>
  <si>
    <t>0.44</t>
  </si>
  <si>
    <t>-3.26</t>
  </si>
  <si>
    <t>-3.99</t>
  </si>
  <si>
    <t>-3.08</t>
  </si>
  <si>
    <t>-6.81</t>
  </si>
  <si>
    <t>-4.94</t>
  </si>
  <si>
    <t>-4.36</t>
  </si>
  <si>
    <t>Days Sales Outstanding (Average Receivables)</t>
  </si>
  <si>
    <t>19.46</t>
  </si>
  <si>
    <t>45.43</t>
  </si>
  <si>
    <t>34.33</t>
  </si>
  <si>
    <t>36.3</t>
  </si>
  <si>
    <t>27.29</t>
  </si>
  <si>
    <t>39.87</t>
  </si>
  <si>
    <t>36.67</t>
  </si>
  <si>
    <t>34.13</t>
  </si>
  <si>
    <t>Days Outstanding Inventory (Average Inventory)</t>
  </si>
  <si>
    <t>3.63</t>
  </si>
  <si>
    <t>10.89</t>
  </si>
  <si>
    <t>16.86</t>
  </si>
  <si>
    <t>Average Days Payable Outstanding</t>
  </si>
  <si>
    <t>26.81</t>
  </si>
  <si>
    <t>33.22</t>
  </si>
  <si>
    <t>26.48</t>
  </si>
  <si>
    <t>24.86</t>
  </si>
  <si>
    <t>17.34</t>
  </si>
  <si>
    <t>23.62</t>
  </si>
  <si>
    <t>16.77</t>
  </si>
  <si>
    <t>Cash Conversion Cycle (Average Days)</t>
  </si>
  <si>
    <t>26.16</t>
  </si>
  <si>
    <t>23.94</t>
  </si>
  <si>
    <t>34.22</t>
  </si>
  <si>
    <t>Long Term Solvency</t>
  </si>
  <si>
    <t>Total Debt/Equity</t>
  </si>
  <si>
    <t>17.74</t>
  </si>
  <si>
    <t>91.73</t>
  </si>
  <si>
    <t>7.52</t>
  </si>
  <si>
    <t>7.78</t>
  </si>
  <si>
    <t>8.88</t>
  </si>
  <si>
    <t>Total Debt / Total Capital</t>
  </si>
  <si>
    <t>15.07</t>
  </si>
  <si>
    <t>47.84</t>
  </si>
  <si>
    <t>6.99</t>
  </si>
  <si>
    <t>7.22</t>
  </si>
  <si>
    <t>8.15</t>
  </si>
  <si>
    <t>LT Debt/Equity</t>
  </si>
  <si>
    <t>16.67</t>
  </si>
  <si>
    <t>89.88</t>
  </si>
  <si>
    <t>6.65</t>
  </si>
  <si>
    <t>6.54</t>
  </si>
  <si>
    <t>7.03</t>
  </si>
  <si>
    <t>Long-Term Debt / Total Capital</t>
  </si>
  <si>
    <t>14.15</t>
  </si>
  <si>
    <t>46.88</t>
  </si>
  <si>
    <t>6.19</t>
  </si>
  <si>
    <t>6.07</t>
  </si>
  <si>
    <t>6.45</t>
  </si>
  <si>
    <t>Total Liabilities / Total Assets</t>
  </si>
  <si>
    <t>13.73</t>
  </si>
  <si>
    <t>17.84</t>
  </si>
  <si>
    <t>42.08</t>
  </si>
  <si>
    <t>38.88</t>
  </si>
  <si>
    <t>19.91</t>
  </si>
  <si>
    <t>28.09</t>
  </si>
  <si>
    <t>53.16</t>
  </si>
  <si>
    <t>10.14</t>
  </si>
  <si>
    <t>11.13</t>
  </si>
  <si>
    <t>13.46</t>
  </si>
  <si>
    <t>EBIT / Interest Expense</t>
  </si>
  <si>
    <t>-17.73</t>
  </si>
  <si>
    <t>EBITDA / Interest Expense</t>
  </si>
  <si>
    <t>-16.32</t>
  </si>
  <si>
    <t>(EBITDA - Capex) / Interest Expense</t>
  </si>
  <si>
    <t>-17.15</t>
  </si>
  <si>
    <t>Total Debt / EBITDA</t>
  </si>
  <si>
    <t>-0.28</t>
  </si>
  <si>
    <t>-1.26</t>
  </si>
  <si>
    <t>-0.27</t>
  </si>
  <si>
    <t>-0.23</t>
  </si>
  <si>
    <t>-0.19</t>
  </si>
  <si>
    <t>Net Debt / EBITDA</t>
  </si>
  <si>
    <t>8.86</t>
  </si>
  <si>
    <t>3.26</t>
  </si>
  <si>
    <t>2.94</t>
  </si>
  <si>
    <t>1.81</t>
  </si>
  <si>
    <t>2.27</t>
  </si>
  <si>
    <t>1.5</t>
  </si>
  <si>
    <t>1.05</t>
  </si>
  <si>
    <t>3.36</t>
  </si>
  <si>
    <t>2.74</t>
  </si>
  <si>
    <t>1.95</t>
  </si>
  <si>
    <t>Total Debt / (EBITDA - Capex)</t>
  </si>
  <si>
    <t>-1.2</t>
  </si>
  <si>
    <t>Net Debt / (EBITDA - Capex)</t>
  </si>
  <si>
    <t>8.5</t>
  </si>
  <si>
    <t>2.77</t>
  </si>
  <si>
    <t>2.8</t>
  </si>
  <si>
    <t>1.78</t>
  </si>
  <si>
    <t>2.22</t>
  </si>
  <si>
    <t>1.45</t>
  </si>
  <si>
    <t>0.99</t>
  </si>
  <si>
    <t>3.3</t>
  </si>
  <si>
    <t>2.7</t>
  </si>
  <si>
    <t>Growth Over Prior Year</t>
  </si>
  <si>
    <t>Total Revenues, 1 Yr. Growth %</t>
  </si>
  <si>
    <t>155.82</t>
  </si>
  <si>
    <t>-9.55</t>
  </si>
  <si>
    <t>18.22</t>
  </si>
  <si>
    <t>-38.46</t>
  </si>
  <si>
    <t>119.45</t>
  </si>
  <si>
    <t>24.92</t>
  </si>
  <si>
    <t>72.33</t>
  </si>
  <si>
    <t>88.36</t>
  </si>
  <si>
    <t>Gross Profit, 1 Yr. Growth %</t>
  </si>
  <si>
    <t>20.93</t>
  </si>
  <si>
    <t>136.22</t>
  </si>
  <si>
    <t>81.69</t>
  </si>
  <si>
    <t>66.15</t>
  </si>
  <si>
    <t>-0.54</t>
  </si>
  <si>
    <t>18.51</t>
  </si>
  <si>
    <t>-43.23</t>
  </si>
  <si>
    <t>4.05</t>
  </si>
  <si>
    <t>EBITDA, 1 Yr. Growth %</t>
  </si>
  <si>
    <t>40.92</t>
  </si>
  <si>
    <t>118.62</t>
  </si>
  <si>
    <t>69.28</t>
  </si>
  <si>
    <t>60.98</t>
  </si>
  <si>
    <t>13.02</t>
  </si>
  <si>
    <t>17.71</t>
  </si>
  <si>
    <t>-26.8</t>
  </si>
  <si>
    <t>13.2</t>
  </si>
  <si>
    <t>3.06</t>
  </si>
  <si>
    <t>1.15</t>
  </si>
  <si>
    <t>EBITA, 1 Yr. Growth %</t>
  </si>
  <si>
    <t>39.22</t>
  </si>
  <si>
    <t>119.27</t>
  </si>
  <si>
    <t>69.32</t>
  </si>
  <si>
    <t>59.61</t>
  </si>
  <si>
    <t>12.99</t>
  </si>
  <si>
    <t>17.62</t>
  </si>
  <si>
    <t>-25.84</t>
  </si>
  <si>
    <t>12.65</t>
  </si>
  <si>
    <t>2.81</t>
  </si>
  <si>
    <t>0.63</t>
  </si>
  <si>
    <t>EBIT, 1 Yr. Growth %</t>
  </si>
  <si>
    <t>Earnings From Cont. Operations, 1 Yr. Growth %</t>
  </si>
  <si>
    <t>35.77</t>
  </si>
  <si>
    <t>120.04</t>
  </si>
  <si>
    <t>68.58</t>
  </si>
  <si>
    <t>58.55</t>
  </si>
  <si>
    <t>9.97</t>
  </si>
  <si>
    <t>18.91</t>
  </si>
  <si>
    <t>-20.44</t>
  </si>
  <si>
    <t>8.26</t>
  </si>
  <si>
    <t>-34.98</t>
  </si>
  <si>
    <t>51.89</t>
  </si>
  <si>
    <t>Net Income, 1 Yr. Growth %</t>
  </si>
  <si>
    <t>-590.18</t>
  </si>
  <si>
    <t>-114.44</t>
  </si>
  <si>
    <t>Normalized Net Income, 1 Yr. Growth %</t>
  </si>
  <si>
    <t>38.89</t>
  </si>
  <si>
    <t>118.31</t>
  </si>
  <si>
    <t>14.47</t>
  </si>
  <si>
    <t>-2.88</t>
  </si>
  <si>
    <t>-2.1</t>
  </si>
  <si>
    <t>Diluted EPS Before Extra, 1 Yr. Growth %</t>
  </si>
  <si>
    <t>-43.77</t>
  </si>
  <si>
    <t>97.93</t>
  </si>
  <si>
    <t>61.27</t>
  </si>
  <si>
    <t>33.16</t>
  </si>
  <si>
    <t>-10.78</t>
  </si>
  <si>
    <t>13.81</t>
  </si>
  <si>
    <t>-30.82</t>
  </si>
  <si>
    <t>23.58</t>
  </si>
  <si>
    <t>-28.27</t>
  </si>
  <si>
    <t>49.54</t>
  </si>
  <si>
    <t>Accounts Receivable, 1 Yr. Growth %</t>
  </si>
  <si>
    <t>26.69</t>
  </si>
  <si>
    <t>-40.6</t>
  </si>
  <si>
    <t>-24.89</t>
  </si>
  <si>
    <t>184.52</t>
  </si>
  <si>
    <t>46.71</t>
  </si>
  <si>
    <t>65.8</t>
  </si>
  <si>
    <t>27.38</t>
  </si>
  <si>
    <t>Inventory, 1 Yr. Growth %</t>
  </si>
  <si>
    <t>743.61</t>
  </si>
  <si>
    <t>100.49</t>
  </si>
  <si>
    <t>124.63</t>
  </si>
  <si>
    <t>Net Property, Plant and Equip., 1 Yr. Growth %</t>
  </si>
  <si>
    <t>69.93</t>
  </si>
  <si>
    <t>263.61</t>
  </si>
  <si>
    <t>9.12</t>
  </si>
  <si>
    <t>-3.58</t>
  </si>
  <si>
    <t>-0.45</t>
  </si>
  <si>
    <t>418.54</t>
  </si>
  <si>
    <t>-6.79</t>
  </si>
  <si>
    <t>-10.2</t>
  </si>
  <si>
    <t>-15.46</t>
  </si>
  <si>
    <t>-20.8</t>
  </si>
  <si>
    <t>Total Assets, 1 Yr. Growth %</t>
  </si>
  <si>
    <t>144.48</t>
  </si>
  <si>
    <t>-14.6</t>
  </si>
  <si>
    <t>47.38</t>
  </si>
  <si>
    <t>-0.76</t>
  </si>
  <si>
    <t>39.72</t>
  </si>
  <si>
    <t>3.76</t>
  </si>
  <si>
    <t>-4.24</t>
  </si>
  <si>
    <t>68.56</t>
  </si>
  <si>
    <t>-13.84</t>
  </si>
  <si>
    <t>-24.35</t>
  </si>
  <si>
    <t>Tangible Book Value, 1 Yr. Growth %</t>
  </si>
  <si>
    <t>222.76</t>
  </si>
  <si>
    <t>-18.67</t>
  </si>
  <si>
    <t>3.9</t>
  </si>
  <si>
    <t>4.72</t>
  </si>
  <si>
    <t>83.1</t>
  </si>
  <si>
    <t>-6.84</t>
  </si>
  <si>
    <t>-37.63</t>
  </si>
  <si>
    <t>223.4</t>
  </si>
  <si>
    <t>-14.8</t>
  </si>
  <si>
    <t>-26.33</t>
  </si>
  <si>
    <t>Common Equity, 1 Yr. Growth %</t>
  </si>
  <si>
    <t>Cash From Operations, 1 Yr. Growth %</t>
  </si>
  <si>
    <t>5.24</t>
  </si>
  <si>
    <t>29.65</t>
  </si>
  <si>
    <t>-150.11</t>
  </si>
  <si>
    <t>-839.67</t>
  </si>
  <si>
    <t>6.73</t>
  </si>
  <si>
    <t>21.75</t>
  </si>
  <si>
    <t>-21.55</t>
  </si>
  <si>
    <t>40.09</t>
  </si>
  <si>
    <t>-24.02</t>
  </si>
  <si>
    <t>-4.34</t>
  </si>
  <si>
    <t>Capital Expenditures, 1 Yr. Growth %</t>
  </si>
  <si>
    <t>71.25</t>
  </si>
  <si>
    <t>809.93</t>
  </si>
  <si>
    <t>-50.83</t>
  </si>
  <si>
    <t>-53.33</t>
  </si>
  <si>
    <t>50.98</t>
  </si>
  <si>
    <t>74.22</t>
  </si>
  <si>
    <t>22.5</t>
  </si>
  <si>
    <t>-59.3</t>
  </si>
  <si>
    <t>-14.98</t>
  </si>
  <si>
    <t>-79.53</t>
  </si>
  <si>
    <t>Levered Free Cash Flow, 1 Yr. Growth %</t>
  </si>
  <si>
    <t>-32.8</t>
  </si>
  <si>
    <t>418.44</t>
  </si>
  <si>
    <t>-28.04</t>
  </si>
  <si>
    <t>191.66</t>
  </si>
  <si>
    <t>9.84</t>
  </si>
  <si>
    <t>38.65</t>
  </si>
  <si>
    <t>-31.06</t>
  </si>
  <si>
    <t>17.63</t>
  </si>
  <si>
    <t>-1.5</t>
  </si>
  <si>
    <t>10.11</t>
  </si>
  <si>
    <t>Unlevered Free Cash Flow, 1 Yr. Growth %</t>
  </si>
  <si>
    <t>-36.04</t>
  </si>
  <si>
    <t>Compound Annual Growth Rate Over Two Years</t>
  </si>
  <si>
    <t>Total Revenues, 2 Yr. CAGR %</t>
  </si>
  <si>
    <t>61.35</t>
  </si>
  <si>
    <t>52.12</t>
  </si>
  <si>
    <t>3.41</t>
  </si>
  <si>
    <t>-14.7</t>
  </si>
  <si>
    <t>16.21</t>
  </si>
  <si>
    <t>65.57</t>
  </si>
  <si>
    <t>46.72</t>
  </si>
  <si>
    <t>Gross Profit, 2 Yr. CAGR %</t>
  </si>
  <si>
    <t>48.25</t>
  </si>
  <si>
    <t>69.01</t>
  </si>
  <si>
    <t>107.17</t>
  </si>
  <si>
    <t>73.74</t>
  </si>
  <si>
    <t>28.55</t>
  </si>
  <si>
    <t>8.57</t>
  </si>
  <si>
    <t>-17.98</t>
  </si>
  <si>
    <t>10.04</t>
  </si>
  <si>
    <t>EBITDA, 2 Yr. CAGR %</t>
  </si>
  <si>
    <t>55.52</t>
  </si>
  <si>
    <t>75.52</t>
  </si>
  <si>
    <t>92.37</t>
  </si>
  <si>
    <t>65.08</t>
  </si>
  <si>
    <t>34.89</t>
  </si>
  <si>
    <t>15.35</t>
  </si>
  <si>
    <t>-7.17</t>
  </si>
  <si>
    <t>9.45</t>
  </si>
  <si>
    <t>8.01</t>
  </si>
  <si>
    <t>2.1</t>
  </si>
  <si>
    <t>EBITA, 2 Yr. CAGR %</t>
  </si>
  <si>
    <t>53.43</t>
  </si>
  <si>
    <t>74.72</t>
  </si>
  <si>
    <t>92.69</t>
  </si>
  <si>
    <t>64.39</t>
  </si>
  <si>
    <t>34.29</t>
  </si>
  <si>
    <t>15.28</t>
  </si>
  <si>
    <t>-6.61</t>
  </si>
  <si>
    <t>9.38</t>
  </si>
  <si>
    <t>7.62</t>
  </si>
  <si>
    <t>1.71</t>
  </si>
  <si>
    <t>EBIT, 2 Yr. CAGR %</t>
  </si>
  <si>
    <t>Earnings From Cont. Operations, 2 Yr. CAGR %</t>
  </si>
  <si>
    <t>63.14</t>
  </si>
  <si>
    <t>72.85</t>
  </si>
  <si>
    <t>92.6</t>
  </si>
  <si>
    <t>63.49</t>
  </si>
  <si>
    <t>32.04</t>
  </si>
  <si>
    <t>14.35</t>
  </si>
  <si>
    <t>-2.73</t>
  </si>
  <si>
    <t>8.76</t>
  </si>
  <si>
    <t>-16.1</t>
  </si>
  <si>
    <t>-0.62</t>
  </si>
  <si>
    <t>Net Income, 2 Yr. CAGR %</t>
  </si>
  <si>
    <t>97.48</t>
  </si>
  <si>
    <t>-15.85</t>
  </si>
  <si>
    <t>-53.16</t>
  </si>
  <si>
    <t>Normalized Net Income, 2 Yr. CAGR %</t>
  </si>
  <si>
    <t>53.37</t>
  </si>
  <si>
    <t>74.13</t>
  </si>
  <si>
    <t>91.84</t>
  </si>
  <si>
    <t>11.83</t>
  </si>
  <si>
    <t>4.51</t>
  </si>
  <si>
    <t>Diluted EPS Before Extra, 2 Yr. CAGR %</t>
  </si>
  <si>
    <t>-55.49</t>
  </si>
  <si>
    <t>5.49</t>
  </si>
  <si>
    <t>78.66</t>
  </si>
  <si>
    <t>46.54</t>
  </si>
  <si>
    <t>0.77</t>
  </si>
  <si>
    <t>-11.27</t>
  </si>
  <si>
    <t>8.35</t>
  </si>
  <si>
    <t>-5.85</t>
  </si>
  <si>
    <t>3.57</t>
  </si>
  <si>
    <t>Accounts Receivable, 2 Yr. CAGR %</t>
  </si>
  <si>
    <t>315.69</t>
  </si>
  <si>
    <t>-13.25</t>
  </si>
  <si>
    <t>-33.2</t>
  </si>
  <si>
    <t>46.19</t>
  </si>
  <si>
    <t>104.31</t>
  </si>
  <si>
    <t>55.96</t>
  </si>
  <si>
    <t>Inventory, 2 Yr. CAGR %</t>
  </si>
  <si>
    <t>311.26</t>
  </si>
  <si>
    <t>Net Property, Plant and Equip., 2 Yr. CAGR %</t>
  </si>
  <si>
    <t>33.84</t>
  </si>
  <si>
    <t>148.57</t>
  </si>
  <si>
    <t>99.19</t>
  </si>
  <si>
    <t>2.57</t>
  </si>
  <si>
    <t>-2.03</t>
  </si>
  <si>
    <t>127.2</t>
  </si>
  <si>
    <t>119.84</t>
  </si>
  <si>
    <t>-9.09</t>
  </si>
  <si>
    <t>-12.87</t>
  </si>
  <si>
    <t>Total Assets, 2 Yr. CAGR %</t>
  </si>
  <si>
    <t>89.48</t>
  </si>
  <si>
    <t>44.49</t>
  </si>
  <si>
    <t>12.19</t>
  </si>
  <si>
    <t>20.94</t>
  </si>
  <si>
    <t>17.76</t>
  </si>
  <si>
    <t>20.41</t>
  </si>
  <si>
    <t>-0.32</t>
  </si>
  <si>
    <t>27.05</t>
  </si>
  <si>
    <t>20.51</t>
  </si>
  <si>
    <t>-19.27</t>
  </si>
  <si>
    <t>Tangible Book Value, 2 Yr. CAGR %</t>
  </si>
  <si>
    <t>142.73</t>
  </si>
  <si>
    <t>62.01</t>
  </si>
  <si>
    <t>-8.08</t>
  </si>
  <si>
    <t>4.31</t>
  </si>
  <si>
    <t>38.47</t>
  </si>
  <si>
    <t>30.61</t>
  </si>
  <si>
    <t>-23.77</t>
  </si>
  <si>
    <t>42.02</t>
  </si>
  <si>
    <t>-20.77</t>
  </si>
  <si>
    <t>Common Equity, 2 Yr. CAGR %</t>
  </si>
  <si>
    <t>Cash From Operations, 2 Yr. CAGR %</t>
  </si>
  <si>
    <t>16.81</t>
  </si>
  <si>
    <t>-19.4</t>
  </si>
  <si>
    <t>92.53</t>
  </si>
  <si>
    <t>180.97</t>
  </si>
  <si>
    <t>13.99</t>
  </si>
  <si>
    <t>-2.27</t>
  </si>
  <si>
    <t>4.83</t>
  </si>
  <si>
    <t>3.17</t>
  </si>
  <si>
    <t>-14.74</t>
  </si>
  <si>
    <t>Capital Expenditures, 2 Yr. CAGR %</t>
  </si>
  <si>
    <t>22.57</t>
  </si>
  <si>
    <t>294.75</t>
  </si>
  <si>
    <t>111.52</t>
  </si>
  <si>
    <t>-52.1</t>
  </si>
  <si>
    <t>-16.06</t>
  </si>
  <si>
    <t>62.19</t>
  </si>
  <si>
    <t>46.09</t>
  </si>
  <si>
    <t>-30.91</t>
  </si>
  <si>
    <t>-41.18</t>
  </si>
  <si>
    <t>-58.29</t>
  </si>
  <si>
    <t>Levered Free Cash Flow, 2 Yr. CAGR %</t>
  </si>
  <si>
    <t>-12.66</t>
  </si>
  <si>
    <t>86.65</t>
  </si>
  <si>
    <t>93.16</t>
  </si>
  <si>
    <t>44.88</t>
  </si>
  <si>
    <t>78.99</t>
  </si>
  <si>
    <t>23.41</t>
  </si>
  <si>
    <t>-2.24</t>
  </si>
  <si>
    <t>8.18</t>
  </si>
  <si>
    <t>7.64</t>
  </si>
  <si>
    <t>4.14</t>
  </si>
  <si>
    <t>Unlevered Free Cash Flow, 2 Yr. CAGR %</t>
  </si>
  <si>
    <t>-5.83</t>
  </si>
  <si>
    <t>Compound Annual Growth Rate Over Three Years</t>
  </si>
  <si>
    <t>Total Revenues, 3 Yr. CAGR %</t>
  </si>
  <si>
    <t>44.11</t>
  </si>
  <si>
    <t>33.04</t>
  </si>
  <si>
    <t>39.86</t>
  </si>
  <si>
    <t>-13.02</t>
  </si>
  <si>
    <t>16.88</t>
  </si>
  <si>
    <t>19.04</t>
  </si>
  <si>
    <t>67.79</t>
  </si>
  <si>
    <t>Gross Profit, 3 Yr. CAGR %</t>
  </si>
  <si>
    <t>54.92</t>
  </si>
  <si>
    <t>73.15</t>
  </si>
  <si>
    <t>73.14</t>
  </si>
  <si>
    <t>92.48</t>
  </si>
  <si>
    <t>44.27</t>
  </si>
  <si>
    <t>25.11</t>
  </si>
  <si>
    <t>-12.53</t>
  </si>
  <si>
    <t>7.14</t>
  </si>
  <si>
    <t>EBITDA, 3 Yr. CAGR %</t>
  </si>
  <si>
    <t>49.38</t>
  </si>
  <si>
    <t>73.42</t>
  </si>
  <si>
    <t>81.28</t>
  </si>
  <si>
    <t>45.5</t>
  </si>
  <si>
    <t>28.9</t>
  </si>
  <si>
    <t>-0.88</t>
  </si>
  <si>
    <t>1.28</t>
  </si>
  <si>
    <t>7.28</t>
  </si>
  <si>
    <t>5.68</t>
  </si>
  <si>
    <t>EBITA, 3 Yr. CAGR %</t>
  </si>
  <si>
    <t>48.2</t>
  </si>
  <si>
    <t>72.82</t>
  </si>
  <si>
    <t>72.9</t>
  </si>
  <si>
    <t>80.96</t>
  </si>
  <si>
    <t>45.08</t>
  </si>
  <si>
    <t>28.49</t>
  </si>
  <si>
    <t>-0.48</t>
  </si>
  <si>
    <t>1.44</t>
  </si>
  <si>
    <t>7.15</t>
  </si>
  <si>
    <t>EBIT, 3 Yr. CAGR %</t>
  </si>
  <si>
    <t>Earnings From Cont. Operations, 3 Yr. CAGR %</t>
  </si>
  <si>
    <t>31.17</t>
  </si>
  <si>
    <t>80.25</t>
  </si>
  <si>
    <t>71.41</t>
  </si>
  <si>
    <t>80.51</t>
  </si>
  <si>
    <t>43.24</t>
  </si>
  <si>
    <t>27.51</t>
  </si>
  <si>
    <t>1.33</t>
  </si>
  <si>
    <t>-8.38</t>
  </si>
  <si>
    <t>2.25</t>
  </si>
  <si>
    <t>Net Income, 3 Yr. CAGR %</t>
  </si>
  <si>
    <t>66.76</t>
  </si>
  <si>
    <t>-17.41</t>
  </si>
  <si>
    <t>2.46</t>
  </si>
  <si>
    <t>Normalized Net Income, 3 Yr. CAGR %</t>
  </si>
  <si>
    <t>48.41</t>
  </si>
  <si>
    <t>72.53</t>
  </si>
  <si>
    <t>72.26</t>
  </si>
  <si>
    <t>80.03</t>
  </si>
  <si>
    <t>2.89</t>
  </si>
  <si>
    <t>Diluted EPS Before Extra, 3 Yr. CAGR %</t>
  </si>
  <si>
    <t>-43.68</t>
  </si>
  <si>
    <t>-26.81</t>
  </si>
  <si>
    <t>21.53</t>
  </si>
  <si>
    <t>61.98</t>
  </si>
  <si>
    <t>24.2</t>
  </si>
  <si>
    <t>10.58</t>
  </si>
  <si>
    <t>-11.11</t>
  </si>
  <si>
    <t>-0.72</t>
  </si>
  <si>
    <t>-5.57</t>
  </si>
  <si>
    <t>9.85</t>
  </si>
  <si>
    <t>Accounts Receivable, 3 Yr. CAGR %</t>
  </si>
  <si>
    <t>117.33</t>
  </si>
  <si>
    <t>-17.31</t>
  </si>
  <si>
    <t>8.28</t>
  </si>
  <si>
    <t>46.36</t>
  </si>
  <si>
    <t>90.57</t>
  </si>
  <si>
    <t>-47.58</t>
  </si>
  <si>
    <t>Inventory, 3 Yr. CAGR %</t>
  </si>
  <si>
    <t>5.02</t>
  </si>
  <si>
    <t>Net Property, Plant and Equip., 3 Yr. CAGR %</t>
  </si>
  <si>
    <t>25.61</t>
  </si>
  <si>
    <t>86.75</t>
  </si>
  <si>
    <t>88.91</t>
  </si>
  <si>
    <t>56.4</t>
  </si>
  <si>
    <t>1.55</t>
  </si>
  <si>
    <t>70.74</t>
  </si>
  <si>
    <t>68.82</t>
  </si>
  <si>
    <t>62.43</t>
  </si>
  <si>
    <t>-11.26</t>
  </si>
  <si>
    <t>-15.6</t>
  </si>
  <si>
    <t>Total Assets, 3 Yr. CAGR %</t>
  </si>
  <si>
    <t>36.25</t>
  </si>
  <si>
    <t>45.27</t>
  </si>
  <si>
    <t>45.45</t>
  </si>
  <si>
    <t>26.9</t>
  </si>
  <si>
    <t>11.56</t>
  </si>
  <si>
    <t>11.62</t>
  </si>
  <si>
    <t>3.19</t>
  </si>
  <si>
    <t>Tangible Book Value, 3 Yr. CAGR %</t>
  </si>
  <si>
    <t>100.33</t>
  </si>
  <si>
    <t>68.59</t>
  </si>
  <si>
    <t>25.83</t>
  </si>
  <si>
    <t>21.33</t>
  </si>
  <si>
    <t>2.09</t>
  </si>
  <si>
    <t>23.4</t>
  </si>
  <si>
    <t>19.78</t>
  </si>
  <si>
    <t>26.62</t>
  </si>
  <si>
    <t>Common Equity, 3 Yr. CAGR %</t>
  </si>
  <si>
    <t>Cash From Operations, 3 Yr. CAGR %</t>
  </si>
  <si>
    <t>57.41</t>
  </si>
  <si>
    <t>15.8</t>
  </si>
  <si>
    <t>-11.9</t>
  </si>
  <si>
    <t>68.75</t>
  </si>
  <si>
    <t>58.16</t>
  </si>
  <si>
    <t>112.61</t>
  </si>
  <si>
    <t>0.64</t>
  </si>
  <si>
    <t>10.19</t>
  </si>
  <si>
    <t>0.6</t>
  </si>
  <si>
    <t>Capital Expenditures, 3 Yr. CAGR %</t>
  </si>
  <si>
    <t>5.15</t>
  </si>
  <si>
    <t>139.11</t>
  </si>
  <si>
    <t>97.15</t>
  </si>
  <si>
    <t>27.81</t>
  </si>
  <si>
    <t>-29.77</t>
  </si>
  <si>
    <t>7.07</t>
  </si>
  <si>
    <t>47.7</t>
  </si>
  <si>
    <t>-25.96</t>
  </si>
  <si>
    <t>-58.63</t>
  </si>
  <si>
    <t>Levered Free Cash Flow, 3 Yr. CAGR %</t>
  </si>
  <si>
    <t>58.15</t>
  </si>
  <si>
    <t>35.85</t>
  </si>
  <si>
    <t>121.6</t>
  </si>
  <si>
    <t>32.1</t>
  </si>
  <si>
    <t>64.38</t>
  </si>
  <si>
    <t>1.63</t>
  </si>
  <si>
    <t>7.06</t>
  </si>
  <si>
    <t>4.85</t>
  </si>
  <si>
    <t>8.46</t>
  </si>
  <si>
    <t>Unlevered Free Cash Flow, 3 Yr. CAGR %</t>
  </si>
  <si>
    <t>-0.87</t>
  </si>
  <si>
    <t>Compound Annual Growth Rate Over Five Years</t>
  </si>
  <si>
    <t>Total Revenues, 5 Yr. CAGR %</t>
  </si>
  <si>
    <t>26.2</t>
  </si>
  <si>
    <t>11.37</t>
  </si>
  <si>
    <t>29.87</t>
  </si>
  <si>
    <t>12.53</t>
  </si>
  <si>
    <t>28.01</t>
  </si>
  <si>
    <t>-19.83</t>
  </si>
  <si>
    <t>-22.25</t>
  </si>
  <si>
    <t>Gross Profit, 5 Yr. CAGR %</t>
  </si>
  <si>
    <t>74.02</t>
  </si>
  <si>
    <t>73.39</t>
  </si>
  <si>
    <t>53.7</t>
  </si>
  <si>
    <t>53.08</t>
  </si>
  <si>
    <t>15.1</t>
  </si>
  <si>
    <t>1.38</t>
  </si>
  <si>
    <t>EBITDA, 5 Yr. CAGR %</t>
  </si>
  <si>
    <t>65.29</t>
  </si>
  <si>
    <t>70.5</t>
  </si>
  <si>
    <t>56.84</t>
  </si>
  <si>
    <t>51.29</t>
  </si>
  <si>
    <t>21.56</t>
  </si>
  <si>
    <t>13.58</t>
  </si>
  <si>
    <t>3.89</t>
  </si>
  <si>
    <t>1.61</t>
  </si>
  <si>
    <t>EBITA, 5 Yr. CAGR %</t>
  </si>
  <si>
    <t>64.61</t>
  </si>
  <si>
    <t>69.4</t>
  </si>
  <si>
    <t>56.28</t>
  </si>
  <si>
    <t>51.1</t>
  </si>
  <si>
    <t>21.64</t>
  </si>
  <si>
    <t>13.49</t>
  </si>
  <si>
    <t>3.93</t>
  </si>
  <si>
    <t>EBIT, 5 Yr. CAGR %</t>
  </si>
  <si>
    <t>Earnings From Cont. Operations, 5 Yr. CAGR %</t>
  </si>
  <si>
    <t>52.96</t>
  </si>
  <si>
    <t>73.35</t>
  </si>
  <si>
    <t>54.42</t>
  </si>
  <si>
    <t>50.38</t>
  </si>
  <si>
    <t>22.7</t>
  </si>
  <si>
    <t>12.43</t>
  </si>
  <si>
    <t>-5.93</t>
  </si>
  <si>
    <t>0.35</t>
  </si>
  <si>
    <t>Net Income, 5 Yr. CAGR %</t>
  </si>
  <si>
    <t>Normalized Net Income, 5 Yr. CAGR %</t>
  </si>
  <si>
    <t>64.46</t>
  </si>
  <si>
    <t>68.85</t>
  </si>
  <si>
    <t>54.88</t>
  </si>
  <si>
    <t>50.14</t>
  </si>
  <si>
    <t>13.69</t>
  </si>
  <si>
    <t>2.71</t>
  </si>
  <si>
    <t>Diluted EPS Before Extra, 5 Yr. CAGR %</t>
  </si>
  <si>
    <t>-10.63</t>
  </si>
  <si>
    <t>-3.38</t>
  </si>
  <si>
    <t>16.35</t>
  </si>
  <si>
    <t>33.97</t>
  </si>
  <si>
    <t>-8.93</t>
  </si>
  <si>
    <t>0.98</t>
  </si>
  <si>
    <t>Accounts Receivable, 5 Yr. CAGR %</t>
  </si>
  <si>
    <t>85.45</t>
  </si>
  <si>
    <t>18.73</t>
  </si>
  <si>
    <t>25.3</t>
  </si>
  <si>
    <t>-9.68</t>
  </si>
  <si>
    <t>-23.09</t>
  </si>
  <si>
    <t>Inventory, 5 Yr. CAGR %</t>
  </si>
  <si>
    <t>85.48</t>
  </si>
  <si>
    <t>Net Property, Plant and Equip., 5 Yr. CAGR %</t>
  </si>
  <si>
    <t>51.05</t>
  </si>
  <si>
    <t>46.95</t>
  </si>
  <si>
    <t>45.28</t>
  </si>
  <si>
    <t>81.59</t>
  </si>
  <si>
    <t>38.31</t>
  </si>
  <si>
    <t>32.69</t>
  </si>
  <si>
    <t>23.47</t>
  </si>
  <si>
    <t>Total Assets, 5 Yr. CAGR %</t>
  </si>
  <si>
    <t>26.06</t>
  </si>
  <si>
    <t>33.66</t>
  </si>
  <si>
    <t>12.61</t>
  </si>
  <si>
    <t>15.22</t>
  </si>
  <si>
    <t>18.35</t>
  </si>
  <si>
    <t>15.05</t>
  </si>
  <si>
    <t>1.77</t>
  </si>
  <si>
    <t>Tangible Book Value, 5 Yr. CAGR %</t>
  </si>
  <si>
    <t>46.7</t>
  </si>
  <si>
    <t>39.13</t>
  </si>
  <si>
    <t>8.58</t>
  </si>
  <si>
    <t>2.97</t>
  </si>
  <si>
    <t>29.22</t>
  </si>
  <si>
    <t>Common Equity, 5 Yr. CAGR %</t>
  </si>
  <si>
    <t>Cash From Operations, 5 Yr. CAGR %</t>
  </si>
  <si>
    <t>20.44</t>
  </si>
  <si>
    <t>41.92</t>
  </si>
  <si>
    <t>40.1</t>
  </si>
  <si>
    <t>44.24</t>
  </si>
  <si>
    <t>30.46</t>
  </si>
  <si>
    <t>60.23</t>
  </si>
  <si>
    <t>1.65</t>
  </si>
  <si>
    <t>-0.56</t>
  </si>
  <si>
    <t>Capital Expenditures, 5 Yr. CAGR %</t>
  </si>
  <si>
    <t>39.07</t>
  </si>
  <si>
    <t>25.69</t>
  </si>
  <si>
    <t>40.11</t>
  </si>
  <si>
    <t>40.59</t>
  </si>
  <si>
    <t>-5.86</t>
  </si>
  <si>
    <t>-10.35</t>
  </si>
  <si>
    <t>1.07</t>
  </si>
  <si>
    <t>-32.23</t>
  </si>
  <si>
    <t>Levered Free Cash Flow, 5 Yr. CAGR %</t>
  </si>
  <si>
    <t>52.7</t>
  </si>
  <si>
    <t>51.69</t>
  </si>
  <si>
    <t>75.34</t>
  </si>
  <si>
    <t>17.12</t>
  </si>
  <si>
    <t>31.49</t>
  </si>
  <si>
    <t>5.83</t>
  </si>
  <si>
    <t>5.88</t>
  </si>
  <si>
    <t>Unlevered Free Cash Flow, 5 Yr. CAGR %</t>
  </si>
  <si>
    <t>15.38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</si>
  <si>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</si>
  <si>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</si>
  <si>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</si>
  <si>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</si>
  <si>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</si>
  <si>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</si>
  <si>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</si>
  <si>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</si>
  <si>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</si>
  <si>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3,265</t>
  </si>
  <si>
    <t>3,001</t>
  </si>
  <si>
    <t>1,785</t>
  </si>
  <si>
    <t>1,543</t>
  </si>
  <si>
    <t>1,245</t>
  </si>
  <si>
    <t>2,003</t>
  </si>
  <si>
    <t>-</t>
  </si>
  <si>
    <t>Change</t>
  </si>
  <si>
    <t>-8.08%</t>
  </si>
  <si>
    <t>-40.52%</t>
  </si>
  <si>
    <t>-13.57%</t>
  </si>
  <si>
    <t>-19.32%</t>
  </si>
  <si>
    <t>60.91%</t>
  </si>
  <si>
    <t>0%</t>
  </si>
  <si>
    <t>Enterprise Value (EV)</t>
  </si>
  <si>
    <t>3,184</t>
  </si>
  <si>
    <t>2,690</t>
  </si>
  <si>
    <t>1,582</t>
  </si>
  <si>
    <t>1,421</t>
  </si>
  <si>
    <t>1,215</t>
  </si>
  <si>
    <t>-15.51%</t>
  </si>
  <si>
    <t>-41.19%</t>
  </si>
  <si>
    <t>-10.21%</t>
  </si>
  <si>
    <t>-14.49%</t>
  </si>
  <si>
    <t>64.9%</t>
  </si>
  <si>
    <t>P/E ratio</t>
  </si>
  <si>
    <t>-6.96x</t>
  </si>
  <si>
    <t>-9.14x</t>
  </si>
  <si>
    <t>1.24x</t>
  </si>
  <si>
    <t>-6.64x</t>
  </si>
  <si>
    <t>-3.52x</t>
  </si>
  <si>
    <t>3.07x</t>
  </si>
  <si>
    <t>-5.73x</t>
  </si>
  <si>
    <t>-6.82x</t>
  </si>
  <si>
    <t>PBR</t>
  </si>
  <si>
    <t>4.47x</t>
  </si>
  <si>
    <t>7.48x</t>
  </si>
  <si>
    <t>1.54x</t>
  </si>
  <si>
    <t>1.4x</t>
  </si>
  <si>
    <t>1.53x</t>
  </si>
  <si>
    <t>1.25x</t>
  </si>
  <si>
    <t>1.61x</t>
  </si>
  <si>
    <t>1.89x</t>
  </si>
  <si>
    <t>PEG</t>
  </si>
  <si>
    <t>0.3x</t>
  </si>
  <si>
    <t>-0x</t>
  </si>
  <si>
    <t>0x</t>
  </si>
  <si>
    <t>-0.1x</t>
  </si>
  <si>
    <t>0.4x</t>
  </si>
  <si>
    <t>Capitalization / Revenue</t>
  </si>
  <si>
    <t>27.7x</t>
  </si>
  <si>
    <t>14.8x</t>
  </si>
  <si>
    <t>108x</t>
  </si>
  <si>
    <t>46.4x</t>
  </si>
  <si>
    <t>57x</t>
  </si>
  <si>
    <t>21x</t>
  </si>
  <si>
    <t>11x</t>
  </si>
  <si>
    <t>EV / Revenue</t>
  </si>
  <si>
    <t>EV / EBITDA</t>
  </si>
  <si>
    <t>-4.92x</t>
  </si>
  <si>
    <t>-4.6x</t>
  </si>
  <si>
    <t>-5.55x</t>
  </si>
  <si>
    <t>EV / EBIT</t>
  </si>
  <si>
    <t>-4.89x</t>
  </si>
  <si>
    <t>-4.98x</t>
  </si>
  <si>
    <t>-5.59x</t>
  </si>
  <si>
    <t>EV / FCF</t>
  </si>
  <si>
    <t>-6.63x</t>
  </si>
  <si>
    <t>-8.07x</t>
  </si>
  <si>
    <t>-6.99x</t>
  </si>
  <si>
    <t>FCF Yield</t>
  </si>
  <si>
    <t>-11.7%</t>
  </si>
  <si>
    <t>-10.2%</t>
  </si>
  <si>
    <t>-23.1%</t>
  </si>
  <si>
    <t>-20.4%</t>
  </si>
  <si>
    <t>-23.9%</t>
  </si>
  <si>
    <t>-15.1%</t>
  </si>
  <si>
    <t>-12.4%</t>
  </si>
  <si>
    <t>-14.3%</t>
  </si>
  <si>
    <t>Dividend per Share
                                    2</t>
  </si>
  <si>
    <t>Rate of return</t>
  </si>
  <si>
    <t>EPS
                                    2</t>
  </si>
  <si>
    <t>-6.13</t>
  </si>
  <si>
    <t>-5.15</t>
  </si>
  <si>
    <t>Distribution rate</t>
  </si>
  <si>
    <t>Net sales
                                    1</t>
  </si>
  <si>
    <t>117.9</t>
  </si>
  <si>
    <t>203.2</t>
  </si>
  <si>
    <t>14.24</t>
  </si>
  <si>
    <t>26.82</t>
  </si>
  <si>
    <t>35.16</t>
  </si>
  <si>
    <t>95.29</t>
  </si>
  <si>
    <t>181.9</t>
  </si>
  <si>
    <t>EBITDA
                                    1</t>
  </si>
  <si>
    <t>-418.2</t>
  </si>
  <si>
    <t>-306.2</t>
  </si>
  <si>
    <t>-369.2</t>
  </si>
  <si>
    <t>-380.5</t>
  </si>
  <si>
    <t>-384.9</t>
  </si>
  <si>
    <t>-406.9</t>
  </si>
  <si>
    <t>-435.9</t>
  </si>
  <si>
    <t>-361.1</t>
  </si>
  <si>
    <t>EBIT
                                    1</t>
  </si>
  <si>
    <t>-426.3</t>
  </si>
  <si>
    <t>-316.1</t>
  </si>
  <si>
    <t>-378.4</t>
  </si>
  <si>
    <t>-389</t>
  </si>
  <si>
    <t>-391.5</t>
  </si>
  <si>
    <t>-409.6</t>
  </si>
  <si>
    <t>-402</t>
  </si>
  <si>
    <t>-358.3</t>
  </si>
  <si>
    <t>Net income
                                    1</t>
  </si>
  <si>
    <t>-411.5</t>
  </si>
  <si>
    <t>-327.4</t>
  </si>
  <si>
    <t>1,605</t>
  </si>
  <si>
    <t>-231.8</t>
  </si>
  <si>
    <t>-352.1</t>
  </si>
  <si>
    <t>673</t>
  </si>
  <si>
    <t>-365.4</t>
  </si>
  <si>
    <t>-322.8</t>
  </si>
  <si>
    <t>-80.93</t>
  </si>
  <si>
    <t>-311</t>
  </si>
  <si>
    <t>-203.1</t>
  </si>
  <si>
    <t>-122.3</t>
  </si>
  <si>
    <t>-30.06</t>
  </si>
  <si>
    <t>Reference price
                                    2</t>
  </si>
  <si>
    <t>47.75</t>
  </si>
  <si>
    <t>43.33</t>
  </si>
  <si>
    <t>32.87</t>
  </si>
  <si>
    <t>28.08</t>
  </si>
  <si>
    <t>22.27</t>
  </si>
  <si>
    <t>35.12</t>
  </si>
  <si>
    <t>Nbr of stocks (in thousands)</t>
  </si>
  <si>
    <t>68,371</t>
  </si>
  <si>
    <t>69,260</t>
  </si>
  <si>
    <t>54,308</t>
  </si>
  <si>
    <t>54,945</t>
  </si>
  <si>
    <t>55,891</t>
  </si>
  <si>
    <t>57,030</t>
  </si>
  <si>
    <t>Announcement Date</t>
  </si>
  <si>
    <t>2/13/20</t>
  </si>
  <si>
    <t>2/25/21</t>
  </si>
  <si>
    <t>2/24/22</t>
  </si>
  <si>
    <t>2/23/23</t>
  </si>
  <si>
    <t>2/15/24</t>
  </si>
  <si>
    <t>address1</t>
  </si>
  <si>
    <t>88 Sidney Street</t>
  </si>
  <si>
    <t>city</t>
  </si>
  <si>
    <t>Cambridge</t>
  </si>
  <si>
    <t>state</t>
  </si>
  <si>
    <t>MA</t>
  </si>
  <si>
    <t>zip</t>
  </si>
  <si>
    <t>02139</t>
  </si>
  <si>
    <t>country</t>
  </si>
  <si>
    <t>phone</t>
  </si>
  <si>
    <t>617 649 8600</t>
  </si>
  <si>
    <t>website</t>
  </si>
  <si>
    <t>https://www.agios.com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</si>
  <si>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</si>
  <si>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</si>
  <si>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</si>
  <si>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</si>
  <si>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</si>
  <si>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</si>
  <si>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</si>
  <si>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</si>
  <si>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</si>
  <si>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</si>
  <si>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</si>
  <si>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Agios Pharmaceuticals, Inc., a biopharmaceutical company, discovers and develops medicines in the field of cellular metabolism in the United States. Its lead product includes PYRUKYND (mitapivat), an activator of wild-type and mutant pyruvate kinase (PK), enzymes for the treatment of hemolytic anemias. The company develops AG-946, a PK activator for treating lower-risk myelodysplastic syndrome and hemolytic anemias; and AG-181, a phenylalanine hydroxylase stabilizer for the treatment of phenylketonuria. Its preclinical product is siRNA for the treatment of polycythemia vera, a rare blood disorder. Agios Pharmaceuticals, Inc. was incorporated in 2007 and is headquartered in Cambridge, Massachusetts.</t>
  </si>
  <si>
    <t>fullTimeEmployees</t>
  </si>
  <si>
    <t>companyOfficers</t>
  </si>
  <si>
    <t>[{'maxAge': 1, 'name': 'Mr. Brian M. Goff M.B.A.', 'age': 55, 'title': 'CEO &amp; Director', 'yearBorn': 1969, 'fiscalYear': 2023, 'totalPay': 1458975, 'exercisedValue': 0, 'unexercisedValue': 0}, {'maxAge': 1, 'name': 'Ms. Cecilia  Jones', 'age': 49, 'title': 'Chief Financial Officer', 'yearBorn': 1975, 'fiscalYear': 2023, 'totalPay': 751482, 'exercisedValue': 0, 'unexercisedValue': 0}, {'maxAge': 1, 'name': 'Mr. James William Burns', 'age': 46, 'title': 'Corporate Secretary &amp; Chief Legal Officer', 'yearBorn': 1978, 'fiscalYear': 2023, 'totalPay': 1019942, 'exercisedValue': 0, 'unexercisedValue': 0}, {'maxAge': 1, 'name': 'Dr. Sarah  Gheuens M.D., Ph.D.', 'age': 44, 'title': 'Chief Medical Officer and Head of Research &amp; Development', 'yearBorn': 1980, 'fiscalYear': 2023, 'totalPay': 1247567, 'exercisedValue': 0, 'unexercisedValue': 0}, {'maxAge': 1, 'name': 'Ms. Tsveta  Milanova', 'age': 47, 'title': 'Chief Commercial Officer', 'yearBorn': 1977, 'fiscalYear': 2023, 'totalPay': 939048, 'exercisedValue': 0, 'unexercisedValue': 0}, {'maxAge': 1, 'name': 'Dr. Lewis Clayton Cantley Ph.D.', 'age': 75, 'title': 'Founder', 'yearBorn': 1949, 'fiscalYear': 2023, 'totalPay': 50000, 'exercisedValue': 0, 'unexercisedValue': 0}, {'maxAge': 1, 'name': 'Dr. Tak Wah Mak D.Sc., FRSC, Ph.D.', 'age': 78, 'title': 'Founder', 'yearBorn': 1946, 'fiscalYear': 2023, 'exercisedValue': 0, 'unexercisedValue': 0}, {'maxAge': 1, 'name': 'Dr. Craig B. Thompson M.D.', 'age': 71, 'title': 'Founder', 'yearBorn': 1953, 'fiscalYear': 2023, 'exercisedValue': 0, 'unexercisedValue': 0}, {'maxAge': 1, 'name': 'Dr. Shin-San  Su Ph.D.', 'age': 68, 'title': 'Founder', 'yearBorn': 1956, 'fiscalYear': 2023, 'exercisedValue': 0, 'unexercisedValue': 0}, {'maxAge': 1, 'name': 'Mr. T. J. Washburn', 'age': 42, 'title': 'VP, Controller &amp; Principal Accounting Officer', 'yearBorn': 1982,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</si>
  <si>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</si>
  <si>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</si>
  <si>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</si>
  <si>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</si>
  <si>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</si>
  <si>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</si>
  <si>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</si>
  <si>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</si>
  <si>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</si>
  <si>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</si>
  <si>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</si>
  <si>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</si>
  <si>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</si>
  <si>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</si>
  <si>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</si>
  <si>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</si>
  <si>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</si>
  <si>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</si>
  <si>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</si>
  <si>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</si>
  <si>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</si>
  <si>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</si>
  <si>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</si>
  <si>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</si>
  <si>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</si>
  <si>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</si>
  <si>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</si>
  <si>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</si>
  <si>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</si>
  <si>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</si>
  <si>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</si>
  <si>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</si>
  <si>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</si>
  <si>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</si>
  <si>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</si>
  <si>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</si>
  <si>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</si>
  <si>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</si>
  <si>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</si>
  <si>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</si>
  <si>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</si>
  <si>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</si>
  <si>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</si>
  <si>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</si>
  <si>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</si>
  <si>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</si>
  <si>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</si>
  <si>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</si>
  <si>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</si>
  <si>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</si>
  <si>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</si>
  <si>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</si>
  <si>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</si>
  <si>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</si>
  <si>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</si>
  <si>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</si>
  <si>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</si>
  <si>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</si>
  <si>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</si>
  <si>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</si>
  <si>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</si>
  <si>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</si>
  <si>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</si>
  <si>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</si>
  <si>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</si>
  <si>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</si>
  <si>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</si>
  <si>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</si>
  <si>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</si>
  <si>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</si>
  <si>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Agios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</si>
  <si>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</si>
  <si>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</si>
  <si>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</si>
  <si>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</si>
  <si>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</si>
  <si>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</si>
  <si>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</si>
  <si>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52f076ec-0de6-382e-b01b-3ddfa165dcb4</t>
  </si>
  <si>
    <t>messageBoardId</t>
  </si>
  <si>
    <t>finmb_46539787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</si>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</sst>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gio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-137.2948146352105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2.04738432E9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28.527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-6.1939273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-53.0</v>
      </c>
      <c r="C2" s="1">
        <v>-118.0</v>
      </c>
      <c r="D2" s="1">
        <v>-198.0</v>
      </c>
      <c r="E2" s="1">
        <v>-315.0</v>
      </c>
      <c r="F2" s="1">
        <v>-346.0</v>
      </c>
      <c r="G2" s="1">
        <v>-411.0</v>
      </c>
      <c r="H2" s="1">
        <v>-327.0</v>
      </c>
      <c r="I2" s="1">
        <v>1600.0</v>
      </c>
      <c r="J2" s="1">
        <v>-232.0</v>
      </c>
      <c r="K2" s="1">
        <v>-352.0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3.0</v>
      </c>
      <c r="D3" s="1">
        <v>5.0</v>
      </c>
      <c r="E3" s="1">
        <v>6.0</v>
      </c>
      <c r="F3" s="1">
        <v>7.0</v>
      </c>
      <c r="G3" s="1">
        <v>8.0</v>
      </c>
      <c r="H3" s="1">
        <v>9.0</v>
      </c>
      <c r="I3" s="1">
        <v>9.0</v>
      </c>
      <c r="J3" s="1">
        <v>8.0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3.0</v>
      </c>
      <c r="D4" s="1">
        <v>5.0</v>
      </c>
      <c r="E4" s="1">
        <v>6.0</v>
      </c>
      <c r="F4" s="1">
        <v>7.0</v>
      </c>
      <c r="G4" s="1">
        <v>8.0</v>
      </c>
      <c r="H4" s="1">
        <v>9.0</v>
      </c>
      <c r="I4" s="1">
        <v>9.0</v>
      </c>
      <c r="J4" s="1">
        <v>8.0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3.0</v>
      </c>
      <c r="D5" s="1">
        <v>0.0</v>
      </c>
      <c r="E5" s="1">
        <v>4.0</v>
      </c>
      <c r="F5" s="1">
        <v>2.0</v>
      </c>
      <c r="G5" s="1">
        <v>1.0</v>
      </c>
      <c r="H5" s="1">
        <v>0.0</v>
      </c>
      <c r="I5" s="1">
        <v>1.0</v>
      </c>
      <c r="J5" s="1">
        <v>-4.0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53.0</v>
      </c>
      <c r="C6" s="1">
        <v>53.0</v>
      </c>
      <c r="D6" s="1">
        <v>77.0</v>
      </c>
      <c r="E6" s="1">
        <v>-1.0</v>
      </c>
      <c r="F6" s="1">
        <v>-3.0</v>
      </c>
      <c r="G6" s="1">
        <v>-3.0</v>
      </c>
      <c r="H6" s="1">
        <v>3.0</v>
      </c>
      <c r="I6" s="1">
        <v>6.0</v>
      </c>
      <c r="J6" s="1">
        <v>-1.0</v>
      </c>
      <c r="K6" s="1">
        <v>-5.0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11.0</v>
      </c>
      <c r="C7" s="1">
        <v>31.0</v>
      </c>
      <c r="D7" s="1">
        <v>42.0</v>
      </c>
      <c r="E7" s="1">
        <v>47.0</v>
      </c>
      <c r="F7" s="1">
        <v>73.0</v>
      </c>
      <c r="G7" s="1">
        <v>72.0</v>
      </c>
      <c r="H7" s="1">
        <v>75.0</v>
      </c>
      <c r="I7" s="1">
        <v>53.0</v>
      </c>
      <c r="J7" s="1">
        <v>49.0</v>
      </c>
      <c r="K7" s="1">
        <v>44.0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-93.0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8.0</v>
      </c>
      <c r="H9" s="1">
        <v>19.0</v>
      </c>
      <c r="I9" s="1">
        <v>-1950.0</v>
      </c>
      <c r="J9" s="1">
        <v>-118.0</v>
      </c>
      <c r="K9" s="1">
        <v>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-6.0</v>
      </c>
      <c r="C10" s="1">
        <v>-1.0</v>
      </c>
      <c r="D10" s="1">
        <v>3.0</v>
      </c>
      <c r="E10" s="1">
        <v>1.0</v>
      </c>
      <c r="F10" s="1">
        <v>-6.0</v>
      </c>
      <c r="G10" s="1">
        <v>-4.0</v>
      </c>
      <c r="H10" s="1">
        <v>-10.0</v>
      </c>
      <c r="I10" s="1">
        <v>-4.0</v>
      </c>
      <c r="J10" s="1">
        <v>-2.0</v>
      </c>
      <c r="K10" s="1">
        <v>-60.0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-86.0</v>
      </c>
      <c r="G11" s="1">
        <v>-6.0</v>
      </c>
      <c r="H11" s="1">
        <v>-7.0</v>
      </c>
      <c r="I11" s="1">
        <v>0.0</v>
      </c>
      <c r="J11" s="1">
        <v>-8.0</v>
      </c>
      <c r="K11" s="1">
        <v>-10.0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7.0</v>
      </c>
      <c r="C12" s="1">
        <v>4.0</v>
      </c>
      <c r="D12" s="1">
        <v>3.0</v>
      </c>
      <c r="E12" s="1">
        <v>5.0</v>
      </c>
      <c r="F12" s="1">
        <v>-5.0</v>
      </c>
      <c r="G12" s="1">
        <v>3.0</v>
      </c>
      <c r="H12" s="1">
        <v>5.0</v>
      </c>
      <c r="I12" s="1">
        <v>1.0</v>
      </c>
      <c r="J12" s="1">
        <v>3.0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-19.0</v>
      </c>
      <c r="C13" s="1">
        <v>-14.0</v>
      </c>
      <c r="D13" s="1">
        <v>166.0</v>
      </c>
      <c r="E13" s="1">
        <v>-26.0</v>
      </c>
      <c r="F13" s="1">
        <v>-31.0</v>
      </c>
      <c r="G13" s="1">
        <v>-31.0</v>
      </c>
      <c r="H13" s="1">
        <v>-61.0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-5.0</v>
      </c>
      <c r="C14" s="1">
        <v>3.0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3.0</v>
      </c>
      <c r="C15" s="1">
        <v>12.0</v>
      </c>
      <c r="D15" s="1">
        <v>15.0</v>
      </c>
      <c r="E15" s="1">
        <v>-4.0</v>
      </c>
      <c r="F15" s="1">
        <v>9.0</v>
      </c>
      <c r="G15" s="1">
        <v>-7.0</v>
      </c>
      <c r="H15" s="1">
        <v>2.0</v>
      </c>
      <c r="I15" s="1">
        <v>-34.0</v>
      </c>
      <c r="J15" s="1">
        <v>-9.0</v>
      </c>
      <c r="K15" s="1">
        <v>86.0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-59.0</v>
      </c>
      <c r="C16" s="1">
        <v>-76.0</v>
      </c>
      <c r="D16" s="1">
        <v>38.0</v>
      </c>
      <c r="E16" s="1">
        <v>-285.0</v>
      </c>
      <c r="F16" s="1">
        <v>-304.0</v>
      </c>
      <c r="G16" s="1">
        <v>-371.0</v>
      </c>
      <c r="H16" s="1">
        <v>-291.0</v>
      </c>
      <c r="I16" s="1">
        <v>-407.0</v>
      </c>
      <c r="J16" s="1">
        <v>-309.0</v>
      </c>
      <c r="K16" s="1">
        <v>-296.0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-20.0</v>
      </c>
      <c r="D17" s="1">
        <v>-9.0</v>
      </c>
      <c r="E17" s="1">
        <v>-4.0</v>
      </c>
      <c r="F17" s="1">
        <v>-6.0</v>
      </c>
      <c r="G17" s="1">
        <v>-12.0</v>
      </c>
      <c r="H17" s="1">
        <v>-14.0</v>
      </c>
      <c r="I17" s="1">
        <v>-5.0</v>
      </c>
      <c r="J17" s="1">
        <v>-4.0</v>
      </c>
      <c r="K17" s="1">
        <v>-99.0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96.0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-332.0</v>
      </c>
      <c r="C20" s="1">
        <v>148.0</v>
      </c>
      <c r="D20" s="1">
        <v>-109.0</v>
      </c>
      <c r="E20" s="1">
        <v>-53.0</v>
      </c>
      <c r="F20" s="1">
        <v>-267.0</v>
      </c>
      <c r="G20" s="1">
        <v>104.0</v>
      </c>
      <c r="H20" s="1">
        <v>90.0</v>
      </c>
      <c r="I20" s="1">
        <v>-548.0</v>
      </c>
      <c r="J20" s="1">
        <v>115.0</v>
      </c>
      <c r="K20" s="1">
        <v>257.0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57.0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1800.0</v>
      </c>
      <c r="J21" s="1">
        <v>132.0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-333.0</v>
      </c>
      <c r="C22" s="1">
        <v>128.0</v>
      </c>
      <c r="D22" s="1">
        <v>-119.0</v>
      </c>
      <c r="E22" s="1">
        <v>-57.0</v>
      </c>
      <c r="F22" s="1">
        <v>-274.0</v>
      </c>
      <c r="G22" s="1">
        <v>91.0</v>
      </c>
      <c r="H22" s="1">
        <v>75.0</v>
      </c>
      <c r="I22" s="1">
        <v>1250.0</v>
      </c>
      <c r="J22" s="1">
        <v>243.0</v>
      </c>
      <c r="K22" s="1">
        <v>240.0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-11.0</v>
      </c>
      <c r="H23" s="1">
        <v>-33.0</v>
      </c>
      <c r="I23" s="1">
        <v>-57.0</v>
      </c>
      <c r="J23" s="1">
        <v>-33.0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-11.0</v>
      </c>
      <c r="H24" s="1">
        <v>-33.0</v>
      </c>
      <c r="I24" s="1">
        <v>-57.0</v>
      </c>
      <c r="J24" s="1">
        <v>-33.0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336.0</v>
      </c>
      <c r="C25" s="1">
        <v>6.0</v>
      </c>
      <c r="D25" s="1">
        <v>170.0</v>
      </c>
      <c r="E25" s="1">
        <v>284.0</v>
      </c>
      <c r="F25" s="1">
        <v>546.0</v>
      </c>
      <c r="G25" s="1">
        <v>290.0</v>
      </c>
      <c r="H25" s="1">
        <v>11.0</v>
      </c>
      <c r="I25" s="1">
        <v>37.0</v>
      </c>
      <c r="J25" s="1">
        <v>2.0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-802.0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-72.0</v>
      </c>
      <c r="C27" s="1">
        <v>-20.0</v>
      </c>
      <c r="D27" s="1">
        <v>-23.0</v>
      </c>
      <c r="E27" s="1">
        <v>63.0</v>
      </c>
      <c r="F27" s="1">
        <v>-39.0</v>
      </c>
      <c r="G27" s="1">
        <v>0.0</v>
      </c>
      <c r="H27" s="1">
        <v>251.0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335.0</v>
      </c>
      <c r="C28" s="1">
        <v>6.0</v>
      </c>
      <c r="D28" s="1">
        <v>170.0</v>
      </c>
      <c r="E28" s="1">
        <v>285.0</v>
      </c>
      <c r="F28" s="1">
        <v>546.0</v>
      </c>
      <c r="G28" s="1">
        <v>290.0</v>
      </c>
      <c r="H28" s="1">
        <v>262.0</v>
      </c>
      <c r="I28" s="1">
        <v>-766.0</v>
      </c>
      <c r="J28" s="1">
        <v>2.0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-57.0</v>
      </c>
      <c r="C29" s="1">
        <v>57.0</v>
      </c>
      <c r="D29" s="1">
        <v>88.0</v>
      </c>
      <c r="E29" s="1">
        <v>-58.0</v>
      </c>
      <c r="F29" s="1">
        <v>-32.0</v>
      </c>
      <c r="G29" s="1">
        <v>10.0</v>
      </c>
      <c r="H29" s="1">
        <v>46.0</v>
      </c>
      <c r="I29" s="1">
        <v>75.0</v>
      </c>
      <c r="J29" s="1">
        <v>-63.0</v>
      </c>
      <c r="K29" s="1">
        <v>-51.0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5.0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16.0</v>
      </c>
      <c r="J31" s="1">
        <v>0.0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-13.0</v>
      </c>
      <c r="C32" s="1">
        <v>-70.0</v>
      </c>
      <c r="D32" s="1">
        <v>-50.0</v>
      </c>
      <c r="E32" s="1">
        <v>-147.0</v>
      </c>
      <c r="F32" s="1">
        <v>-162.0</v>
      </c>
      <c r="G32" s="1">
        <v>-224.0</v>
      </c>
      <c r="H32" s="1">
        <v>-154.0</v>
      </c>
      <c r="I32" s="1">
        <v>-198.0</v>
      </c>
      <c r="J32" s="1">
        <v>-195.0</v>
      </c>
      <c r="K32" s="1">
        <v>-215.0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-13.0</v>
      </c>
      <c r="C33" s="1">
        <v>-70.0</v>
      </c>
      <c r="D33" s="1">
        <v>-50.0</v>
      </c>
      <c r="E33" s="1">
        <v>-147.0</v>
      </c>
      <c r="F33" s="1">
        <v>-162.0</v>
      </c>
      <c r="G33" s="1">
        <v>-224.0</v>
      </c>
      <c r="H33" s="1">
        <v>-143.0</v>
      </c>
      <c r="I33" s="1">
        <v>-198.0</v>
      </c>
      <c r="J33" s="1">
        <v>-195.0</v>
      </c>
      <c r="K33" s="1">
        <v>-215.0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-9.0</v>
      </c>
      <c r="C34" s="1">
        <v>11.0</v>
      </c>
      <c r="D34" s="1">
        <v>-37.0</v>
      </c>
      <c r="E34" s="1">
        <v>-3.0</v>
      </c>
      <c r="F34" s="1">
        <v>8.0</v>
      </c>
      <c r="G34" s="1">
        <v>25.0</v>
      </c>
      <c r="H34" s="1">
        <v>15.0</v>
      </c>
      <c r="I34" s="1">
        <v>18.0</v>
      </c>
      <c r="J34" s="1">
        <v>5.0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-11.0</v>
      </c>
      <c r="H35" s="1">
        <v>-33.0</v>
      </c>
      <c r="I35" s="1">
        <v>-57.0</v>
      </c>
      <c r="J35" s="1">
        <v>-33.0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14.0</v>
      </c>
      <c r="C3" s="1">
        <v>71.0</v>
      </c>
      <c r="D3" s="1">
        <v>161.0</v>
      </c>
      <c r="E3" s="1">
        <v>103.0</v>
      </c>
      <c r="F3" s="1">
        <v>70.0</v>
      </c>
      <c r="G3" s="1">
        <v>80.0</v>
      </c>
      <c r="H3" s="1">
        <v>127.0</v>
      </c>
      <c r="I3" s="1">
        <v>203.0</v>
      </c>
      <c r="J3" s="1">
        <v>139.0</v>
      </c>
      <c r="K3" s="1">
        <v>88.0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328.0</v>
      </c>
      <c r="C4" s="1">
        <v>245.0</v>
      </c>
      <c r="D4" s="1">
        <v>381.0</v>
      </c>
      <c r="E4" s="1">
        <v>321.0</v>
      </c>
      <c r="F4" s="1">
        <v>515.0</v>
      </c>
      <c r="G4" s="1">
        <v>484.0</v>
      </c>
      <c r="H4" s="1">
        <v>445.0</v>
      </c>
      <c r="I4" s="1">
        <v>817.0</v>
      </c>
      <c r="J4" s="1">
        <v>644.0</v>
      </c>
      <c r="K4" s="1">
        <v>689.0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342.0</v>
      </c>
      <c r="C5" s="1">
        <v>317.0</v>
      </c>
      <c r="D5" s="1">
        <v>541.0</v>
      </c>
      <c r="E5" s="1">
        <v>424.0</v>
      </c>
      <c r="F5" s="1">
        <v>585.0</v>
      </c>
      <c r="G5" s="1">
        <v>565.0</v>
      </c>
      <c r="H5" s="1">
        <v>573.0</v>
      </c>
      <c r="I5" s="1">
        <v>1020.0</v>
      </c>
      <c r="J5" s="1">
        <v>783.0</v>
      </c>
      <c r="K5" s="1">
        <v>777.0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6.0</v>
      </c>
      <c r="C6" s="1">
        <v>8.0</v>
      </c>
      <c r="D6" s="1">
        <v>4.0</v>
      </c>
      <c r="E6" s="1">
        <v>3.0</v>
      </c>
      <c r="F6" s="1">
        <v>10.0</v>
      </c>
      <c r="G6" s="1">
        <v>15.0</v>
      </c>
      <c r="H6" s="1">
        <v>25.0</v>
      </c>
      <c r="I6" s="1">
        <v>0.0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6.0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7.0</v>
      </c>
      <c r="J7" s="1">
        <v>30.0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12.0</v>
      </c>
      <c r="C8" s="1">
        <v>8.0</v>
      </c>
      <c r="D8" s="1">
        <v>4.0</v>
      </c>
      <c r="E8" s="1">
        <v>3.0</v>
      </c>
      <c r="F8" s="1">
        <v>10.0</v>
      </c>
      <c r="G8" s="1">
        <v>15.0</v>
      </c>
      <c r="H8" s="1">
        <v>25.0</v>
      </c>
      <c r="I8" s="1">
        <v>7.0</v>
      </c>
      <c r="J8" s="1">
        <v>2.0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0.0</v>
      </c>
      <c r="D9" s="1">
        <v>0.0</v>
      </c>
      <c r="E9" s="1">
        <v>0.0</v>
      </c>
      <c r="F9" s="1">
        <v>86.0</v>
      </c>
      <c r="G9" s="1">
        <v>7.0</v>
      </c>
      <c r="H9" s="1">
        <v>14.0</v>
      </c>
      <c r="I9" s="1">
        <v>0.0</v>
      </c>
      <c r="J9" s="1">
        <v>8.0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4.0</v>
      </c>
      <c r="C10" s="1">
        <v>8.0</v>
      </c>
      <c r="D10" s="1">
        <v>10.0</v>
      </c>
      <c r="E10" s="1">
        <v>17.0</v>
      </c>
      <c r="F10" s="1">
        <v>17.0</v>
      </c>
      <c r="G10" s="1">
        <v>24.0</v>
      </c>
      <c r="H10" s="1">
        <v>23.0</v>
      </c>
      <c r="I10" s="1">
        <v>36.0</v>
      </c>
      <c r="J10" s="1">
        <v>38.0</v>
      </c>
      <c r="K10" s="1">
        <v>33.0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0.0</v>
      </c>
      <c r="C11" s="1">
        <v>3.0</v>
      </c>
      <c r="D11" s="1">
        <v>3.0</v>
      </c>
      <c r="E11" s="1">
        <v>16.0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360.0</v>
      </c>
      <c r="C12" s="1">
        <v>337.0</v>
      </c>
      <c r="D12" s="1">
        <v>560.0</v>
      </c>
      <c r="E12" s="1">
        <v>445.0</v>
      </c>
      <c r="F12" s="1">
        <v>614.0</v>
      </c>
      <c r="G12" s="1">
        <v>612.0</v>
      </c>
      <c r="H12" s="1">
        <v>637.0</v>
      </c>
      <c r="I12" s="1">
        <v>1060.0</v>
      </c>
      <c r="J12" s="1">
        <v>833.0</v>
      </c>
      <c r="K12" s="1">
        <v>834.0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11.0</v>
      </c>
      <c r="C13" s="1">
        <v>30.0</v>
      </c>
      <c r="D13" s="1">
        <v>38.0</v>
      </c>
      <c r="E13" s="1">
        <v>43.0</v>
      </c>
      <c r="F13" s="1">
        <v>50.0</v>
      </c>
      <c r="G13" s="1">
        <v>158.0</v>
      </c>
      <c r="H13" s="1">
        <v>159.0</v>
      </c>
      <c r="I13" s="1">
        <v>149.0</v>
      </c>
      <c r="J13" s="1">
        <v>138.0</v>
      </c>
      <c r="K13" s="1">
        <v>122.0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-5.0</v>
      </c>
      <c r="C14" s="1">
        <v>-7.0</v>
      </c>
      <c r="D14" s="1">
        <v>-13.0</v>
      </c>
      <c r="E14" s="1">
        <v>-19.0</v>
      </c>
      <c r="F14" s="1">
        <v>-26.0</v>
      </c>
      <c r="G14" s="1">
        <v>-32.0</v>
      </c>
      <c r="H14" s="1">
        <v>-41.0</v>
      </c>
      <c r="I14" s="1">
        <v>-44.0</v>
      </c>
      <c r="J14" s="1">
        <v>-50.0</v>
      </c>
      <c r="K14" s="1">
        <v>-52.0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6.0</v>
      </c>
      <c r="C15" s="1">
        <v>23.0</v>
      </c>
      <c r="D15" s="1">
        <v>25.0</v>
      </c>
      <c r="E15" s="1">
        <v>24.0</v>
      </c>
      <c r="F15" s="1">
        <v>24.0</v>
      </c>
      <c r="G15" s="1">
        <v>126.0</v>
      </c>
      <c r="H15" s="1">
        <v>118.0</v>
      </c>
      <c r="I15" s="1">
        <v>104.0</v>
      </c>
      <c r="J15" s="1">
        <v>88.0</v>
      </c>
      <c r="K15" s="1">
        <v>69.0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125.0</v>
      </c>
      <c r="C16" s="1">
        <v>58.0</v>
      </c>
      <c r="D16" s="1">
        <v>32.0</v>
      </c>
      <c r="E16" s="1">
        <v>144.0</v>
      </c>
      <c r="F16" s="1">
        <v>220.0</v>
      </c>
      <c r="G16" s="1">
        <v>153.0</v>
      </c>
      <c r="H16" s="1">
        <v>97.0</v>
      </c>
      <c r="I16" s="1">
        <v>266.0</v>
      </c>
      <c r="J16" s="1">
        <v>314.0</v>
      </c>
      <c r="K16" s="1">
        <v>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59.0</v>
      </c>
      <c r="C17" s="1">
        <v>61.0</v>
      </c>
      <c r="D17" s="1">
        <v>1.0</v>
      </c>
      <c r="E17" s="1">
        <v>89.0</v>
      </c>
      <c r="F17" s="1">
        <v>23.0</v>
      </c>
      <c r="G17" s="1">
        <v>0.0</v>
      </c>
      <c r="H17" s="1">
        <v>1.0</v>
      </c>
      <c r="I17" s="1">
        <v>2.0</v>
      </c>
      <c r="J17" s="1">
        <v>3.0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492.0</v>
      </c>
      <c r="C18" s="1">
        <v>420.0</v>
      </c>
      <c r="D18" s="1">
        <v>619.0</v>
      </c>
      <c r="E18" s="1">
        <v>614.0</v>
      </c>
      <c r="F18" s="1">
        <v>858.0</v>
      </c>
      <c r="G18" s="1">
        <v>891.0</v>
      </c>
      <c r="H18" s="1">
        <v>853.0</v>
      </c>
      <c r="I18" s="1">
        <v>1440.0</v>
      </c>
      <c r="J18" s="1">
        <v>1240.0</v>
      </c>
      <c r="K18" s="1">
        <v>937.0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11.0</v>
      </c>
      <c r="C20" s="1">
        <v>14.0</v>
      </c>
      <c r="D20" s="1">
        <v>17.0</v>
      </c>
      <c r="E20" s="1">
        <v>22.0</v>
      </c>
      <c r="F20" s="1">
        <v>17.0</v>
      </c>
      <c r="G20" s="1">
        <v>21.0</v>
      </c>
      <c r="H20" s="1">
        <v>26.0</v>
      </c>
      <c r="I20" s="1">
        <v>16.0</v>
      </c>
      <c r="J20" s="1">
        <v>18.0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14.0</v>
      </c>
      <c r="C21" s="1">
        <v>16.0</v>
      </c>
      <c r="D21" s="1">
        <v>32.0</v>
      </c>
      <c r="E21" s="1">
        <v>34.0</v>
      </c>
      <c r="F21" s="1">
        <v>42.0</v>
      </c>
      <c r="G21" s="1">
        <v>53.0</v>
      </c>
      <c r="H21" s="1">
        <v>44.0</v>
      </c>
      <c r="I21" s="1">
        <v>31.0</v>
      </c>
      <c r="J21" s="1">
        <v>30.0</v>
      </c>
      <c r="K21" s="1">
        <v>43.0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6.0</v>
      </c>
      <c r="H22" s="1">
        <v>7.0</v>
      </c>
      <c r="I22" s="1">
        <v>11.0</v>
      </c>
      <c r="J22" s="1">
        <v>13.0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35.0</v>
      </c>
      <c r="C23" s="1">
        <v>19.0</v>
      </c>
      <c r="D23" s="1">
        <v>35.0</v>
      </c>
      <c r="E23" s="1">
        <v>37.0</v>
      </c>
      <c r="F23" s="1">
        <v>32.0</v>
      </c>
      <c r="G23" s="1">
        <v>10.0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31.0</v>
      </c>
      <c r="C24" s="1">
        <v>2.0</v>
      </c>
      <c r="D24" s="1">
        <v>3.0</v>
      </c>
      <c r="E24" s="1">
        <v>30.0</v>
      </c>
      <c r="F24" s="1">
        <v>76.0</v>
      </c>
      <c r="G24" s="1">
        <v>0.0</v>
      </c>
      <c r="H24" s="1">
        <v>15.0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61.0</v>
      </c>
      <c r="C25" s="1">
        <v>52.0</v>
      </c>
      <c r="D25" s="1">
        <v>88.0</v>
      </c>
      <c r="E25" s="1">
        <v>94.0</v>
      </c>
      <c r="F25" s="1">
        <v>93.0</v>
      </c>
      <c r="G25" s="1">
        <v>92.0</v>
      </c>
      <c r="H25" s="1">
        <v>94.0</v>
      </c>
      <c r="I25" s="1">
        <v>59.0</v>
      </c>
      <c r="J25" s="1">
        <v>62.0</v>
      </c>
      <c r="K25" s="1">
        <v>67.0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261.0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107.0</v>
      </c>
      <c r="H27" s="1">
        <v>97.0</v>
      </c>
      <c r="I27" s="1">
        <v>85.0</v>
      </c>
      <c r="J27" s="1">
        <v>72.0</v>
      </c>
      <c r="K27" s="1">
        <v>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2.0</v>
      </c>
      <c r="C28" s="1">
        <v>4.0</v>
      </c>
      <c r="D28" s="1">
        <v>154.0</v>
      </c>
      <c r="E28" s="1">
        <v>126.0</v>
      </c>
      <c r="F28" s="1">
        <v>59.0</v>
      </c>
      <c r="G28" s="1">
        <v>50.0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3.0</v>
      </c>
      <c r="C29" s="1">
        <v>17.0</v>
      </c>
      <c r="D29" s="1">
        <v>17.0</v>
      </c>
      <c r="E29" s="1">
        <v>18.0</v>
      </c>
      <c r="F29" s="1">
        <v>17.0</v>
      </c>
      <c r="G29" s="1">
        <v>0.0</v>
      </c>
      <c r="H29" s="1">
        <v>0.0</v>
      </c>
      <c r="I29" s="1">
        <v>0.0</v>
      </c>
      <c r="J29" s="1">
        <v>3.0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67.0</v>
      </c>
      <c r="C30" s="1">
        <v>74.0</v>
      </c>
      <c r="D30" s="1">
        <v>261.0</v>
      </c>
      <c r="E30" s="1">
        <v>239.0</v>
      </c>
      <c r="F30" s="1">
        <v>171.0</v>
      </c>
      <c r="G30" s="1">
        <v>250.0</v>
      </c>
      <c r="H30" s="1">
        <v>453.0</v>
      </c>
      <c r="I30" s="1">
        <v>146.0</v>
      </c>
      <c r="J30" s="1">
        <v>138.0</v>
      </c>
      <c r="K30" s="1">
        <v>126.0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3.0</v>
      </c>
      <c r="C31" s="1">
        <v>3.0</v>
      </c>
      <c r="D31" s="1">
        <v>4.0</v>
      </c>
      <c r="E31" s="1">
        <v>4.0</v>
      </c>
      <c r="F31" s="1">
        <v>5.0</v>
      </c>
      <c r="G31" s="1">
        <v>6.0</v>
      </c>
      <c r="H31" s="1">
        <v>6.0</v>
      </c>
      <c r="I31" s="1">
        <v>7.0</v>
      </c>
      <c r="J31" s="1">
        <v>7.0</v>
      </c>
      <c r="K31" s="1">
        <v>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591.0</v>
      </c>
      <c r="C32" s="1">
        <v>630.0</v>
      </c>
      <c r="D32" s="1">
        <v>842.0</v>
      </c>
      <c r="E32" s="1">
        <v>1170.0</v>
      </c>
      <c r="F32" s="1">
        <v>1790.0</v>
      </c>
      <c r="G32" s="1">
        <v>2160.0</v>
      </c>
      <c r="H32" s="1">
        <v>2240.0</v>
      </c>
      <c r="I32" s="1">
        <v>2330.0</v>
      </c>
      <c r="J32" s="1">
        <v>2390.0</v>
      </c>
      <c r="K32" s="1">
        <v>2440.0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-167.0</v>
      </c>
      <c r="C33" s="1">
        <v>-285.0</v>
      </c>
      <c r="D33" s="1">
        <v>-483.0</v>
      </c>
      <c r="E33" s="1">
        <v>-798.0</v>
      </c>
      <c r="F33" s="1">
        <v>-1100.0</v>
      </c>
      <c r="G33" s="1">
        <v>-1520.0</v>
      </c>
      <c r="H33" s="1">
        <v>-1840.0</v>
      </c>
      <c r="I33" s="1">
        <v>-239.0</v>
      </c>
      <c r="J33" s="1">
        <v>-471.0</v>
      </c>
      <c r="K33" s="1">
        <v>-823.0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-802.0</v>
      </c>
      <c r="J34" s="1">
        <v>-802.0</v>
      </c>
      <c r="K34" s="1">
        <v>-802.0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-5.0</v>
      </c>
      <c r="C35" s="1">
        <v>-31.0</v>
      </c>
      <c r="D35" s="1">
        <v>-31.0</v>
      </c>
      <c r="E35" s="1">
        <v>-1.0</v>
      </c>
      <c r="F35" s="1">
        <v>-2.0</v>
      </c>
      <c r="G35" s="1">
        <v>20.0</v>
      </c>
      <c r="H35" s="1">
        <v>10.0</v>
      </c>
      <c r="I35" s="1">
        <v>-1.0</v>
      </c>
      <c r="J35" s="1">
        <v>-12.0</v>
      </c>
      <c r="K35" s="1">
        <v>-44.0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424.0</v>
      </c>
      <c r="C36" s="1">
        <v>345.0</v>
      </c>
      <c r="D36" s="1">
        <v>359.0</v>
      </c>
      <c r="E36" s="1">
        <v>376.0</v>
      </c>
      <c r="F36" s="1">
        <v>688.0</v>
      </c>
      <c r="G36" s="1">
        <v>641.0</v>
      </c>
      <c r="H36" s="1">
        <v>400.0</v>
      </c>
      <c r="I36" s="1">
        <v>1290.0</v>
      </c>
      <c r="J36" s="1">
        <v>1100.0</v>
      </c>
      <c r="K36" s="1">
        <v>811.0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424.0</v>
      </c>
      <c r="C37" s="1">
        <v>345.0</v>
      </c>
      <c r="D37" s="1">
        <v>359.0</v>
      </c>
      <c r="E37" s="1">
        <v>376.0</v>
      </c>
      <c r="F37" s="1">
        <v>688.0</v>
      </c>
      <c r="G37" s="1">
        <v>641.0</v>
      </c>
      <c r="H37" s="1">
        <v>400.0</v>
      </c>
      <c r="I37" s="1">
        <v>1290.0</v>
      </c>
      <c r="J37" s="1">
        <v>1100.0</v>
      </c>
      <c r="K37" s="1">
        <v>811.0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492.0</v>
      </c>
      <c r="C38" s="1">
        <v>420.0</v>
      </c>
      <c r="D38" s="1">
        <v>619.0</v>
      </c>
      <c r="E38" s="1">
        <v>614.0</v>
      </c>
      <c r="F38" s="1">
        <v>858.0</v>
      </c>
      <c r="G38" s="1">
        <v>891.0</v>
      </c>
      <c r="H38" s="1">
        <v>853.0</v>
      </c>
      <c r="I38" s="1">
        <v>1440.0</v>
      </c>
      <c r="J38" s="1">
        <v>1240.0</v>
      </c>
      <c r="K38" s="1">
        <v>937.0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37.0</v>
      </c>
      <c r="C40" s="1">
        <v>37.0</v>
      </c>
      <c r="D40" s="1">
        <v>42.0</v>
      </c>
      <c r="E40" s="1">
        <v>57.0</v>
      </c>
      <c r="F40" s="1">
        <v>58.0</v>
      </c>
      <c r="G40" s="1">
        <v>68.0</v>
      </c>
      <c r="H40" s="1">
        <v>69.0</v>
      </c>
      <c r="I40" s="1">
        <v>54.0</v>
      </c>
      <c r="J40" s="1">
        <v>55.0</v>
      </c>
      <c r="K40" s="1">
        <v>56.0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37.0</v>
      </c>
      <c r="C41" s="1">
        <v>37.0</v>
      </c>
      <c r="D41" s="1">
        <v>42.0</v>
      </c>
      <c r="E41" s="1">
        <v>48.0</v>
      </c>
      <c r="F41" s="1">
        <v>58.0</v>
      </c>
      <c r="G41" s="1">
        <v>68.0</v>
      </c>
      <c r="H41" s="1">
        <v>69.0</v>
      </c>
      <c r="I41" s="1">
        <v>54.0</v>
      </c>
      <c r="J41" s="1">
        <v>55.0</v>
      </c>
      <c r="K41" s="1">
        <v>55.0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 t="s">
        <v>92</v>
      </c>
      <c r="C42" s="1" t="s">
        <v>93</v>
      </c>
      <c r="D42" s="1" t="s">
        <v>94</v>
      </c>
      <c r="E42" s="1" t="s">
        <v>95</v>
      </c>
      <c r="F42" s="1" t="s">
        <v>96</v>
      </c>
      <c r="G42" s="1" t="s">
        <v>97</v>
      </c>
      <c r="H42" s="1" t="s">
        <v>98</v>
      </c>
      <c r="I42" s="1" t="s">
        <v>99</v>
      </c>
      <c r="J42" s="1">
        <v>20.0</v>
      </c>
      <c r="K42" s="1" t="s">
        <v>100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424.0</v>
      </c>
      <c r="C43" s="1">
        <v>345.0</v>
      </c>
      <c r="D43" s="1">
        <v>359.0</v>
      </c>
      <c r="E43" s="1">
        <v>376.0</v>
      </c>
      <c r="F43" s="1">
        <v>688.0</v>
      </c>
      <c r="G43" s="1">
        <v>641.0</v>
      </c>
      <c r="H43" s="1">
        <v>400.0</v>
      </c>
      <c r="I43" s="1">
        <v>1290.0</v>
      </c>
      <c r="J43" s="1">
        <v>1100.0</v>
      </c>
      <c r="K43" s="1">
        <v>811.0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 t="s">
        <v>92</v>
      </c>
      <c r="C44" s="1" t="s">
        <v>93</v>
      </c>
      <c r="D44" s="1" t="s">
        <v>94</v>
      </c>
      <c r="E44" s="1" t="s">
        <v>95</v>
      </c>
      <c r="F44" s="1" t="s">
        <v>96</v>
      </c>
      <c r="G44" s="1" t="s">
        <v>97</v>
      </c>
      <c r="H44" s="1" t="s">
        <v>98</v>
      </c>
      <c r="I44" s="1" t="s">
        <v>99</v>
      </c>
      <c r="J44" s="1">
        <v>20.0</v>
      </c>
      <c r="K44" s="1" t="s">
        <v>100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104</v>
      </c>
      <c r="C45" s="1" t="s">
        <v>104</v>
      </c>
      <c r="D45" s="1" t="s">
        <v>104</v>
      </c>
      <c r="E45" s="1" t="s">
        <v>104</v>
      </c>
      <c r="F45" s="1" t="s">
        <v>104</v>
      </c>
      <c r="G45" s="1">
        <v>114.0</v>
      </c>
      <c r="H45" s="1">
        <v>366.0</v>
      </c>
      <c r="I45" s="1">
        <v>97.0</v>
      </c>
      <c r="J45" s="1">
        <v>85.0</v>
      </c>
      <c r="K45" s="1">
        <v>72.0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-467.0</v>
      </c>
      <c r="C46" s="1">
        <v>-376.0</v>
      </c>
      <c r="D46" s="1">
        <v>-574.0</v>
      </c>
      <c r="E46" s="1">
        <v>-568.0</v>
      </c>
      <c r="F46" s="1">
        <v>-805.0</v>
      </c>
      <c r="G46" s="1">
        <v>-604.0</v>
      </c>
      <c r="H46" s="1">
        <v>-304.0</v>
      </c>
      <c r="I46" s="1">
        <v>-1190.0</v>
      </c>
      <c r="J46" s="1">
        <v>-1010.0</v>
      </c>
      <c r="K46" s="1">
        <v>-734.0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29.0</v>
      </c>
      <c r="C47" s="1">
        <v>68.0</v>
      </c>
      <c r="D47" s="1">
        <v>48.0</v>
      </c>
      <c r="E47" s="1">
        <v>48.0</v>
      </c>
      <c r="F47" s="1">
        <v>91.0</v>
      </c>
      <c r="G47" s="1">
        <v>121.0</v>
      </c>
      <c r="H47" s="1">
        <v>122.0</v>
      </c>
      <c r="I47" s="1">
        <v>118.0</v>
      </c>
      <c r="J47" s="1">
        <v>89.0</v>
      </c>
      <c r="K47" s="1">
        <v>73.0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3.0</v>
      </c>
      <c r="C48" s="1">
        <v>3.0</v>
      </c>
      <c r="D48" s="1">
        <v>3.0</v>
      </c>
      <c r="E48" s="1">
        <v>3.0</v>
      </c>
      <c r="F48" s="1">
        <v>5.0</v>
      </c>
      <c r="G48" s="1">
        <v>5.0</v>
      </c>
      <c r="H48" s="1">
        <v>5.0</v>
      </c>
      <c r="I48" s="1">
        <v>3.0</v>
      </c>
      <c r="J48" s="1">
        <v>5.0</v>
      </c>
      <c r="K48" s="1">
        <v>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18.0</v>
      </c>
      <c r="H49" s="1">
        <v>29.0</v>
      </c>
      <c r="I49" s="1">
        <v>0.0</v>
      </c>
      <c r="J49" s="1">
        <v>0.0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0.0</v>
      </c>
      <c r="C50" s="1">
        <v>0.0</v>
      </c>
      <c r="D50" s="1">
        <v>0.0</v>
      </c>
      <c r="E50" s="1">
        <v>0.0</v>
      </c>
      <c r="F50" s="1">
        <v>78.0</v>
      </c>
      <c r="G50" s="1">
        <v>6.0</v>
      </c>
      <c r="H50" s="1">
        <v>13.0</v>
      </c>
      <c r="I50" s="1">
        <v>0.0</v>
      </c>
      <c r="J50" s="1">
        <v>7.0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0.0</v>
      </c>
      <c r="C51" s="1">
        <v>0.0</v>
      </c>
      <c r="D51" s="1">
        <v>0.0</v>
      </c>
      <c r="E51" s="1">
        <v>0.0</v>
      </c>
      <c r="F51" s="1">
        <v>8.0</v>
      </c>
      <c r="G51" s="1">
        <v>34.0</v>
      </c>
      <c r="H51" s="1">
        <v>1.0</v>
      </c>
      <c r="I51" s="1">
        <v>0.0</v>
      </c>
      <c r="J51" s="1">
        <v>94.0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>
        <v>8.0</v>
      </c>
      <c r="C52" s="1">
        <v>12.0</v>
      </c>
      <c r="D52" s="1">
        <v>18.0</v>
      </c>
      <c r="E52" s="1">
        <v>22.0</v>
      </c>
      <c r="F52" s="1">
        <v>27.0</v>
      </c>
      <c r="G52" s="1">
        <v>32.0</v>
      </c>
      <c r="H52" s="1">
        <v>36.0</v>
      </c>
      <c r="I52" s="1">
        <v>33.0</v>
      </c>
      <c r="J52" s="1">
        <v>35.0</v>
      </c>
      <c r="K52" s="1">
        <v>29.0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>
        <v>128.0</v>
      </c>
      <c r="C53" s="1">
        <v>208.0</v>
      </c>
      <c r="D53" s="1">
        <v>287.0</v>
      </c>
      <c r="E53" s="1">
        <v>382.0</v>
      </c>
      <c r="F53" s="1">
        <v>482.0</v>
      </c>
      <c r="G53" s="1">
        <v>536.0</v>
      </c>
      <c r="H53" s="1">
        <v>562.0</v>
      </c>
      <c r="I53" s="1">
        <v>390.0</v>
      </c>
      <c r="J53" s="1">
        <v>389.0</v>
      </c>
      <c r="K53" s="1">
        <v>383.0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2.0</v>
      </c>
      <c r="J54" s="1">
        <v>4.0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65.0</v>
      </c>
      <c r="C2" s="1">
        <v>59.0</v>
      </c>
      <c r="D2" s="1">
        <v>69.0</v>
      </c>
      <c r="E2" s="1">
        <v>43.0</v>
      </c>
      <c r="F2" s="1">
        <v>94.0</v>
      </c>
      <c r="G2" s="1">
        <v>118.0</v>
      </c>
      <c r="H2" s="1">
        <v>203.0</v>
      </c>
      <c r="I2" s="1">
        <v>0.0</v>
      </c>
      <c r="J2" s="1">
        <v>14.0</v>
      </c>
      <c r="K2" s="1">
        <v>26.0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65.0</v>
      </c>
      <c r="C3" s="1">
        <v>59.0</v>
      </c>
      <c r="D3" s="1">
        <v>69.0</v>
      </c>
      <c r="E3" s="1">
        <v>43.0</v>
      </c>
      <c r="F3" s="1">
        <v>94.0</v>
      </c>
      <c r="G3" s="1">
        <v>118.0</v>
      </c>
      <c r="H3" s="1">
        <v>203.0</v>
      </c>
      <c r="I3" s="1">
        <v>0.0</v>
      </c>
      <c r="J3" s="1">
        <v>14.0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100.0</v>
      </c>
      <c r="C4" s="1">
        <v>142.0</v>
      </c>
      <c r="D4" s="1">
        <v>220.0</v>
      </c>
      <c r="E4" s="1">
        <v>293.0</v>
      </c>
      <c r="F4" s="1">
        <v>343.0</v>
      </c>
      <c r="G4" s="1">
        <v>412.0</v>
      </c>
      <c r="H4" s="1">
        <v>370.0</v>
      </c>
      <c r="I4" s="1">
        <v>0.0</v>
      </c>
      <c r="J4" s="1">
        <v>282.0</v>
      </c>
      <c r="K4" s="1">
        <v>298.0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-35.0</v>
      </c>
      <c r="C5" s="1">
        <v>-82.0</v>
      </c>
      <c r="D5" s="1">
        <v>-150.0</v>
      </c>
      <c r="E5" s="1">
        <v>-250.0</v>
      </c>
      <c r="F5" s="1">
        <v>-248.0</v>
      </c>
      <c r="G5" s="1">
        <v>-294.0</v>
      </c>
      <c r="H5" s="1">
        <v>-167.0</v>
      </c>
      <c r="I5" s="1">
        <v>0.0</v>
      </c>
      <c r="J5" s="1">
        <v>-267.0</v>
      </c>
      <c r="K5" s="1">
        <v>-272.0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19.0</v>
      </c>
      <c r="C6" s="1">
        <v>35.0</v>
      </c>
      <c r="D6" s="1">
        <v>50.0</v>
      </c>
      <c r="E6" s="1">
        <v>71.0</v>
      </c>
      <c r="F6" s="1">
        <v>114.0</v>
      </c>
      <c r="G6" s="1">
        <v>132.0</v>
      </c>
      <c r="H6" s="1">
        <v>149.0</v>
      </c>
      <c r="I6" s="1">
        <v>121.0</v>
      </c>
      <c r="J6" s="1">
        <v>122.0</v>
      </c>
      <c r="K6" s="1">
        <v>120.0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257.0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19.0</v>
      </c>
      <c r="C8" s="1">
        <v>35.0</v>
      </c>
      <c r="D8" s="1">
        <v>50.0</v>
      </c>
      <c r="E8" s="1">
        <v>71.0</v>
      </c>
      <c r="F8" s="1">
        <v>114.0</v>
      </c>
      <c r="G8" s="1">
        <v>132.0</v>
      </c>
      <c r="H8" s="1">
        <v>149.0</v>
      </c>
      <c r="I8" s="1">
        <v>378.0</v>
      </c>
      <c r="J8" s="1">
        <v>122.0</v>
      </c>
      <c r="K8" s="1">
        <v>120.0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-54.0</v>
      </c>
      <c r="C9" s="1">
        <v>-119.0</v>
      </c>
      <c r="D9" s="1">
        <v>-201.0</v>
      </c>
      <c r="E9" s="1">
        <v>-321.0</v>
      </c>
      <c r="F9" s="1">
        <v>-362.0</v>
      </c>
      <c r="G9" s="1">
        <v>-426.0</v>
      </c>
      <c r="H9" s="1">
        <v>-316.0</v>
      </c>
      <c r="I9" s="1">
        <v>-378.0</v>
      </c>
      <c r="J9" s="1">
        <v>-389.0</v>
      </c>
      <c r="K9" s="1">
        <v>-391.0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-17.0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20.0</v>
      </c>
      <c r="C11" s="1">
        <v>96.0</v>
      </c>
      <c r="D11" s="1">
        <v>2.0</v>
      </c>
      <c r="E11" s="1">
        <v>6.0</v>
      </c>
      <c r="F11" s="1">
        <v>16.0</v>
      </c>
      <c r="G11" s="1">
        <v>14.0</v>
      </c>
      <c r="H11" s="1">
        <v>6.0</v>
      </c>
      <c r="I11" s="1">
        <v>83.0</v>
      </c>
      <c r="J11" s="1">
        <v>12.0</v>
      </c>
      <c r="K11" s="1">
        <v>33.0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20.0</v>
      </c>
      <c r="C12" s="1">
        <v>96.0</v>
      </c>
      <c r="D12" s="1">
        <v>2.0</v>
      </c>
      <c r="E12" s="1">
        <v>6.0</v>
      </c>
      <c r="F12" s="1">
        <v>16.0</v>
      </c>
      <c r="G12" s="1">
        <v>14.0</v>
      </c>
      <c r="H12" s="1">
        <v>-11.0</v>
      </c>
      <c r="I12" s="1">
        <v>83.0</v>
      </c>
      <c r="J12" s="1">
        <v>12.0</v>
      </c>
      <c r="K12" s="1">
        <v>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63.0</v>
      </c>
      <c r="J13" s="1">
        <v>16.0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-53.0</v>
      </c>
      <c r="C14" s="1">
        <v>-118.0</v>
      </c>
      <c r="D14" s="1">
        <v>-198.0</v>
      </c>
      <c r="E14" s="1">
        <v>-315.0</v>
      </c>
      <c r="F14" s="1">
        <v>-346.0</v>
      </c>
      <c r="G14" s="1">
        <v>-411.0</v>
      </c>
      <c r="H14" s="1">
        <v>-327.0</v>
      </c>
      <c r="I14" s="1">
        <v>-377.0</v>
      </c>
      <c r="J14" s="1">
        <v>-360.0</v>
      </c>
      <c r="K14" s="1">
        <v>-352.0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6.0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13.0</v>
      </c>
      <c r="J16" s="1">
        <v>128.0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-53.0</v>
      </c>
      <c r="C17" s="1">
        <v>-118.0</v>
      </c>
      <c r="D17" s="1">
        <v>-198.0</v>
      </c>
      <c r="E17" s="1">
        <v>-315.0</v>
      </c>
      <c r="F17" s="1">
        <v>-346.0</v>
      </c>
      <c r="G17" s="1">
        <v>-411.0</v>
      </c>
      <c r="H17" s="1">
        <v>-327.0</v>
      </c>
      <c r="I17" s="1">
        <v>-357.0</v>
      </c>
      <c r="J17" s="1">
        <v>-232.0</v>
      </c>
      <c r="K17" s="1">
        <v>-352.0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-42.0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-53.0</v>
      </c>
      <c r="C19" s="1">
        <v>-118.0</v>
      </c>
      <c r="D19" s="1">
        <v>-198.0</v>
      </c>
      <c r="E19" s="1">
        <v>-315.0</v>
      </c>
      <c r="F19" s="1">
        <v>-346.0</v>
      </c>
      <c r="G19" s="1">
        <v>-411.0</v>
      </c>
      <c r="H19" s="1">
        <v>-327.0</v>
      </c>
      <c r="I19" s="1">
        <v>-357.0</v>
      </c>
      <c r="J19" s="1">
        <v>-232.0</v>
      </c>
      <c r="K19" s="1">
        <v>-352.0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1960.0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-53.0</v>
      </c>
      <c r="C21" s="1">
        <v>-118.0</v>
      </c>
      <c r="D21" s="1">
        <v>-198.0</v>
      </c>
      <c r="E21" s="1">
        <v>-315.0</v>
      </c>
      <c r="F21" s="1">
        <v>-346.0</v>
      </c>
      <c r="G21" s="1">
        <v>-411.0</v>
      </c>
      <c r="H21" s="1">
        <v>-327.0</v>
      </c>
      <c r="I21" s="1">
        <v>1600.0</v>
      </c>
      <c r="J21" s="1">
        <v>-232.0</v>
      </c>
      <c r="K21" s="1">
        <v>-352.0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-53.0</v>
      </c>
      <c r="C22" s="1">
        <v>-118.0</v>
      </c>
      <c r="D22" s="1">
        <v>-198.0</v>
      </c>
      <c r="E22" s="1">
        <v>-315.0</v>
      </c>
      <c r="F22" s="1">
        <v>-346.0</v>
      </c>
      <c r="G22" s="1">
        <v>-411.0</v>
      </c>
      <c r="H22" s="1">
        <v>-327.0</v>
      </c>
      <c r="I22" s="1">
        <v>1600.0</v>
      </c>
      <c r="J22" s="1">
        <v>-232.0</v>
      </c>
      <c r="K22" s="1">
        <v>-352.0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-53.0</v>
      </c>
      <c r="C23" s="1">
        <v>-118.0</v>
      </c>
      <c r="D23" s="1">
        <v>-198.0</v>
      </c>
      <c r="E23" s="1">
        <v>-315.0</v>
      </c>
      <c r="F23" s="1">
        <v>-346.0</v>
      </c>
      <c r="G23" s="1">
        <v>-411.0</v>
      </c>
      <c r="H23" s="1">
        <v>-327.0</v>
      </c>
      <c r="I23" s="1">
        <v>1600.0</v>
      </c>
      <c r="J23" s="1">
        <v>-232.0</v>
      </c>
      <c r="K23" s="1">
        <v>-352.0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-53.0</v>
      </c>
      <c r="C24" s="1">
        <v>-118.0</v>
      </c>
      <c r="D24" s="1">
        <v>-198.0</v>
      </c>
      <c r="E24" s="1">
        <v>-315.0</v>
      </c>
      <c r="F24" s="1">
        <v>-346.0</v>
      </c>
      <c r="G24" s="1">
        <v>-411.0</v>
      </c>
      <c r="H24" s="1">
        <v>-327.0</v>
      </c>
      <c r="I24" s="1">
        <v>-357.0</v>
      </c>
      <c r="J24" s="1">
        <v>-232.0</v>
      </c>
      <c r="K24" s="1">
        <v>-352.0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 t="s">
        <v>139</v>
      </c>
      <c r="C26" s="1" t="s">
        <v>140</v>
      </c>
      <c r="D26" s="1" t="s">
        <v>141</v>
      </c>
      <c r="E26" s="1" t="s">
        <v>142</v>
      </c>
      <c r="F26" s="1" t="s">
        <v>143</v>
      </c>
      <c r="G26" s="1" t="s">
        <v>144</v>
      </c>
      <c r="H26" s="1" t="s">
        <v>145</v>
      </c>
      <c r="I26" s="1" t="s">
        <v>146</v>
      </c>
      <c r="J26" s="1" t="s">
        <v>147</v>
      </c>
      <c r="K26" s="1" t="s">
        <v>148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139</v>
      </c>
      <c r="C27" s="1" t="s">
        <v>140</v>
      </c>
      <c r="D27" s="1" t="s">
        <v>141</v>
      </c>
      <c r="E27" s="1" t="s">
        <v>142</v>
      </c>
      <c r="F27" s="1" t="s">
        <v>143</v>
      </c>
      <c r="G27" s="1" t="s">
        <v>144</v>
      </c>
      <c r="H27" s="1" t="s">
        <v>145</v>
      </c>
      <c r="I27" s="1" t="s">
        <v>150</v>
      </c>
      <c r="J27" s="1" t="s">
        <v>147</v>
      </c>
      <c r="K27" s="1" t="s">
        <v>148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>
        <v>33.0</v>
      </c>
      <c r="C28" s="1">
        <v>37.0</v>
      </c>
      <c r="D28" s="1">
        <v>39.0</v>
      </c>
      <c r="E28" s="1">
        <v>46.0</v>
      </c>
      <c r="F28" s="1">
        <v>57.0</v>
      </c>
      <c r="G28" s="1">
        <v>59.0</v>
      </c>
      <c r="H28" s="1">
        <v>69.0</v>
      </c>
      <c r="I28" s="1">
        <v>60.0</v>
      </c>
      <c r="J28" s="1">
        <v>54.0</v>
      </c>
      <c r="K28" s="1">
        <v>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 t="s">
        <v>139</v>
      </c>
      <c r="C29" s="1" t="s">
        <v>140</v>
      </c>
      <c r="D29" s="1" t="s">
        <v>141</v>
      </c>
      <c r="E29" s="1" t="s">
        <v>142</v>
      </c>
      <c r="F29" s="1" t="s">
        <v>143</v>
      </c>
      <c r="G29" s="1" t="s">
        <v>144</v>
      </c>
      <c r="H29" s="1" t="s">
        <v>145</v>
      </c>
      <c r="I29" s="1" t="s">
        <v>146</v>
      </c>
      <c r="J29" s="1" t="s">
        <v>147</v>
      </c>
      <c r="K29" s="1" t="s">
        <v>148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139</v>
      </c>
      <c r="C30" s="1" t="s">
        <v>140</v>
      </c>
      <c r="D30" s="1" t="s">
        <v>141</v>
      </c>
      <c r="E30" s="1" t="s">
        <v>142</v>
      </c>
      <c r="F30" s="1" t="s">
        <v>143</v>
      </c>
      <c r="G30" s="1" t="s">
        <v>144</v>
      </c>
      <c r="H30" s="1" t="s">
        <v>145</v>
      </c>
      <c r="I30" s="1" t="s">
        <v>150</v>
      </c>
      <c r="J30" s="1" t="s">
        <v>147</v>
      </c>
      <c r="K30" s="1" t="s">
        <v>148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33.0</v>
      </c>
      <c r="C31" s="1">
        <v>37.0</v>
      </c>
      <c r="D31" s="1">
        <v>39.0</v>
      </c>
      <c r="E31" s="1">
        <v>46.0</v>
      </c>
      <c r="F31" s="1">
        <v>57.0</v>
      </c>
      <c r="G31" s="1">
        <v>59.0</v>
      </c>
      <c r="H31" s="1">
        <v>69.0</v>
      </c>
      <c r="I31" s="1">
        <v>60.0</v>
      </c>
      <c r="J31" s="1">
        <v>54.0</v>
      </c>
      <c r="K31" s="1">
        <v>55.0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-1.0</v>
      </c>
      <c r="C32" s="1" t="s">
        <v>156</v>
      </c>
      <c r="D32" s="1" t="s">
        <v>157</v>
      </c>
      <c r="E32" s="1" t="s">
        <v>158</v>
      </c>
      <c r="F32" s="1" t="s">
        <v>159</v>
      </c>
      <c r="G32" s="1" t="s">
        <v>160</v>
      </c>
      <c r="H32" s="1" t="s">
        <v>161</v>
      </c>
      <c r="I32" s="1" t="s">
        <v>162</v>
      </c>
      <c r="J32" s="1" t="s">
        <v>163</v>
      </c>
      <c r="K32" s="1" t="s">
        <v>164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-1.0</v>
      </c>
      <c r="C33" s="1" t="s">
        <v>156</v>
      </c>
      <c r="D33" s="1" t="s">
        <v>157</v>
      </c>
      <c r="E33" s="1" t="s">
        <v>158</v>
      </c>
      <c r="F33" s="1" t="s">
        <v>159</v>
      </c>
      <c r="G33" s="1" t="s">
        <v>160</v>
      </c>
      <c r="H33" s="1" t="s">
        <v>161</v>
      </c>
      <c r="I33" s="1" t="s">
        <v>162</v>
      </c>
      <c r="J33" s="1" t="s">
        <v>163</v>
      </c>
      <c r="K33" s="1" t="s">
        <v>164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-52.0</v>
      </c>
      <c r="C35" s="1">
        <v>-115.0</v>
      </c>
      <c r="D35" s="1">
        <v>-195.0</v>
      </c>
      <c r="E35" s="1">
        <v>-314.0</v>
      </c>
      <c r="F35" s="1">
        <v>-355.0</v>
      </c>
      <c r="G35" s="1">
        <v>-418.0</v>
      </c>
      <c r="H35" s="1">
        <v>-306.0</v>
      </c>
      <c r="I35" s="1">
        <v>-369.0</v>
      </c>
      <c r="J35" s="1">
        <v>-380.0</v>
      </c>
      <c r="K35" s="1">
        <v>-385.0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-54.0</v>
      </c>
      <c r="C36" s="1">
        <v>-119.0</v>
      </c>
      <c r="D36" s="1">
        <v>-201.0</v>
      </c>
      <c r="E36" s="1">
        <v>-321.0</v>
      </c>
      <c r="F36" s="1">
        <v>-362.0</v>
      </c>
      <c r="G36" s="1">
        <v>-426.0</v>
      </c>
      <c r="H36" s="1">
        <v>-316.0</v>
      </c>
      <c r="I36" s="1">
        <v>-378.0</v>
      </c>
      <c r="J36" s="1">
        <v>-389.0</v>
      </c>
      <c r="K36" s="1">
        <v>-391.0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>
        <v>-54.0</v>
      </c>
      <c r="C37" s="1">
        <v>-119.0</v>
      </c>
      <c r="D37" s="1">
        <v>-201.0</v>
      </c>
      <c r="E37" s="1">
        <v>-321.0</v>
      </c>
      <c r="F37" s="1">
        <v>-362.0</v>
      </c>
      <c r="G37" s="1">
        <v>-426.0</v>
      </c>
      <c r="H37" s="1">
        <v>-316.0</v>
      </c>
      <c r="I37" s="1">
        <v>-378.0</v>
      </c>
      <c r="J37" s="1">
        <v>-389.0</v>
      </c>
      <c r="K37" s="1">
        <v>-391.0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-49.0</v>
      </c>
      <c r="C38" s="1">
        <v>-107.0</v>
      </c>
      <c r="D38" s="1">
        <v>-189.0</v>
      </c>
      <c r="E38" s="1">
        <v>-308.0</v>
      </c>
      <c r="F38" s="1">
        <v>-344.0</v>
      </c>
      <c r="G38" s="1">
        <v>-403.0</v>
      </c>
      <c r="H38" s="1">
        <v>-291.0</v>
      </c>
      <c r="I38" s="1">
        <v>-354.0</v>
      </c>
      <c r="J38" s="1">
        <v>-369.0</v>
      </c>
      <c r="K38" s="1">
        <v>-376.0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65.0</v>
      </c>
      <c r="C39" s="1">
        <v>0.0</v>
      </c>
      <c r="D39" s="1">
        <v>0.0</v>
      </c>
      <c r="E39" s="1">
        <v>43.0</v>
      </c>
      <c r="F39" s="1">
        <v>94.0</v>
      </c>
      <c r="G39" s="1">
        <v>118.0</v>
      </c>
      <c r="H39" s="1">
        <v>203.0</v>
      </c>
      <c r="I39" s="1">
        <v>0.0</v>
      </c>
      <c r="J39" s="1">
        <v>14.0</v>
      </c>
      <c r="K39" s="1">
        <v>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 t="s">
        <v>172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-42.0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-42.0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-33.0</v>
      </c>
      <c r="C43" s="1">
        <v>-73.0</v>
      </c>
      <c r="D43" s="1">
        <v>-124.0</v>
      </c>
      <c r="E43" s="1">
        <v>-197.0</v>
      </c>
      <c r="F43" s="1">
        <v>-216.0</v>
      </c>
      <c r="G43" s="1">
        <v>-257.0</v>
      </c>
      <c r="H43" s="1">
        <v>-205.0</v>
      </c>
      <c r="I43" s="1">
        <v>-236.0</v>
      </c>
      <c r="J43" s="1">
        <v>-225.0</v>
      </c>
      <c r="K43" s="1">
        <v>-220.0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19.0</v>
      </c>
      <c r="C45" s="1">
        <v>35.0</v>
      </c>
      <c r="D45" s="1">
        <v>50.0</v>
      </c>
      <c r="E45" s="1">
        <v>71.0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100.0</v>
      </c>
      <c r="C46" s="1">
        <v>167.0</v>
      </c>
      <c r="D46" s="1">
        <v>240.0</v>
      </c>
      <c r="E46" s="1">
        <v>300.0</v>
      </c>
      <c r="F46" s="1">
        <v>341.0</v>
      </c>
      <c r="G46" s="1">
        <v>411.0</v>
      </c>
      <c r="H46" s="1">
        <v>367.0</v>
      </c>
      <c r="I46" s="1">
        <v>257.0</v>
      </c>
      <c r="J46" s="1">
        <v>280.0</v>
      </c>
      <c r="K46" s="1">
        <v>296.0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3.0</v>
      </c>
      <c r="C47" s="1">
        <v>8.0</v>
      </c>
      <c r="D47" s="1">
        <v>6.0</v>
      </c>
      <c r="E47" s="1">
        <v>6.0</v>
      </c>
      <c r="F47" s="1">
        <v>11.0</v>
      </c>
      <c r="G47" s="1">
        <v>15.0</v>
      </c>
      <c r="H47" s="1">
        <v>15.0</v>
      </c>
      <c r="I47" s="1">
        <v>14.0</v>
      </c>
      <c r="J47" s="1">
        <v>11.0</v>
      </c>
      <c r="K47" s="1">
        <v>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9.0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6.0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6.0</v>
      </c>
      <c r="C50" s="1">
        <v>17.0</v>
      </c>
      <c r="D50" s="1">
        <v>25.0</v>
      </c>
      <c r="E50" s="1">
        <v>30.0</v>
      </c>
      <c r="F50" s="1">
        <v>41.0</v>
      </c>
      <c r="G50" s="1">
        <v>39.0</v>
      </c>
      <c r="H50" s="1">
        <v>37.0</v>
      </c>
      <c r="I50" s="1">
        <v>0.0</v>
      </c>
      <c r="J50" s="1">
        <v>20.0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183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24.0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184</v>
      </c>
      <c r="B52" s="1">
        <v>4.0</v>
      </c>
      <c r="C52" s="1">
        <v>14.0</v>
      </c>
      <c r="D52" s="1">
        <v>16.0</v>
      </c>
      <c r="E52" s="1">
        <v>17.0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185</v>
      </c>
      <c r="B53" s="1">
        <v>0.0</v>
      </c>
      <c r="C53" s="1">
        <v>0.0</v>
      </c>
      <c r="D53" s="1">
        <v>0.0</v>
      </c>
      <c r="E53" s="1">
        <v>0.0</v>
      </c>
      <c r="F53" s="1">
        <v>31.0</v>
      </c>
      <c r="G53" s="1">
        <v>33.0</v>
      </c>
      <c r="H53" s="1">
        <v>37.0</v>
      </c>
      <c r="I53" s="1">
        <v>28.0</v>
      </c>
      <c r="J53" s="1">
        <v>28.0</v>
      </c>
      <c r="K53" s="1">
        <v>27.0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186</v>
      </c>
      <c r="B54" s="1">
        <v>11.0</v>
      </c>
      <c r="C54" s="1">
        <v>31.0</v>
      </c>
      <c r="D54" s="1">
        <v>42.0</v>
      </c>
      <c r="E54" s="1">
        <v>47.0</v>
      </c>
      <c r="F54" s="1">
        <v>73.0</v>
      </c>
      <c r="G54" s="1">
        <v>72.0</v>
      </c>
      <c r="H54" s="1">
        <v>75.0</v>
      </c>
      <c r="I54" s="1">
        <v>53.0</v>
      </c>
      <c r="J54" s="1">
        <v>49.0</v>
      </c>
      <c r="K54" s="1">
        <v>44.0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  <c r="G3" s="1" t="s">
        <v>194</v>
      </c>
      <c r="H3" s="1" t="s">
        <v>195</v>
      </c>
      <c r="I3" s="1" t="s">
        <v>196</v>
      </c>
      <c r="J3" s="1" t="s">
        <v>197</v>
      </c>
      <c r="K3" s="1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 t="s">
        <v>200</v>
      </c>
      <c r="C4" s="1" t="s">
        <v>201</v>
      </c>
      <c r="D4" s="1" t="s">
        <v>202</v>
      </c>
      <c r="E4" s="1" t="s">
        <v>203</v>
      </c>
      <c r="F4" s="1" t="s">
        <v>204</v>
      </c>
      <c r="G4" s="1" t="s">
        <v>205</v>
      </c>
      <c r="H4" s="1">
        <v>-26.0</v>
      </c>
      <c r="I4" s="1" t="s">
        <v>206</v>
      </c>
      <c r="J4" s="1" t="s">
        <v>207</v>
      </c>
      <c r="K4" s="1" t="s">
        <v>208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209</v>
      </c>
      <c r="B5" s="1" t="s">
        <v>210</v>
      </c>
      <c r="C5" s="1" t="s">
        <v>211</v>
      </c>
      <c r="D5" s="1" t="s">
        <v>212</v>
      </c>
      <c r="E5" s="1" t="s">
        <v>213</v>
      </c>
      <c r="F5" s="1" t="s">
        <v>214</v>
      </c>
      <c r="G5" s="1" t="s">
        <v>215</v>
      </c>
      <c r="H5" s="1" t="s">
        <v>216</v>
      </c>
      <c r="I5" s="1" t="s">
        <v>217</v>
      </c>
      <c r="J5" s="1" t="s">
        <v>218</v>
      </c>
      <c r="K5" s="1" t="s">
        <v>219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220</v>
      </c>
      <c r="B6" s="1" t="s">
        <v>210</v>
      </c>
      <c r="C6" s="1" t="s">
        <v>211</v>
      </c>
      <c r="D6" s="1" t="s">
        <v>212</v>
      </c>
      <c r="E6" s="1" t="s">
        <v>213</v>
      </c>
      <c r="F6" s="1" t="s">
        <v>214</v>
      </c>
      <c r="G6" s="1" t="s">
        <v>215</v>
      </c>
      <c r="H6" s="1" t="s">
        <v>216</v>
      </c>
      <c r="I6" s="1" t="s">
        <v>217</v>
      </c>
      <c r="J6" s="1" t="s">
        <v>218</v>
      </c>
      <c r="K6" s="1" t="s">
        <v>219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 t="s">
        <v>223</v>
      </c>
      <c r="C8" s="1" t="s">
        <v>224</v>
      </c>
      <c r="D8" s="1">
        <v>-215.0</v>
      </c>
      <c r="E8" s="1" t="s">
        <v>225</v>
      </c>
      <c r="F8" s="1" t="s">
        <v>226</v>
      </c>
      <c r="G8" s="1" t="s">
        <v>227</v>
      </c>
      <c r="H8" s="1" t="s">
        <v>228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229</v>
      </c>
      <c r="B9" s="1" t="s">
        <v>230</v>
      </c>
      <c r="C9" s="1" t="s">
        <v>231</v>
      </c>
      <c r="D9" s="1" t="s">
        <v>232</v>
      </c>
      <c r="E9" s="1" t="s">
        <v>233</v>
      </c>
      <c r="F9" s="1" t="s">
        <v>234</v>
      </c>
      <c r="G9" s="1" t="s">
        <v>235</v>
      </c>
      <c r="H9" s="1" t="s">
        <v>236</v>
      </c>
      <c r="I9" s="1">
        <v>0.0</v>
      </c>
      <c r="J9" s="1" t="s">
        <v>237</v>
      </c>
      <c r="K9" s="1" t="s">
        <v>238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239</v>
      </c>
      <c r="B10" s="1" t="s">
        <v>240</v>
      </c>
      <c r="C10" s="1" t="s">
        <v>241</v>
      </c>
      <c r="D10" s="1" t="s">
        <v>242</v>
      </c>
      <c r="E10" s="1" t="s">
        <v>243</v>
      </c>
      <c r="F10" s="1" t="s">
        <v>244</v>
      </c>
      <c r="G10" s="1" t="s">
        <v>245</v>
      </c>
      <c r="H10" s="1" t="s">
        <v>246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247</v>
      </c>
      <c r="B11" s="1" t="s">
        <v>248</v>
      </c>
      <c r="C11" s="1" t="s">
        <v>249</v>
      </c>
      <c r="D11" s="1" t="s">
        <v>250</v>
      </c>
      <c r="E11" s="1" t="s">
        <v>251</v>
      </c>
      <c r="F11" s="1" t="s">
        <v>252</v>
      </c>
      <c r="G11" s="1" t="s">
        <v>253</v>
      </c>
      <c r="H11" s="1" t="s">
        <v>254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248</v>
      </c>
      <c r="C12" s="1" t="s">
        <v>249</v>
      </c>
      <c r="D12" s="1" t="s">
        <v>250</v>
      </c>
      <c r="E12" s="1" t="s">
        <v>251</v>
      </c>
      <c r="F12" s="1" t="s">
        <v>252</v>
      </c>
      <c r="G12" s="1" t="s">
        <v>253</v>
      </c>
      <c r="H12" s="1" t="s">
        <v>254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257</v>
      </c>
      <c r="C13" s="1" t="s">
        <v>258</v>
      </c>
      <c r="D13" s="1" t="s">
        <v>259</v>
      </c>
      <c r="E13" s="1" t="s">
        <v>260</v>
      </c>
      <c r="F13" s="1" t="s">
        <v>261</v>
      </c>
      <c r="G13" s="1" t="s">
        <v>262</v>
      </c>
      <c r="H13" s="1" t="s">
        <v>263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 t="s">
        <v>257</v>
      </c>
      <c r="C14" s="1" t="s">
        <v>258</v>
      </c>
      <c r="D14" s="1" t="s">
        <v>259</v>
      </c>
      <c r="E14" s="1" t="s">
        <v>260</v>
      </c>
      <c r="F14" s="1" t="s">
        <v>261</v>
      </c>
      <c r="G14" s="1" t="s">
        <v>262</v>
      </c>
      <c r="H14" s="1" t="s">
        <v>263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265</v>
      </c>
      <c r="B15" s="1" t="s">
        <v>257</v>
      </c>
      <c r="C15" s="1" t="s">
        <v>258</v>
      </c>
      <c r="D15" s="1" t="s">
        <v>259</v>
      </c>
      <c r="E15" s="1" t="s">
        <v>260</v>
      </c>
      <c r="F15" s="1" t="s">
        <v>261</v>
      </c>
      <c r="G15" s="1" t="s">
        <v>262</v>
      </c>
      <c r="H15" s="1" t="s">
        <v>263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266</v>
      </c>
      <c r="B16" s="1" t="s">
        <v>267</v>
      </c>
      <c r="C16" s="1" t="s">
        <v>268</v>
      </c>
      <c r="D16" s="1" t="s">
        <v>269</v>
      </c>
      <c r="E16" s="1" t="s">
        <v>270</v>
      </c>
      <c r="F16" s="1" t="s">
        <v>271</v>
      </c>
      <c r="G16" s="1" t="s">
        <v>272</v>
      </c>
      <c r="H16" s="1" t="s">
        <v>273</v>
      </c>
      <c r="I16" s="1">
        <v>0.0</v>
      </c>
      <c r="J16" s="1">
        <v>0.0</v>
      </c>
      <c r="K16" s="1" t="s">
        <v>274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275</v>
      </c>
      <c r="B17" s="1" t="s">
        <v>276</v>
      </c>
      <c r="C17" s="1" t="s">
        <v>277</v>
      </c>
      <c r="D17" s="1" t="s">
        <v>278</v>
      </c>
      <c r="E17" s="1" t="s">
        <v>279</v>
      </c>
      <c r="F17" s="1" t="s">
        <v>280</v>
      </c>
      <c r="G17" s="1" t="s">
        <v>281</v>
      </c>
      <c r="H17" s="1" t="s">
        <v>282</v>
      </c>
      <c r="I17" s="1">
        <v>0.0</v>
      </c>
      <c r="J17" s="1">
        <v>0.0</v>
      </c>
      <c r="K17" s="1" t="s">
        <v>283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284</v>
      </c>
      <c r="B18" s="1" t="s">
        <v>276</v>
      </c>
      <c r="C18" s="1" t="s">
        <v>277</v>
      </c>
      <c r="D18" s="1" t="s">
        <v>278</v>
      </c>
      <c r="E18" s="1" t="s">
        <v>279</v>
      </c>
      <c r="F18" s="1" t="s">
        <v>280</v>
      </c>
      <c r="G18" s="1" t="s">
        <v>281</v>
      </c>
      <c r="H18" s="1" t="s">
        <v>285</v>
      </c>
      <c r="I18" s="1">
        <v>0.0</v>
      </c>
      <c r="J18" s="1">
        <v>0.0</v>
      </c>
      <c r="K18" s="1" t="s">
        <v>283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286</v>
      </c>
      <c r="B20" s="1" t="s">
        <v>287</v>
      </c>
      <c r="C20" s="1" t="s">
        <v>288</v>
      </c>
      <c r="D20" s="1" t="s">
        <v>288</v>
      </c>
      <c r="E20" s="1" t="s">
        <v>289</v>
      </c>
      <c r="F20" s="1" t="s">
        <v>288</v>
      </c>
      <c r="G20" s="1" t="s">
        <v>288</v>
      </c>
      <c r="H20" s="1" t="s">
        <v>290</v>
      </c>
      <c r="I20" s="1">
        <v>0.0</v>
      </c>
      <c r="J20" s="1" t="s">
        <v>291</v>
      </c>
      <c r="K20" s="1" t="s">
        <v>292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 t="s">
        <v>294</v>
      </c>
      <c r="C21" s="1" t="s">
        <v>295</v>
      </c>
      <c r="D21" s="1" t="s">
        <v>296</v>
      </c>
      <c r="E21" s="1" t="s">
        <v>297</v>
      </c>
      <c r="F21" s="1" t="s">
        <v>298</v>
      </c>
      <c r="G21" s="1" t="s">
        <v>299</v>
      </c>
      <c r="H21" s="1" t="s">
        <v>300</v>
      </c>
      <c r="I21" s="1">
        <v>0.0</v>
      </c>
      <c r="J21" s="1" t="s">
        <v>301</v>
      </c>
      <c r="K21" s="1" t="s">
        <v>302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303</v>
      </c>
      <c r="B22" s="1" t="s">
        <v>304</v>
      </c>
      <c r="C22" s="1" t="s">
        <v>305</v>
      </c>
      <c r="D22" s="1" t="s">
        <v>306</v>
      </c>
      <c r="E22" s="1" t="s">
        <v>307</v>
      </c>
      <c r="F22" s="1" t="s">
        <v>308</v>
      </c>
      <c r="G22" s="1" t="s">
        <v>309</v>
      </c>
      <c r="H22" s="1" t="s">
        <v>310</v>
      </c>
      <c r="I22" s="1">
        <v>0.0</v>
      </c>
      <c r="J22" s="1">
        <v>0.0</v>
      </c>
      <c r="K22" s="1" t="s">
        <v>311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313</v>
      </c>
      <c r="H23" s="1" t="s">
        <v>314</v>
      </c>
      <c r="I23" s="1">
        <v>0.0</v>
      </c>
      <c r="J23" s="1">
        <v>0.0</v>
      </c>
      <c r="K23" s="1" t="s">
        <v>315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317</v>
      </c>
      <c r="B25" s="1" t="s">
        <v>318</v>
      </c>
      <c r="C25" s="1" t="s">
        <v>319</v>
      </c>
      <c r="D25" s="1" t="s">
        <v>320</v>
      </c>
      <c r="E25" s="1" t="s">
        <v>321</v>
      </c>
      <c r="F25" s="1" t="s">
        <v>322</v>
      </c>
      <c r="G25" s="1" t="s">
        <v>323</v>
      </c>
      <c r="H25" s="1" t="s">
        <v>324</v>
      </c>
      <c r="I25" s="1" t="s">
        <v>325</v>
      </c>
      <c r="J25" s="1" t="s">
        <v>326</v>
      </c>
      <c r="K25" s="1" t="s">
        <v>327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328</v>
      </c>
      <c r="B26" s="1" t="s">
        <v>329</v>
      </c>
      <c r="C26" s="1" t="s">
        <v>330</v>
      </c>
      <c r="D26" s="1" t="s">
        <v>331</v>
      </c>
      <c r="E26" s="1" t="s">
        <v>332</v>
      </c>
      <c r="F26" s="1" t="s">
        <v>333</v>
      </c>
      <c r="G26" s="1" t="s">
        <v>334</v>
      </c>
      <c r="H26" s="1" t="s">
        <v>335</v>
      </c>
      <c r="I26" s="1" t="s">
        <v>336</v>
      </c>
      <c r="J26" s="1" t="s">
        <v>337</v>
      </c>
      <c r="K26" s="1" t="s">
        <v>338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339</v>
      </c>
      <c r="B27" s="1" t="s">
        <v>340</v>
      </c>
      <c r="C27" s="1" t="s">
        <v>341</v>
      </c>
      <c r="D27" s="1" t="s">
        <v>342</v>
      </c>
      <c r="E27" s="1">
        <v>-3.0</v>
      </c>
      <c r="F27" s="1" t="s">
        <v>343</v>
      </c>
      <c r="G27" s="1" t="s">
        <v>344</v>
      </c>
      <c r="H27" s="1" t="s">
        <v>345</v>
      </c>
      <c r="I27" s="1" t="s">
        <v>346</v>
      </c>
      <c r="J27" s="1" t="s">
        <v>347</v>
      </c>
      <c r="K27" s="1" t="s">
        <v>348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349</v>
      </c>
      <c r="B28" s="1" t="s">
        <v>350</v>
      </c>
      <c r="C28" s="1" t="s">
        <v>351</v>
      </c>
      <c r="D28" s="1" t="s">
        <v>352</v>
      </c>
      <c r="E28" s="1" t="s">
        <v>353</v>
      </c>
      <c r="F28" s="1" t="s">
        <v>354</v>
      </c>
      <c r="G28" s="1" t="s">
        <v>355</v>
      </c>
      <c r="H28" s="1" t="s">
        <v>356</v>
      </c>
      <c r="I28" s="1">
        <v>0.0</v>
      </c>
      <c r="J28" s="1">
        <v>0.0</v>
      </c>
      <c r="K28" s="1" t="s">
        <v>357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359</v>
      </c>
      <c r="H29" s="1" t="s">
        <v>360</v>
      </c>
      <c r="I29" s="1">
        <v>0.0</v>
      </c>
      <c r="J29" s="1">
        <v>0.0</v>
      </c>
      <c r="K29" s="1" t="s">
        <v>361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362</v>
      </c>
      <c r="B30" s="1" t="s">
        <v>363</v>
      </c>
      <c r="C30" s="1" t="s">
        <v>364</v>
      </c>
      <c r="D30" s="1" t="s">
        <v>365</v>
      </c>
      <c r="E30" s="1" t="s">
        <v>366</v>
      </c>
      <c r="F30" s="1">
        <v>0.0</v>
      </c>
      <c r="G30" s="1" t="s">
        <v>367</v>
      </c>
      <c r="H30" s="1" t="s">
        <v>368</v>
      </c>
      <c r="I30" s="1">
        <v>0.0</v>
      </c>
      <c r="J30" s="1">
        <v>0.0</v>
      </c>
      <c r="K30" s="1" t="s">
        <v>369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371</v>
      </c>
      <c r="H31" s="1" t="s">
        <v>372</v>
      </c>
      <c r="I31" s="1">
        <v>0.0</v>
      </c>
      <c r="J31" s="1">
        <v>0.0</v>
      </c>
      <c r="K31" s="1" t="s">
        <v>373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376</v>
      </c>
      <c r="H33" s="1" t="s">
        <v>377</v>
      </c>
      <c r="I33" s="1" t="s">
        <v>378</v>
      </c>
      <c r="J33" s="1" t="s">
        <v>379</v>
      </c>
      <c r="K33" s="1" t="s">
        <v>380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382</v>
      </c>
      <c r="H34" s="1" t="s">
        <v>383</v>
      </c>
      <c r="I34" s="1" t="s">
        <v>384</v>
      </c>
      <c r="J34" s="1" t="s">
        <v>385</v>
      </c>
      <c r="K34" s="1" t="s">
        <v>386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388</v>
      </c>
      <c r="H35" s="1" t="s">
        <v>389</v>
      </c>
      <c r="I35" s="1" t="s">
        <v>390</v>
      </c>
      <c r="J35" s="1" t="s">
        <v>391</v>
      </c>
      <c r="K35" s="1" t="s">
        <v>392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394</v>
      </c>
      <c r="H36" s="1" t="s">
        <v>395</v>
      </c>
      <c r="I36" s="1" t="s">
        <v>396</v>
      </c>
      <c r="J36" s="1" t="s">
        <v>397</v>
      </c>
      <c r="K36" s="1" t="s">
        <v>398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399</v>
      </c>
      <c r="B37" s="1" t="s">
        <v>400</v>
      </c>
      <c r="C37" s="1" t="s">
        <v>401</v>
      </c>
      <c r="D37" s="1" t="s">
        <v>402</v>
      </c>
      <c r="E37" s="1" t="s">
        <v>403</v>
      </c>
      <c r="F37" s="1" t="s">
        <v>404</v>
      </c>
      <c r="G37" s="1" t="s">
        <v>405</v>
      </c>
      <c r="H37" s="1" t="s">
        <v>406</v>
      </c>
      <c r="I37" s="1" t="s">
        <v>407</v>
      </c>
      <c r="J37" s="1" t="s">
        <v>408</v>
      </c>
      <c r="K37" s="1" t="s">
        <v>409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410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411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413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415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417</v>
      </c>
      <c r="H41" s="1" t="s">
        <v>418</v>
      </c>
      <c r="I41" s="1" t="s">
        <v>419</v>
      </c>
      <c r="J41" s="1" t="s">
        <v>420</v>
      </c>
      <c r="K41" s="1" t="s">
        <v>421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422</v>
      </c>
      <c r="B42" s="1" t="s">
        <v>423</v>
      </c>
      <c r="C42" s="1" t="s">
        <v>424</v>
      </c>
      <c r="D42" s="1" t="s">
        <v>425</v>
      </c>
      <c r="E42" s="1" t="s">
        <v>426</v>
      </c>
      <c r="F42" s="1" t="s">
        <v>427</v>
      </c>
      <c r="G42" s="1" t="s">
        <v>428</v>
      </c>
      <c r="H42" s="1" t="s">
        <v>429</v>
      </c>
      <c r="I42" s="1" t="s">
        <v>430</v>
      </c>
      <c r="J42" s="1" t="s">
        <v>431</v>
      </c>
      <c r="K42" s="1" t="s">
        <v>432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419</v>
      </c>
      <c r="H43" s="1" t="s">
        <v>434</v>
      </c>
      <c r="I43" s="1" t="s">
        <v>419</v>
      </c>
      <c r="J43" s="1" t="s">
        <v>420</v>
      </c>
      <c r="K43" s="1" t="s">
        <v>421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435</v>
      </c>
      <c r="B44" s="1" t="s">
        <v>436</v>
      </c>
      <c r="C44" s="1" t="s">
        <v>437</v>
      </c>
      <c r="D44" s="1" t="s">
        <v>438</v>
      </c>
      <c r="E44" s="1" t="s">
        <v>439</v>
      </c>
      <c r="F44" s="1" t="s">
        <v>440</v>
      </c>
      <c r="G44" s="1" t="s">
        <v>441</v>
      </c>
      <c r="H44" s="1" t="s">
        <v>442</v>
      </c>
      <c r="I44" s="1" t="s">
        <v>443</v>
      </c>
      <c r="J44" s="1" t="s">
        <v>444</v>
      </c>
      <c r="K44" s="1" t="s">
        <v>432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446</v>
      </c>
      <c r="B46" s="1" t="s">
        <v>447</v>
      </c>
      <c r="C46" s="1" t="s">
        <v>448</v>
      </c>
      <c r="D46" s="1" t="s">
        <v>449</v>
      </c>
      <c r="E46" s="1" t="s">
        <v>450</v>
      </c>
      <c r="F46" s="1" t="s">
        <v>451</v>
      </c>
      <c r="G46" s="1" t="s">
        <v>452</v>
      </c>
      <c r="H46" s="1" t="s">
        <v>453</v>
      </c>
      <c r="I46" s="1">
        <v>0.0</v>
      </c>
      <c r="J46" s="1">
        <v>0.0</v>
      </c>
      <c r="K46" s="1" t="s">
        <v>454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455</v>
      </c>
      <c r="B47" s="1" t="s">
        <v>456</v>
      </c>
      <c r="C47" s="1" t="s">
        <v>457</v>
      </c>
      <c r="D47" s="1" t="s">
        <v>458</v>
      </c>
      <c r="E47" s="1" t="s">
        <v>459</v>
      </c>
      <c r="F47" s="1" t="s">
        <v>460</v>
      </c>
      <c r="G47" s="1" t="s">
        <v>461</v>
      </c>
      <c r="H47" s="1" t="s">
        <v>462</v>
      </c>
      <c r="I47" s="1">
        <v>0.0</v>
      </c>
      <c r="J47" s="1" t="s">
        <v>463</v>
      </c>
      <c r="K47" s="1" t="s">
        <v>299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464</v>
      </c>
      <c r="B48" s="1" t="s">
        <v>465</v>
      </c>
      <c r="C48" s="1" t="s">
        <v>466</v>
      </c>
      <c r="D48" s="1" t="s">
        <v>467</v>
      </c>
      <c r="E48" s="1" t="s">
        <v>468</v>
      </c>
      <c r="F48" s="1" t="s">
        <v>469</v>
      </c>
      <c r="G48" s="1" t="s">
        <v>470</v>
      </c>
      <c r="H48" s="1" t="s">
        <v>471</v>
      </c>
      <c r="I48" s="1" t="s">
        <v>472</v>
      </c>
      <c r="J48" s="1" t="s">
        <v>473</v>
      </c>
      <c r="K48" s="1" t="s">
        <v>474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475</v>
      </c>
      <c r="B49" s="1" t="s">
        <v>476</v>
      </c>
      <c r="C49" s="1" t="s">
        <v>477</v>
      </c>
      <c r="D49" s="1" t="s">
        <v>478</v>
      </c>
      <c r="E49" s="1" t="s">
        <v>479</v>
      </c>
      <c r="F49" s="1" t="s">
        <v>480</v>
      </c>
      <c r="G49" s="1" t="s">
        <v>481</v>
      </c>
      <c r="H49" s="1" t="s">
        <v>482</v>
      </c>
      <c r="I49" s="1" t="s">
        <v>483</v>
      </c>
      <c r="J49" s="1" t="s">
        <v>484</v>
      </c>
      <c r="K49" s="1" t="s">
        <v>485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486</v>
      </c>
      <c r="B50" s="1" t="s">
        <v>476</v>
      </c>
      <c r="C50" s="1" t="s">
        <v>477</v>
      </c>
      <c r="D50" s="1" t="s">
        <v>478</v>
      </c>
      <c r="E50" s="1" t="s">
        <v>479</v>
      </c>
      <c r="F50" s="1" t="s">
        <v>480</v>
      </c>
      <c r="G50" s="1" t="s">
        <v>481</v>
      </c>
      <c r="H50" s="1" t="s">
        <v>482</v>
      </c>
      <c r="I50" s="1" t="s">
        <v>483</v>
      </c>
      <c r="J50" s="1" t="s">
        <v>484</v>
      </c>
      <c r="K50" s="1" t="s">
        <v>485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487</v>
      </c>
      <c r="B51" s="1" t="s">
        <v>488</v>
      </c>
      <c r="C51" s="1" t="s">
        <v>489</v>
      </c>
      <c r="D51" s="1" t="s">
        <v>490</v>
      </c>
      <c r="E51" s="1" t="s">
        <v>491</v>
      </c>
      <c r="F51" s="1" t="s">
        <v>492</v>
      </c>
      <c r="G51" s="1" t="s">
        <v>493</v>
      </c>
      <c r="H51" s="1" t="s">
        <v>494</v>
      </c>
      <c r="I51" s="1" t="s">
        <v>495</v>
      </c>
      <c r="J51" s="1" t="s">
        <v>496</v>
      </c>
      <c r="K51" s="1" t="s">
        <v>497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498</v>
      </c>
      <c r="B52" s="1" t="s">
        <v>488</v>
      </c>
      <c r="C52" s="1" t="s">
        <v>489</v>
      </c>
      <c r="D52" s="1" t="s">
        <v>490</v>
      </c>
      <c r="E52" s="1" t="s">
        <v>491</v>
      </c>
      <c r="F52" s="1" t="s">
        <v>492</v>
      </c>
      <c r="G52" s="1" t="s">
        <v>493</v>
      </c>
      <c r="H52" s="1" t="s">
        <v>494</v>
      </c>
      <c r="I52" s="1" t="s">
        <v>499</v>
      </c>
      <c r="J52" s="1" t="s">
        <v>500</v>
      </c>
      <c r="K52" s="1" t="s">
        <v>497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501</v>
      </c>
      <c r="B53" s="1" t="s">
        <v>502</v>
      </c>
      <c r="C53" s="1" t="s">
        <v>503</v>
      </c>
      <c r="D53" s="1" t="s">
        <v>490</v>
      </c>
      <c r="E53" s="1" t="s">
        <v>491</v>
      </c>
      <c r="F53" s="1" t="s">
        <v>492</v>
      </c>
      <c r="G53" s="1" t="s">
        <v>493</v>
      </c>
      <c r="H53" s="1" t="s">
        <v>494</v>
      </c>
      <c r="I53" s="1" t="s">
        <v>504</v>
      </c>
      <c r="J53" s="1" t="s">
        <v>505</v>
      </c>
      <c r="K53" s="1" t="s">
        <v>506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507</v>
      </c>
      <c r="B54" s="1" t="s">
        <v>508</v>
      </c>
      <c r="C54" s="1" t="s">
        <v>509</v>
      </c>
      <c r="D54" s="1" t="s">
        <v>510</v>
      </c>
      <c r="E54" s="1" t="s">
        <v>511</v>
      </c>
      <c r="F54" s="1" t="s">
        <v>512</v>
      </c>
      <c r="G54" s="1" t="s">
        <v>513</v>
      </c>
      <c r="H54" s="1" t="s">
        <v>514</v>
      </c>
      <c r="I54" s="1" t="s">
        <v>515</v>
      </c>
      <c r="J54" s="1" t="s">
        <v>516</v>
      </c>
      <c r="K54" s="1" t="s">
        <v>517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518</v>
      </c>
      <c r="B55" s="1">
        <v>0.0</v>
      </c>
      <c r="C55" s="1" t="s">
        <v>519</v>
      </c>
      <c r="D55" s="1" t="s">
        <v>520</v>
      </c>
      <c r="E55" s="1" t="s">
        <v>521</v>
      </c>
      <c r="F55" s="1" t="s">
        <v>522</v>
      </c>
      <c r="G55" s="1" t="s">
        <v>523</v>
      </c>
      <c r="H55" s="1" t="s">
        <v>524</v>
      </c>
      <c r="I55" s="1">
        <v>0.0</v>
      </c>
      <c r="J55" s="1">
        <v>0.0</v>
      </c>
      <c r="K55" s="1" t="s">
        <v>525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526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 t="s">
        <v>527</v>
      </c>
      <c r="H56" s="1" t="s">
        <v>528</v>
      </c>
      <c r="I56" s="1">
        <v>0.0</v>
      </c>
      <c r="J56" s="1">
        <v>0.0</v>
      </c>
      <c r="K56" s="1" t="s">
        <v>529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530</v>
      </c>
      <c r="B57" s="1" t="s">
        <v>531</v>
      </c>
      <c r="C57" s="1" t="s">
        <v>532</v>
      </c>
      <c r="D57" s="1" t="s">
        <v>533</v>
      </c>
      <c r="E57" s="1" t="s">
        <v>534</v>
      </c>
      <c r="F57" s="1" t="s">
        <v>535</v>
      </c>
      <c r="G57" s="1" t="s">
        <v>536</v>
      </c>
      <c r="H57" s="1" t="s">
        <v>537</v>
      </c>
      <c r="I57" s="1" t="s">
        <v>538</v>
      </c>
      <c r="J57" s="1" t="s">
        <v>539</v>
      </c>
      <c r="K57" s="1" t="s">
        <v>540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541</v>
      </c>
      <c r="B58" s="1" t="s">
        <v>542</v>
      </c>
      <c r="C58" s="1" t="s">
        <v>543</v>
      </c>
      <c r="D58" s="1" t="s">
        <v>544</v>
      </c>
      <c r="E58" s="1" t="s">
        <v>545</v>
      </c>
      <c r="F58" s="1" t="s">
        <v>546</v>
      </c>
      <c r="G58" s="1" t="s">
        <v>547</v>
      </c>
      <c r="H58" s="1" t="s">
        <v>548</v>
      </c>
      <c r="I58" s="1" t="s">
        <v>549</v>
      </c>
      <c r="J58" s="1" t="s">
        <v>550</v>
      </c>
      <c r="K58" s="1" t="s">
        <v>551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552</v>
      </c>
      <c r="B59" s="1" t="s">
        <v>553</v>
      </c>
      <c r="C59" s="1" t="s">
        <v>554</v>
      </c>
      <c r="D59" s="1" t="s">
        <v>555</v>
      </c>
      <c r="E59" s="1" t="s">
        <v>556</v>
      </c>
      <c r="F59" s="1" t="s">
        <v>557</v>
      </c>
      <c r="G59" s="1" t="s">
        <v>558</v>
      </c>
      <c r="H59" s="1" t="s">
        <v>559</v>
      </c>
      <c r="I59" s="1" t="s">
        <v>560</v>
      </c>
      <c r="J59" s="1" t="s">
        <v>561</v>
      </c>
      <c r="K59" s="1" t="s">
        <v>562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563</v>
      </c>
      <c r="B60" s="1" t="s">
        <v>553</v>
      </c>
      <c r="C60" s="1" t="s">
        <v>554</v>
      </c>
      <c r="D60" s="1" t="s">
        <v>555</v>
      </c>
      <c r="E60" s="1" t="s">
        <v>556</v>
      </c>
      <c r="F60" s="1" t="s">
        <v>557</v>
      </c>
      <c r="G60" s="1" t="s">
        <v>558</v>
      </c>
      <c r="H60" s="1" t="s">
        <v>559</v>
      </c>
      <c r="I60" s="1" t="s">
        <v>560</v>
      </c>
      <c r="J60" s="1" t="s">
        <v>561</v>
      </c>
      <c r="K60" s="1" t="s">
        <v>562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564</v>
      </c>
      <c r="B61" s="1" t="s">
        <v>565</v>
      </c>
      <c r="C61" s="1" t="s">
        <v>566</v>
      </c>
      <c r="D61" s="1" t="s">
        <v>567</v>
      </c>
      <c r="E61" s="1" t="s">
        <v>568</v>
      </c>
      <c r="F61" s="1" t="s">
        <v>569</v>
      </c>
      <c r="G61" s="1" t="s">
        <v>570</v>
      </c>
      <c r="H61" s="1" t="s">
        <v>571</v>
      </c>
      <c r="I61" s="1" t="s">
        <v>572</v>
      </c>
      <c r="J61" s="1" t="s">
        <v>573</v>
      </c>
      <c r="K61" s="1" t="s">
        <v>574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575</v>
      </c>
      <c r="B62" s="1" t="s">
        <v>576</v>
      </c>
      <c r="C62" s="1" t="s">
        <v>577</v>
      </c>
      <c r="D62" s="1" t="s">
        <v>578</v>
      </c>
      <c r="E62" s="1" t="s">
        <v>579</v>
      </c>
      <c r="F62" s="1" t="s">
        <v>580</v>
      </c>
      <c r="G62" s="1" t="s">
        <v>581</v>
      </c>
      <c r="H62" s="1" t="s">
        <v>582</v>
      </c>
      <c r="I62" s="1" t="s">
        <v>583</v>
      </c>
      <c r="J62" s="1" t="s">
        <v>584</v>
      </c>
      <c r="K62" s="1" t="s">
        <v>585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586</v>
      </c>
      <c r="B63" s="1" t="s">
        <v>587</v>
      </c>
      <c r="C63" s="1" t="s">
        <v>588</v>
      </c>
      <c r="D63" s="1" t="s">
        <v>589</v>
      </c>
      <c r="E63" s="1" t="s">
        <v>590</v>
      </c>
      <c r="F63" s="1" t="s">
        <v>591</v>
      </c>
      <c r="G63" s="1" t="s">
        <v>592</v>
      </c>
      <c r="H63" s="1" t="s">
        <v>593</v>
      </c>
      <c r="I63" s="1" t="s">
        <v>594</v>
      </c>
      <c r="J63" s="1" t="s">
        <v>595</v>
      </c>
      <c r="K63" s="1" t="s">
        <v>596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597</v>
      </c>
      <c r="B64" s="1" t="s">
        <v>587</v>
      </c>
      <c r="C64" s="1" t="s">
        <v>588</v>
      </c>
      <c r="D64" s="1" t="s">
        <v>589</v>
      </c>
      <c r="E64" s="1" t="s">
        <v>590</v>
      </c>
      <c r="F64" s="1" t="s">
        <v>591</v>
      </c>
      <c r="G64" s="1" t="s">
        <v>592</v>
      </c>
      <c r="H64" s="1" t="s">
        <v>598</v>
      </c>
      <c r="I64" s="1" t="s">
        <v>594</v>
      </c>
      <c r="J64" s="1" t="s">
        <v>595</v>
      </c>
      <c r="K64" s="1" t="s">
        <v>596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600</v>
      </c>
      <c r="B66" s="1" t="s">
        <v>601</v>
      </c>
      <c r="C66" s="1" t="s">
        <v>602</v>
      </c>
      <c r="D66" s="1" t="s">
        <v>603</v>
      </c>
      <c r="E66" s="1" t="s">
        <v>604</v>
      </c>
      <c r="F66" s="1" t="s">
        <v>605</v>
      </c>
      <c r="G66" s="1" t="s">
        <v>606</v>
      </c>
      <c r="H66" s="1" t="s">
        <v>607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608</v>
      </c>
      <c r="B67" s="1" t="s">
        <v>609</v>
      </c>
      <c r="C67" s="1" t="s">
        <v>610</v>
      </c>
      <c r="D67" s="1" t="s">
        <v>611</v>
      </c>
      <c r="E67" s="1" t="s">
        <v>612</v>
      </c>
      <c r="F67" s="1" t="s">
        <v>613</v>
      </c>
      <c r="G67" s="1" t="s">
        <v>614</v>
      </c>
      <c r="H67" s="1" t="s">
        <v>615</v>
      </c>
      <c r="I67" s="1">
        <v>0.0</v>
      </c>
      <c r="J67" s="1" t="s">
        <v>616</v>
      </c>
      <c r="K67" s="1" t="s">
        <v>438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617</v>
      </c>
      <c r="B68" s="1" t="s">
        <v>618</v>
      </c>
      <c r="C68" s="1" t="s">
        <v>619</v>
      </c>
      <c r="D68" s="1" t="s">
        <v>620</v>
      </c>
      <c r="E68" s="1" t="s">
        <v>621</v>
      </c>
      <c r="F68" s="1" t="s">
        <v>622</v>
      </c>
      <c r="G68" s="1" t="s">
        <v>623</v>
      </c>
      <c r="H68" s="1" t="s">
        <v>624</v>
      </c>
      <c r="I68" s="1" t="s">
        <v>625</v>
      </c>
      <c r="J68" s="1" t="s">
        <v>626</v>
      </c>
      <c r="K68" s="1" t="s">
        <v>627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628</v>
      </c>
      <c r="B69" s="1" t="s">
        <v>629</v>
      </c>
      <c r="C69" s="1" t="s">
        <v>630</v>
      </c>
      <c r="D69" s="1" t="s">
        <v>631</v>
      </c>
      <c r="E69" s="1" t="s">
        <v>632</v>
      </c>
      <c r="F69" s="1" t="s">
        <v>633</v>
      </c>
      <c r="G69" s="1" t="s">
        <v>634</v>
      </c>
      <c r="H69" s="1" t="s">
        <v>635</v>
      </c>
      <c r="I69" s="1" t="s">
        <v>636</v>
      </c>
      <c r="J69" s="1" t="s">
        <v>637</v>
      </c>
      <c r="K69" s="1" t="s">
        <v>638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639</v>
      </c>
      <c r="B70" s="1" t="s">
        <v>629</v>
      </c>
      <c r="C70" s="1" t="s">
        <v>630</v>
      </c>
      <c r="D70" s="1" t="s">
        <v>631</v>
      </c>
      <c r="E70" s="1" t="s">
        <v>632</v>
      </c>
      <c r="F70" s="1" t="s">
        <v>633</v>
      </c>
      <c r="G70" s="1" t="s">
        <v>634</v>
      </c>
      <c r="H70" s="1" t="s">
        <v>635</v>
      </c>
      <c r="I70" s="1" t="s">
        <v>636</v>
      </c>
      <c r="J70" s="1" t="s">
        <v>637</v>
      </c>
      <c r="K70" s="1" t="s">
        <v>638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640</v>
      </c>
      <c r="B71" s="1" t="s">
        <v>641</v>
      </c>
      <c r="C71" s="1" t="s">
        <v>642</v>
      </c>
      <c r="D71" s="1" t="s">
        <v>643</v>
      </c>
      <c r="E71" s="1" t="s">
        <v>644</v>
      </c>
      <c r="F71" s="1" t="s">
        <v>645</v>
      </c>
      <c r="G71" s="1" t="s">
        <v>646</v>
      </c>
      <c r="H71" s="1" t="s">
        <v>647</v>
      </c>
      <c r="I71" s="1" t="s">
        <v>648</v>
      </c>
      <c r="J71" s="1" t="s">
        <v>649</v>
      </c>
      <c r="K71" s="1" t="s">
        <v>650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651</v>
      </c>
      <c r="B72" s="1" t="s">
        <v>641</v>
      </c>
      <c r="C72" s="1" t="s">
        <v>642</v>
      </c>
      <c r="D72" s="1" t="s">
        <v>643</v>
      </c>
      <c r="E72" s="1" t="s">
        <v>644</v>
      </c>
      <c r="F72" s="1" t="s">
        <v>645</v>
      </c>
      <c r="G72" s="1" t="s">
        <v>646</v>
      </c>
      <c r="H72" s="1" t="s">
        <v>647</v>
      </c>
      <c r="I72" s="1" t="s">
        <v>652</v>
      </c>
      <c r="J72" s="1" t="s">
        <v>653</v>
      </c>
      <c r="K72" s="1" t="s">
        <v>654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655</v>
      </c>
      <c r="B73" s="1" t="s">
        <v>656</v>
      </c>
      <c r="C73" s="1" t="s">
        <v>657</v>
      </c>
      <c r="D73" s="1" t="s">
        <v>658</v>
      </c>
      <c r="E73" s="1" t="s">
        <v>644</v>
      </c>
      <c r="F73" s="1" t="s">
        <v>645</v>
      </c>
      <c r="G73" s="1" t="s">
        <v>646</v>
      </c>
      <c r="H73" s="1" t="s">
        <v>647</v>
      </c>
      <c r="I73" s="1" t="s">
        <v>659</v>
      </c>
      <c r="J73" s="1" t="s">
        <v>660</v>
      </c>
      <c r="K73" s="1" t="s">
        <v>650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661</v>
      </c>
      <c r="B74" s="1" t="s">
        <v>662</v>
      </c>
      <c r="C74" s="1" t="s">
        <v>663</v>
      </c>
      <c r="D74" s="1" t="s">
        <v>664</v>
      </c>
      <c r="E74" s="1" t="s">
        <v>665</v>
      </c>
      <c r="F74" s="1">
        <v>9.0</v>
      </c>
      <c r="G74" s="1" t="s">
        <v>666</v>
      </c>
      <c r="H74" s="1" t="s">
        <v>667</v>
      </c>
      <c r="I74" s="1" t="s">
        <v>668</v>
      </c>
      <c r="J74" s="1" t="s">
        <v>669</v>
      </c>
      <c r="K74" s="1" t="s">
        <v>670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671</v>
      </c>
      <c r="B75" s="1">
        <v>0.0</v>
      </c>
      <c r="C75" s="1" t="s">
        <v>672</v>
      </c>
      <c r="D75" s="1" t="s">
        <v>673</v>
      </c>
      <c r="E75" s="1" t="s">
        <v>674</v>
      </c>
      <c r="F75" s="1" t="s">
        <v>675</v>
      </c>
      <c r="G75" s="1" t="s">
        <v>676</v>
      </c>
      <c r="H75" s="1" t="s">
        <v>677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679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680</v>
      </c>
      <c r="B77" s="1" t="s">
        <v>681</v>
      </c>
      <c r="C77" s="1" t="s">
        <v>682</v>
      </c>
      <c r="D77" s="1" t="s">
        <v>683</v>
      </c>
      <c r="E77" s="1" t="s">
        <v>684</v>
      </c>
      <c r="F77" s="1" t="s">
        <v>685</v>
      </c>
      <c r="G77" s="1" t="s">
        <v>686</v>
      </c>
      <c r="H77" s="1" t="s">
        <v>687</v>
      </c>
      <c r="I77" s="1" t="s">
        <v>688</v>
      </c>
      <c r="J77" s="1" t="s">
        <v>689</v>
      </c>
      <c r="K77" s="1" t="s">
        <v>197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690</v>
      </c>
      <c r="B78" s="1" t="s">
        <v>691</v>
      </c>
      <c r="C78" s="1" t="s">
        <v>692</v>
      </c>
      <c r="D78" s="1" t="s">
        <v>693</v>
      </c>
      <c r="E78" s="1" t="s">
        <v>694</v>
      </c>
      <c r="F78" s="1" t="s">
        <v>695</v>
      </c>
      <c r="G78" s="1" t="s">
        <v>696</v>
      </c>
      <c r="H78" s="1" t="s">
        <v>697</v>
      </c>
      <c r="I78" s="1" t="s">
        <v>698</v>
      </c>
      <c r="J78" s="1" t="s">
        <v>699</v>
      </c>
      <c r="K78" s="1" t="s">
        <v>700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701</v>
      </c>
      <c r="B79" s="1" t="s">
        <v>702</v>
      </c>
      <c r="C79" s="1" t="s">
        <v>703</v>
      </c>
      <c r="D79" s="1" t="s">
        <v>704</v>
      </c>
      <c r="E79" s="1" t="s">
        <v>705</v>
      </c>
      <c r="F79" s="1" t="s">
        <v>706</v>
      </c>
      <c r="G79" s="1" t="s">
        <v>707</v>
      </c>
      <c r="H79" s="1" t="s">
        <v>708</v>
      </c>
      <c r="I79" s="1" t="s">
        <v>709</v>
      </c>
      <c r="J79" s="1">
        <v>66.0</v>
      </c>
      <c r="K79" s="1" t="s">
        <v>710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711</v>
      </c>
      <c r="B80" s="1" t="s">
        <v>702</v>
      </c>
      <c r="C80" s="1" t="s">
        <v>703</v>
      </c>
      <c r="D80" s="1" t="s">
        <v>704</v>
      </c>
      <c r="E80" s="1" t="s">
        <v>705</v>
      </c>
      <c r="F80" s="1" t="s">
        <v>706</v>
      </c>
      <c r="G80" s="1" t="s">
        <v>707</v>
      </c>
      <c r="H80" s="1" t="s">
        <v>708</v>
      </c>
      <c r="I80" s="1" t="s">
        <v>709</v>
      </c>
      <c r="J80" s="1">
        <v>66.0</v>
      </c>
      <c r="K80" s="1" t="s">
        <v>710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712</v>
      </c>
      <c r="B81" s="1" t="s">
        <v>625</v>
      </c>
      <c r="C81" s="1" t="s">
        <v>713</v>
      </c>
      <c r="D81" s="1" t="s">
        <v>714</v>
      </c>
      <c r="E81" s="1" t="s">
        <v>715</v>
      </c>
      <c r="F81" s="1" t="s">
        <v>716</v>
      </c>
      <c r="G81" s="1" t="s">
        <v>717</v>
      </c>
      <c r="H81" s="1" t="s">
        <v>718</v>
      </c>
      <c r="I81" s="1" t="s">
        <v>719</v>
      </c>
      <c r="J81" s="1" t="s">
        <v>720</v>
      </c>
      <c r="K81" s="1" t="s">
        <v>721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722</v>
      </c>
      <c r="B82" s="1" t="s">
        <v>723</v>
      </c>
      <c r="C82" s="1" t="s">
        <v>724</v>
      </c>
      <c r="D82" s="1" t="s">
        <v>725</v>
      </c>
      <c r="E82" s="1" t="s">
        <v>726</v>
      </c>
      <c r="F82" s="1" t="s">
        <v>727</v>
      </c>
      <c r="G82" s="1" t="s">
        <v>728</v>
      </c>
      <c r="H82" s="1" t="s">
        <v>729</v>
      </c>
      <c r="I82" s="1" t="s">
        <v>730</v>
      </c>
      <c r="J82" s="1" t="s">
        <v>731</v>
      </c>
      <c r="K82" s="1" t="s">
        <v>732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733</v>
      </c>
      <c r="B83" s="1" t="s">
        <v>734</v>
      </c>
      <c r="C83" s="1" t="s">
        <v>735</v>
      </c>
      <c r="D83" s="1" t="s">
        <v>736</v>
      </c>
      <c r="E83" s="1" t="s">
        <v>737</v>
      </c>
      <c r="F83" s="1" t="s">
        <v>738</v>
      </c>
      <c r="G83" s="1" t="s">
        <v>739</v>
      </c>
      <c r="H83" s="1" t="s">
        <v>740</v>
      </c>
      <c r="I83" s="1" t="s">
        <v>741</v>
      </c>
      <c r="J83" s="1" t="s">
        <v>742</v>
      </c>
      <c r="K83" s="1" t="s">
        <v>743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744</v>
      </c>
      <c r="B84" s="1" t="s">
        <v>734</v>
      </c>
      <c r="C84" s="1" t="s">
        <v>735</v>
      </c>
      <c r="D84" s="1" t="s">
        <v>736</v>
      </c>
      <c r="E84" s="1" t="s">
        <v>737</v>
      </c>
      <c r="F84" s="1" t="s">
        <v>738</v>
      </c>
      <c r="G84" s="1" t="s">
        <v>739</v>
      </c>
      <c r="H84" s="1" t="s">
        <v>745</v>
      </c>
      <c r="I84" s="1" t="s">
        <v>741</v>
      </c>
      <c r="J84" s="1" t="s">
        <v>742</v>
      </c>
      <c r="K84" s="1" t="s">
        <v>743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747</v>
      </c>
      <c r="B86" s="1" t="s">
        <v>748</v>
      </c>
      <c r="C86" s="1" t="s">
        <v>749</v>
      </c>
      <c r="D86" s="1" t="s">
        <v>750</v>
      </c>
      <c r="E86" s="1" t="s">
        <v>751</v>
      </c>
      <c r="F86" s="1" t="s">
        <v>752</v>
      </c>
      <c r="G86" s="1" t="s">
        <v>753</v>
      </c>
      <c r="H86" s="1" t="s">
        <v>754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755</v>
      </c>
      <c r="B87" s="1" t="s">
        <v>756</v>
      </c>
      <c r="C87" s="1" t="s">
        <v>757</v>
      </c>
      <c r="D87" s="1" t="s">
        <v>758</v>
      </c>
      <c r="E87" s="1" t="s">
        <v>759</v>
      </c>
      <c r="F87" s="1" t="s">
        <v>760</v>
      </c>
      <c r="G87" s="1" t="s">
        <v>761</v>
      </c>
      <c r="H87" s="1" t="s">
        <v>762</v>
      </c>
      <c r="I87" s="1">
        <v>0.0</v>
      </c>
      <c r="J87" s="1">
        <v>0.0</v>
      </c>
      <c r="K87" s="1" t="s">
        <v>763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764</v>
      </c>
      <c r="B88" s="1" t="s">
        <v>765</v>
      </c>
      <c r="C88" s="1" t="s">
        <v>581</v>
      </c>
      <c r="D88" s="1" t="s">
        <v>766</v>
      </c>
      <c r="E88" s="1" t="s">
        <v>767</v>
      </c>
      <c r="F88" s="1" t="s">
        <v>768</v>
      </c>
      <c r="G88" s="1" t="s">
        <v>769</v>
      </c>
      <c r="H88" s="1" t="s">
        <v>770</v>
      </c>
      <c r="I88" s="1" t="s">
        <v>771</v>
      </c>
      <c r="J88" s="1" t="s">
        <v>772</v>
      </c>
      <c r="K88" s="1" t="s">
        <v>773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774</v>
      </c>
      <c r="B89" s="1" t="s">
        <v>775</v>
      </c>
      <c r="C89" s="1" t="s">
        <v>776</v>
      </c>
      <c r="D89" s="1" t="s">
        <v>777</v>
      </c>
      <c r="E89" s="1" t="s">
        <v>778</v>
      </c>
      <c r="F89" s="1" t="s">
        <v>779</v>
      </c>
      <c r="G89" s="1" t="s">
        <v>780</v>
      </c>
      <c r="H89" s="1" t="s">
        <v>781</v>
      </c>
      <c r="I89" s="1" t="s">
        <v>782</v>
      </c>
      <c r="J89" s="1" t="s">
        <v>783</v>
      </c>
      <c r="K89" s="1" t="s">
        <v>565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784</v>
      </c>
      <c r="B90" s="1" t="s">
        <v>775</v>
      </c>
      <c r="C90" s="1" t="s">
        <v>776</v>
      </c>
      <c r="D90" s="1" t="s">
        <v>777</v>
      </c>
      <c r="E90" s="1" t="s">
        <v>778</v>
      </c>
      <c r="F90" s="1" t="s">
        <v>779</v>
      </c>
      <c r="G90" s="1" t="s">
        <v>780</v>
      </c>
      <c r="H90" s="1" t="s">
        <v>781</v>
      </c>
      <c r="I90" s="1" t="s">
        <v>782</v>
      </c>
      <c r="J90" s="1" t="s">
        <v>783</v>
      </c>
      <c r="K90" s="1" t="s">
        <v>565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785</v>
      </c>
      <c r="B91" s="1" t="s">
        <v>786</v>
      </c>
      <c r="C91" s="1" t="s">
        <v>787</v>
      </c>
      <c r="D91" s="1" t="s">
        <v>788</v>
      </c>
      <c r="E91" s="1" t="s">
        <v>789</v>
      </c>
      <c r="F91" s="1" t="s">
        <v>790</v>
      </c>
      <c r="G91" s="1" t="s">
        <v>791</v>
      </c>
      <c r="H91" s="1" t="s">
        <v>792</v>
      </c>
      <c r="I91" s="1">
        <v>1.0</v>
      </c>
      <c r="J91" s="1" t="s">
        <v>793</v>
      </c>
      <c r="K91" s="1" t="s">
        <v>794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795</v>
      </c>
      <c r="B92" s="1" t="s">
        <v>786</v>
      </c>
      <c r="C92" s="1" t="s">
        <v>787</v>
      </c>
      <c r="D92" s="1" t="s">
        <v>788</v>
      </c>
      <c r="E92" s="1" t="s">
        <v>789</v>
      </c>
      <c r="F92" s="1" t="s">
        <v>790</v>
      </c>
      <c r="G92" s="1" t="s">
        <v>791</v>
      </c>
      <c r="H92" s="1" t="s">
        <v>792</v>
      </c>
      <c r="I92" s="1" t="s">
        <v>796</v>
      </c>
      <c r="J92" s="1" t="s">
        <v>797</v>
      </c>
      <c r="K92" s="1" t="s">
        <v>798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799</v>
      </c>
      <c r="B93" s="1" t="s">
        <v>800</v>
      </c>
      <c r="C93" s="1" t="s">
        <v>801</v>
      </c>
      <c r="D93" s="1" t="s">
        <v>802</v>
      </c>
      <c r="E93" s="1" t="s">
        <v>803</v>
      </c>
      <c r="F93" s="1" t="s">
        <v>790</v>
      </c>
      <c r="G93" s="1" t="s">
        <v>791</v>
      </c>
      <c r="H93" s="1" t="s">
        <v>792</v>
      </c>
      <c r="I93" s="1" t="s">
        <v>804</v>
      </c>
      <c r="J93" s="1" t="s">
        <v>397</v>
      </c>
      <c r="K93" s="1" t="s">
        <v>794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805</v>
      </c>
      <c r="B94" s="1" t="s">
        <v>806</v>
      </c>
      <c r="C94" s="1" t="s">
        <v>807</v>
      </c>
      <c r="D94" s="1" t="s">
        <v>808</v>
      </c>
      <c r="E94" s="1" t="s">
        <v>809</v>
      </c>
      <c r="F94" s="1" t="s">
        <v>810</v>
      </c>
      <c r="G94" s="1" t="s">
        <v>811</v>
      </c>
      <c r="H94" s="1" t="s">
        <v>812</v>
      </c>
      <c r="I94" s="1" t="s">
        <v>813</v>
      </c>
      <c r="J94" s="1" t="s">
        <v>814</v>
      </c>
      <c r="K94" s="1" t="s">
        <v>815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816</v>
      </c>
      <c r="B95" s="1">
        <v>0.0</v>
      </c>
      <c r="C95" s="1">
        <v>0.0</v>
      </c>
      <c r="D95" s="1" t="s">
        <v>817</v>
      </c>
      <c r="E95" s="1" t="s">
        <v>818</v>
      </c>
      <c r="F95" s="1" t="s">
        <v>819</v>
      </c>
      <c r="G95" s="1" t="s">
        <v>820</v>
      </c>
      <c r="H95" s="1" t="s">
        <v>821</v>
      </c>
      <c r="I95" s="1">
        <v>0.0</v>
      </c>
      <c r="J95" s="1" t="s">
        <v>822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823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 t="s">
        <v>824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825</v>
      </c>
      <c r="B97" s="1" t="s">
        <v>826</v>
      </c>
      <c r="C97" s="1" t="s">
        <v>827</v>
      </c>
      <c r="D97" s="1" t="s">
        <v>828</v>
      </c>
      <c r="E97" s="1" t="s">
        <v>829</v>
      </c>
      <c r="F97" s="1" t="s">
        <v>830</v>
      </c>
      <c r="G97" s="1" t="s">
        <v>831</v>
      </c>
      <c r="H97" s="1" t="s">
        <v>832</v>
      </c>
      <c r="I97" s="1" t="s">
        <v>833</v>
      </c>
      <c r="J97" s="1" t="s">
        <v>834</v>
      </c>
      <c r="K97" s="1" t="s">
        <v>835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836</v>
      </c>
      <c r="B98" s="1" t="s">
        <v>837</v>
      </c>
      <c r="C98" s="1" t="s">
        <v>838</v>
      </c>
      <c r="D98" s="1" t="s">
        <v>839</v>
      </c>
      <c r="E98" s="1" t="s">
        <v>95</v>
      </c>
      <c r="F98" s="1" t="s">
        <v>840</v>
      </c>
      <c r="G98" s="1" t="s">
        <v>294</v>
      </c>
      <c r="H98" s="1" t="s">
        <v>841</v>
      </c>
      <c r="I98" s="1" t="s">
        <v>304</v>
      </c>
      <c r="J98" s="1" t="s">
        <v>842</v>
      </c>
      <c r="K98" s="1" t="s">
        <v>843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844</v>
      </c>
      <c r="B99" s="1" t="s">
        <v>845</v>
      </c>
      <c r="C99" s="1" t="s">
        <v>846</v>
      </c>
      <c r="D99" s="1" t="s">
        <v>546</v>
      </c>
      <c r="E99" s="1">
        <v>-4.0</v>
      </c>
      <c r="F99" s="1" t="s">
        <v>847</v>
      </c>
      <c r="G99" s="1" t="s">
        <v>848</v>
      </c>
      <c r="H99" s="1" t="s">
        <v>849</v>
      </c>
      <c r="I99" s="1" t="s">
        <v>850</v>
      </c>
      <c r="J99" s="1" t="s">
        <v>851</v>
      </c>
      <c r="K99" s="1" t="s">
        <v>852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853</v>
      </c>
      <c r="B100" s="1" t="s">
        <v>845</v>
      </c>
      <c r="C100" s="1" t="s">
        <v>846</v>
      </c>
      <c r="D100" s="1" t="s">
        <v>546</v>
      </c>
      <c r="E100" s="1">
        <v>-4.0</v>
      </c>
      <c r="F100" s="1" t="s">
        <v>847</v>
      </c>
      <c r="G100" s="1" t="s">
        <v>848</v>
      </c>
      <c r="H100" s="1" t="s">
        <v>849</v>
      </c>
      <c r="I100" s="1" t="s">
        <v>850</v>
      </c>
      <c r="J100" s="1" t="s">
        <v>851</v>
      </c>
      <c r="K100" s="1" t="s">
        <v>852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854</v>
      </c>
      <c r="B101" s="1" t="s">
        <v>855</v>
      </c>
      <c r="C101" s="1" t="s">
        <v>856</v>
      </c>
      <c r="D101" s="1" t="s">
        <v>857</v>
      </c>
      <c r="E101" s="1" t="s">
        <v>858</v>
      </c>
      <c r="F101" s="1" t="s">
        <v>859</v>
      </c>
      <c r="G101" s="1" t="s">
        <v>860</v>
      </c>
      <c r="H101" s="1" t="s">
        <v>861</v>
      </c>
      <c r="I101" s="1" t="s">
        <v>862</v>
      </c>
      <c r="J101" s="1" t="s">
        <v>745</v>
      </c>
      <c r="K101" s="1" t="s">
        <v>863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864</v>
      </c>
      <c r="B102" s="1" t="s">
        <v>865</v>
      </c>
      <c r="C102" s="1" t="s">
        <v>866</v>
      </c>
      <c r="D102" s="1" t="s">
        <v>867</v>
      </c>
      <c r="E102" s="1" t="s">
        <v>868</v>
      </c>
      <c r="F102" s="1" t="s">
        <v>869</v>
      </c>
      <c r="G102" s="1" t="s">
        <v>870</v>
      </c>
      <c r="H102" s="1" t="s">
        <v>871</v>
      </c>
      <c r="I102" s="1" t="s">
        <v>148</v>
      </c>
      <c r="J102" s="1" t="s">
        <v>872</v>
      </c>
      <c r="K102" s="1" t="s">
        <v>873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874</v>
      </c>
      <c r="B103" s="1">
        <v>0.0</v>
      </c>
      <c r="C103" s="1" t="s">
        <v>875</v>
      </c>
      <c r="D103" s="1" t="s">
        <v>876</v>
      </c>
      <c r="E103" s="1" t="s">
        <v>877</v>
      </c>
      <c r="F103" s="1" t="s">
        <v>878</v>
      </c>
      <c r="G103" s="1" t="s">
        <v>879</v>
      </c>
      <c r="H103" s="1" t="s">
        <v>880</v>
      </c>
      <c r="I103" s="1" t="s">
        <v>881</v>
      </c>
      <c r="J103" s="1" t="s">
        <v>882</v>
      </c>
      <c r="K103" s="1" t="s">
        <v>883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884</v>
      </c>
      <c r="B104" s="1">
        <v>0.0</v>
      </c>
      <c r="C104" s="1" t="s">
        <v>875</v>
      </c>
      <c r="D104" s="1" t="s">
        <v>876</v>
      </c>
      <c r="E104" s="1" t="s">
        <v>877</v>
      </c>
      <c r="F104" s="1" t="s">
        <v>878</v>
      </c>
      <c r="G104" s="1" t="s">
        <v>879</v>
      </c>
      <c r="H104" s="1" t="s">
        <v>885</v>
      </c>
      <c r="I104" s="1" t="s">
        <v>881</v>
      </c>
      <c r="J104" s="1" t="s">
        <v>882</v>
      </c>
      <c r="K104" s="1" t="s">
        <v>883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886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887</v>
      </c>
      <c r="B106" s="1">
        <v>0.0</v>
      </c>
      <c r="C106" s="1">
        <v>0.0</v>
      </c>
      <c r="D106" s="1" t="s">
        <v>888</v>
      </c>
      <c r="E106" s="1" t="s">
        <v>889</v>
      </c>
      <c r="F106" s="1" t="s">
        <v>890</v>
      </c>
      <c r="G106" s="1" t="s">
        <v>891</v>
      </c>
      <c r="H106" s="1" t="s">
        <v>892</v>
      </c>
      <c r="I106" s="1">
        <v>0.0</v>
      </c>
      <c r="J106" s="1" t="s">
        <v>893</v>
      </c>
      <c r="K106" s="1" t="s">
        <v>894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895</v>
      </c>
      <c r="B107" s="1">
        <v>0.0</v>
      </c>
      <c r="C107" s="1">
        <v>0.0</v>
      </c>
      <c r="D107" s="1" t="s">
        <v>896</v>
      </c>
      <c r="E107" s="1" t="s">
        <v>897</v>
      </c>
      <c r="F107" s="1" t="s">
        <v>898</v>
      </c>
      <c r="G107" s="1" t="s">
        <v>899</v>
      </c>
      <c r="H107" s="1" t="s">
        <v>900</v>
      </c>
      <c r="I107" s="1">
        <v>0.0</v>
      </c>
      <c r="J107" s="1" t="s">
        <v>901</v>
      </c>
      <c r="K107" s="1" t="s">
        <v>426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902</v>
      </c>
      <c r="B108" s="1">
        <v>0.0</v>
      </c>
      <c r="C108" s="1">
        <v>0.0</v>
      </c>
      <c r="D108" s="1" t="s">
        <v>903</v>
      </c>
      <c r="E108" s="1" t="s">
        <v>904</v>
      </c>
      <c r="F108" s="1" t="s">
        <v>905</v>
      </c>
      <c r="G108" s="1" t="s">
        <v>906</v>
      </c>
      <c r="H108" s="1" t="s">
        <v>907</v>
      </c>
      <c r="I108" s="1" t="s">
        <v>908</v>
      </c>
      <c r="J108" s="1" t="s">
        <v>909</v>
      </c>
      <c r="K108" s="1" t="s">
        <v>910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911</v>
      </c>
      <c r="B109" s="1">
        <v>0.0</v>
      </c>
      <c r="C109" s="1">
        <v>0.0</v>
      </c>
      <c r="D109" s="1" t="s">
        <v>912</v>
      </c>
      <c r="E109" s="1" t="s">
        <v>913</v>
      </c>
      <c r="F109" s="1" t="s">
        <v>914</v>
      </c>
      <c r="G109" s="1" t="s">
        <v>915</v>
      </c>
      <c r="H109" s="1" t="s">
        <v>916</v>
      </c>
      <c r="I109" s="1" t="s">
        <v>917</v>
      </c>
      <c r="J109" s="1" t="s">
        <v>918</v>
      </c>
      <c r="K109" s="1" t="s">
        <v>830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919</v>
      </c>
      <c r="B110" s="1">
        <v>0.0</v>
      </c>
      <c r="C110" s="1">
        <v>0.0</v>
      </c>
      <c r="D110" s="1" t="s">
        <v>912</v>
      </c>
      <c r="E110" s="1" t="s">
        <v>913</v>
      </c>
      <c r="F110" s="1" t="s">
        <v>914</v>
      </c>
      <c r="G110" s="1" t="s">
        <v>915</v>
      </c>
      <c r="H110" s="1" t="s">
        <v>916</v>
      </c>
      <c r="I110" s="1" t="s">
        <v>917</v>
      </c>
      <c r="J110" s="1" t="s">
        <v>918</v>
      </c>
      <c r="K110" s="1" t="s">
        <v>830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920</v>
      </c>
      <c r="B111" s="1">
        <v>0.0</v>
      </c>
      <c r="C111" s="1">
        <v>0.0</v>
      </c>
      <c r="D111" s="1" t="s">
        <v>921</v>
      </c>
      <c r="E111" s="1" t="s">
        <v>922</v>
      </c>
      <c r="F111" s="1" t="s">
        <v>923</v>
      </c>
      <c r="G111" s="1" t="s">
        <v>924</v>
      </c>
      <c r="H111" s="1" t="s">
        <v>925</v>
      </c>
      <c r="I111" s="1" t="s">
        <v>926</v>
      </c>
      <c r="J111" s="1" t="s">
        <v>927</v>
      </c>
      <c r="K111" s="1" t="s">
        <v>928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929</v>
      </c>
      <c r="B112" s="1">
        <v>0.0</v>
      </c>
      <c r="C112" s="1">
        <v>0.0</v>
      </c>
      <c r="D112" s="1" t="s">
        <v>921</v>
      </c>
      <c r="E112" s="1" t="s">
        <v>922</v>
      </c>
      <c r="F112" s="1" t="s">
        <v>923</v>
      </c>
      <c r="G112" s="1" t="s">
        <v>924</v>
      </c>
      <c r="H112" s="1" t="s">
        <v>925</v>
      </c>
      <c r="I112" s="1" t="s">
        <v>497</v>
      </c>
      <c r="J112" s="1" t="s">
        <v>927</v>
      </c>
      <c r="K112" s="1" t="s">
        <v>928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930</v>
      </c>
      <c r="B113" s="1">
        <v>0.0</v>
      </c>
      <c r="C113" s="1">
        <v>0.0</v>
      </c>
      <c r="D113" s="1" t="s">
        <v>931</v>
      </c>
      <c r="E113" s="1" t="s">
        <v>932</v>
      </c>
      <c r="F113" s="1" t="s">
        <v>933</v>
      </c>
      <c r="G113" s="1" t="s">
        <v>934</v>
      </c>
      <c r="H113" s="1" t="s">
        <v>925</v>
      </c>
      <c r="I113" s="1" t="s">
        <v>935</v>
      </c>
      <c r="J113" s="1" t="s">
        <v>936</v>
      </c>
      <c r="K113" s="1" t="s">
        <v>928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937</v>
      </c>
      <c r="B114" s="1">
        <v>0.0</v>
      </c>
      <c r="C114" s="1">
        <v>0.0</v>
      </c>
      <c r="D114" s="1" t="s">
        <v>938</v>
      </c>
      <c r="E114" s="1" t="s">
        <v>939</v>
      </c>
      <c r="F114" s="1" t="s">
        <v>940</v>
      </c>
      <c r="G114" s="1" t="s">
        <v>941</v>
      </c>
      <c r="H114" s="1" t="s">
        <v>614</v>
      </c>
      <c r="I114" s="1" t="s">
        <v>473</v>
      </c>
      <c r="J114" s="1" t="s">
        <v>942</v>
      </c>
      <c r="K114" s="1" t="s">
        <v>943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944</v>
      </c>
      <c r="B115" s="1">
        <v>0.0</v>
      </c>
      <c r="C115" s="1">
        <v>0.0</v>
      </c>
      <c r="D115" s="1">
        <v>0.0</v>
      </c>
      <c r="E115" s="1">
        <v>0.0</v>
      </c>
      <c r="F115" s="1" t="s">
        <v>945</v>
      </c>
      <c r="G115" s="1" t="s">
        <v>946</v>
      </c>
      <c r="H115" s="1" t="s">
        <v>947</v>
      </c>
      <c r="I115" s="1">
        <v>0.0</v>
      </c>
      <c r="J115" s="1" t="s">
        <v>948</v>
      </c>
      <c r="K115" s="1" t="s">
        <v>949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950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 t="s">
        <v>951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952</v>
      </c>
      <c r="B117" s="1">
        <v>0.0</v>
      </c>
      <c r="C117" s="1">
        <v>0.0</v>
      </c>
      <c r="D117" s="1" t="s">
        <v>953</v>
      </c>
      <c r="E117" s="1" t="s">
        <v>954</v>
      </c>
      <c r="F117" s="1" t="s">
        <v>955</v>
      </c>
      <c r="G117" s="1" t="s">
        <v>956</v>
      </c>
      <c r="H117" s="1" t="s">
        <v>957</v>
      </c>
      <c r="I117" s="1" t="s">
        <v>958</v>
      </c>
      <c r="J117" s="1" t="s">
        <v>230</v>
      </c>
      <c r="K117" s="1" t="s">
        <v>959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960</v>
      </c>
      <c r="B118" s="1">
        <v>0.0</v>
      </c>
      <c r="C118" s="1">
        <v>0.0</v>
      </c>
      <c r="D118" s="1" t="s">
        <v>961</v>
      </c>
      <c r="E118" s="1">
        <v>35.0</v>
      </c>
      <c r="F118" s="1" t="s">
        <v>962</v>
      </c>
      <c r="G118" s="1" t="s">
        <v>963</v>
      </c>
      <c r="H118" s="1" t="s">
        <v>964</v>
      </c>
      <c r="I118" s="1" t="s">
        <v>965</v>
      </c>
      <c r="J118" s="1" t="s">
        <v>966</v>
      </c>
      <c r="K118" s="1" t="s">
        <v>967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968</v>
      </c>
      <c r="B119" s="1">
        <v>0.0</v>
      </c>
      <c r="C119" s="1">
        <v>0.0</v>
      </c>
      <c r="D119" s="1" t="s">
        <v>969</v>
      </c>
      <c r="E119" s="1" t="s">
        <v>970</v>
      </c>
      <c r="F119" s="1" t="s">
        <v>476</v>
      </c>
      <c r="G119" s="1" t="s">
        <v>971</v>
      </c>
      <c r="H119" s="1" t="s">
        <v>972</v>
      </c>
      <c r="I119" s="1" t="s">
        <v>973</v>
      </c>
      <c r="J119" s="1">
        <v>24.0</v>
      </c>
      <c r="K119" s="1" t="s">
        <v>430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974</v>
      </c>
      <c r="B120" s="1">
        <v>0.0</v>
      </c>
      <c r="C120" s="1">
        <v>0.0</v>
      </c>
      <c r="D120" s="1" t="s">
        <v>969</v>
      </c>
      <c r="E120" s="1" t="s">
        <v>970</v>
      </c>
      <c r="F120" s="1" t="s">
        <v>476</v>
      </c>
      <c r="G120" s="1" t="s">
        <v>971</v>
      </c>
      <c r="H120" s="1" t="s">
        <v>972</v>
      </c>
      <c r="I120" s="1" t="s">
        <v>973</v>
      </c>
      <c r="J120" s="1">
        <v>24.0</v>
      </c>
      <c r="K120" s="1" t="s">
        <v>430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975</v>
      </c>
      <c r="B121" s="1">
        <v>0.0</v>
      </c>
      <c r="C121" s="1">
        <v>0.0</v>
      </c>
      <c r="D121" s="1" t="s">
        <v>976</v>
      </c>
      <c r="E121" s="1" t="s">
        <v>977</v>
      </c>
      <c r="F121" s="1" t="s">
        <v>978</v>
      </c>
      <c r="G121" s="1" t="s">
        <v>979</v>
      </c>
      <c r="H121" s="1" t="s">
        <v>980</v>
      </c>
      <c r="I121" s="1" t="s">
        <v>981</v>
      </c>
      <c r="J121" s="1" t="s">
        <v>982</v>
      </c>
      <c r="K121" s="1" t="s">
        <v>983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984</v>
      </c>
      <c r="B122" s="1">
        <v>0.0</v>
      </c>
      <c r="C122" s="1">
        <v>0.0</v>
      </c>
      <c r="D122" s="1" t="s">
        <v>985</v>
      </c>
      <c r="E122" s="1" t="s">
        <v>986</v>
      </c>
      <c r="F122" s="1" t="s">
        <v>987</v>
      </c>
      <c r="G122" s="1" t="s">
        <v>988</v>
      </c>
      <c r="H122" s="1" t="s">
        <v>989</v>
      </c>
      <c r="I122" s="1" t="s">
        <v>990</v>
      </c>
      <c r="J122" s="1" t="s">
        <v>991</v>
      </c>
      <c r="K122" s="1" t="s">
        <v>992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993</v>
      </c>
      <c r="B123" s="1">
        <v>0.0</v>
      </c>
      <c r="C123" s="1">
        <v>0.0</v>
      </c>
      <c r="D123" s="1">
        <v>0.0</v>
      </c>
      <c r="E123" s="1" t="s">
        <v>994</v>
      </c>
      <c r="F123" s="1" t="s">
        <v>995</v>
      </c>
      <c r="G123" s="1" t="s">
        <v>996</v>
      </c>
      <c r="H123" s="1" t="s">
        <v>997</v>
      </c>
      <c r="I123" s="1" t="s">
        <v>998</v>
      </c>
      <c r="J123" s="1" t="s">
        <v>999</v>
      </c>
      <c r="K123" s="1" t="s">
        <v>1000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1001</v>
      </c>
      <c r="B124" s="1">
        <v>0.0</v>
      </c>
      <c r="C124" s="1">
        <v>0.0</v>
      </c>
      <c r="D124" s="1">
        <v>0.0</v>
      </c>
      <c r="E124" s="1" t="s">
        <v>994</v>
      </c>
      <c r="F124" s="1" t="s">
        <v>995</v>
      </c>
      <c r="G124" s="1" t="s">
        <v>996</v>
      </c>
      <c r="H124" s="1" t="s">
        <v>1002</v>
      </c>
      <c r="I124" s="1" t="s">
        <v>998</v>
      </c>
      <c r="J124" s="1" t="s">
        <v>999</v>
      </c>
      <c r="K124" s="1" t="s">
        <v>1000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1003</v>
      </c>
      <c r="C1" s="1" t="s">
        <v>1004</v>
      </c>
      <c r="D1" s="1" t="s">
        <v>1005</v>
      </c>
      <c r="E1" s="1" t="s">
        <v>1006</v>
      </c>
      <c r="F1" s="1" t="s">
        <v>1007</v>
      </c>
      <c r="G1" s="1" t="s">
        <v>1008</v>
      </c>
      <c r="H1" s="1" t="s">
        <v>1009</v>
      </c>
      <c r="I1" s="1" t="s">
        <v>1010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1011</v>
      </c>
      <c r="B2" s="1" t="s">
        <v>1012</v>
      </c>
      <c r="C2" s="1" t="s">
        <v>1013</v>
      </c>
      <c r="D2" s="1" t="s">
        <v>1014</v>
      </c>
      <c r="E2" s="1" t="s">
        <v>1015</v>
      </c>
      <c r="F2" s="1" t="s">
        <v>1016</v>
      </c>
      <c r="G2" s="1" t="s">
        <v>1017</v>
      </c>
      <c r="H2" s="1" t="s">
        <v>1017</v>
      </c>
      <c r="I2" s="1" t="s">
        <v>1018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1019</v>
      </c>
      <c r="B3" s="1" t="s">
        <v>1018</v>
      </c>
      <c r="C3" s="1" t="s">
        <v>1020</v>
      </c>
      <c r="D3" s="1" t="s">
        <v>1021</v>
      </c>
      <c r="E3" s="1" t="s">
        <v>1022</v>
      </c>
      <c r="F3" s="1" t="s">
        <v>1023</v>
      </c>
      <c r="G3" s="1" t="s">
        <v>1024</v>
      </c>
      <c r="H3" s="1" t="s">
        <v>1025</v>
      </c>
      <c r="I3" s="1" t="s">
        <v>1018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1026</v>
      </c>
      <c r="B4" s="1" t="s">
        <v>1027</v>
      </c>
      <c r="C4" s="1" t="s">
        <v>1028</v>
      </c>
      <c r="D4" s="1" t="s">
        <v>1029</v>
      </c>
      <c r="E4" s="1" t="s">
        <v>1030</v>
      </c>
      <c r="F4" s="1" t="s">
        <v>1031</v>
      </c>
      <c r="G4" s="1" t="s">
        <v>1017</v>
      </c>
      <c r="H4" s="1" t="s">
        <v>1017</v>
      </c>
      <c r="I4" s="1" t="s">
        <v>1017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1019</v>
      </c>
      <c r="B5" s="1" t="s">
        <v>1018</v>
      </c>
      <c r="C5" s="1" t="s">
        <v>1032</v>
      </c>
      <c r="D5" s="1" t="s">
        <v>1033</v>
      </c>
      <c r="E5" s="1" t="s">
        <v>1034</v>
      </c>
      <c r="F5" s="1" t="s">
        <v>1035</v>
      </c>
      <c r="G5" s="1" t="s">
        <v>1036</v>
      </c>
      <c r="H5" s="1" t="s">
        <v>1025</v>
      </c>
      <c r="I5" s="1" t="s">
        <v>1025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1037</v>
      </c>
      <c r="B6" s="1" t="s">
        <v>1038</v>
      </c>
      <c r="C6" s="1" t="s">
        <v>1039</v>
      </c>
      <c r="D6" s="1" t="s">
        <v>1040</v>
      </c>
      <c r="E6" s="1" t="s">
        <v>1041</v>
      </c>
      <c r="F6" s="1" t="s">
        <v>1042</v>
      </c>
      <c r="G6" s="1" t="s">
        <v>1043</v>
      </c>
      <c r="H6" s="1" t="s">
        <v>1044</v>
      </c>
      <c r="I6" s="1" t="s">
        <v>1045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1046</v>
      </c>
      <c r="B7" s="1" t="s">
        <v>1047</v>
      </c>
      <c r="C7" s="1" t="s">
        <v>1048</v>
      </c>
      <c r="D7" s="1" t="s">
        <v>1049</v>
      </c>
      <c r="E7" s="1" t="s">
        <v>1050</v>
      </c>
      <c r="F7" s="1" t="s">
        <v>1051</v>
      </c>
      <c r="G7" s="1" t="s">
        <v>1052</v>
      </c>
      <c r="H7" s="1" t="s">
        <v>1053</v>
      </c>
      <c r="I7" s="1" t="s">
        <v>1054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1055</v>
      </c>
      <c r="B8" s="1" t="s">
        <v>1018</v>
      </c>
      <c r="C8" s="1" t="s">
        <v>1056</v>
      </c>
      <c r="D8" s="1" t="s">
        <v>1057</v>
      </c>
      <c r="E8" s="1" t="s">
        <v>1058</v>
      </c>
      <c r="F8" s="1" t="s">
        <v>1059</v>
      </c>
      <c r="G8" s="1" t="s">
        <v>1057</v>
      </c>
      <c r="H8" s="1" t="s">
        <v>1058</v>
      </c>
      <c r="I8" s="1" t="s">
        <v>1060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1061</v>
      </c>
      <c r="B9" s="1" t="s">
        <v>1062</v>
      </c>
      <c r="C9" s="1" t="s">
        <v>1063</v>
      </c>
      <c r="D9" s="1" t="s">
        <v>1018</v>
      </c>
      <c r="E9" s="1" t="s">
        <v>1064</v>
      </c>
      <c r="F9" s="1" t="s">
        <v>1065</v>
      </c>
      <c r="G9" s="1" t="s">
        <v>1066</v>
      </c>
      <c r="H9" s="1" t="s">
        <v>1067</v>
      </c>
      <c r="I9" s="1" t="s">
        <v>1068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1069</v>
      </c>
      <c r="B10" s="1" t="s">
        <v>1058</v>
      </c>
      <c r="C10" s="1" t="s">
        <v>1058</v>
      </c>
      <c r="D10" s="1" t="s">
        <v>1018</v>
      </c>
      <c r="E10" s="1" t="s">
        <v>1058</v>
      </c>
      <c r="F10" s="1" t="s">
        <v>1058</v>
      </c>
      <c r="G10" s="1" t="s">
        <v>1066</v>
      </c>
      <c r="H10" s="1" t="s">
        <v>1067</v>
      </c>
      <c r="I10" s="1" t="s">
        <v>1068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1070</v>
      </c>
      <c r="B11" s="1" t="s">
        <v>1057</v>
      </c>
      <c r="C11" s="1" t="s">
        <v>1057</v>
      </c>
      <c r="D11" s="1" t="s">
        <v>1057</v>
      </c>
      <c r="E11" s="1" t="s">
        <v>1057</v>
      </c>
      <c r="F11" s="1" t="s">
        <v>1057</v>
      </c>
      <c r="G11" s="1" t="s">
        <v>1071</v>
      </c>
      <c r="H11" s="1" t="s">
        <v>1072</v>
      </c>
      <c r="I11" s="1" t="s">
        <v>1073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1074</v>
      </c>
      <c r="B12" s="1" t="s">
        <v>1057</v>
      </c>
      <c r="C12" s="1" t="s">
        <v>1057</v>
      </c>
      <c r="D12" s="1" t="s">
        <v>1057</v>
      </c>
      <c r="E12" s="1" t="s">
        <v>1057</v>
      </c>
      <c r="F12" s="1" t="s">
        <v>1057</v>
      </c>
      <c r="G12" s="1" t="s">
        <v>1075</v>
      </c>
      <c r="H12" s="1" t="s">
        <v>1076</v>
      </c>
      <c r="I12" s="1" t="s">
        <v>1077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1078</v>
      </c>
      <c r="B13" s="1" t="s">
        <v>1057</v>
      </c>
      <c r="C13" s="1" t="s">
        <v>1057</v>
      </c>
      <c r="D13" s="1" t="s">
        <v>1057</v>
      </c>
      <c r="E13" s="1" t="s">
        <v>1057</v>
      </c>
      <c r="F13" s="1" t="s">
        <v>1057</v>
      </c>
      <c r="G13" s="1" t="s">
        <v>1079</v>
      </c>
      <c r="H13" s="1" t="s">
        <v>1080</v>
      </c>
      <c r="I13" s="1" t="s">
        <v>1081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1082</v>
      </c>
      <c r="B14" s="1" t="s">
        <v>1083</v>
      </c>
      <c r="C14" s="1" t="s">
        <v>1084</v>
      </c>
      <c r="D14" s="1" t="s">
        <v>1085</v>
      </c>
      <c r="E14" s="1" t="s">
        <v>1086</v>
      </c>
      <c r="F14" s="1" t="s">
        <v>1087</v>
      </c>
      <c r="G14" s="1" t="s">
        <v>1088</v>
      </c>
      <c r="H14" s="1" t="s">
        <v>1089</v>
      </c>
      <c r="I14" s="1" t="s">
        <v>1090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1091</v>
      </c>
      <c r="B15" s="1" t="s">
        <v>1018</v>
      </c>
      <c r="C15" s="1" t="s">
        <v>1018</v>
      </c>
      <c r="D15" s="1" t="s">
        <v>1018</v>
      </c>
      <c r="E15" s="1" t="s">
        <v>1018</v>
      </c>
      <c r="F15" s="1" t="s">
        <v>1018</v>
      </c>
      <c r="G15" s="1" t="s">
        <v>1018</v>
      </c>
      <c r="H15" s="1" t="s">
        <v>1018</v>
      </c>
      <c r="I15" s="1" t="s">
        <v>1018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1092</v>
      </c>
      <c r="B16" s="1" t="s">
        <v>1018</v>
      </c>
      <c r="C16" s="1" t="s">
        <v>1018</v>
      </c>
      <c r="D16" s="1" t="s">
        <v>1018</v>
      </c>
      <c r="E16" s="1" t="s">
        <v>1018</v>
      </c>
      <c r="F16" s="1" t="s">
        <v>1018</v>
      </c>
      <c r="G16" s="1" t="s">
        <v>1018</v>
      </c>
      <c r="H16" s="1" t="s">
        <v>1018</v>
      </c>
      <c r="I16" s="1" t="s">
        <v>1018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1093</v>
      </c>
      <c r="B17" s="1" t="s">
        <v>144</v>
      </c>
      <c r="C17" s="1" t="s">
        <v>145</v>
      </c>
      <c r="D17" s="1" t="s">
        <v>146</v>
      </c>
      <c r="E17" s="1" t="s">
        <v>147</v>
      </c>
      <c r="F17" s="1" t="s">
        <v>148</v>
      </c>
      <c r="G17" s="1" t="s">
        <v>92</v>
      </c>
      <c r="H17" s="1" t="s">
        <v>1094</v>
      </c>
      <c r="I17" s="1" t="s">
        <v>1095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1096</v>
      </c>
      <c r="B18" s="1" t="s">
        <v>1018</v>
      </c>
      <c r="C18" s="1" t="s">
        <v>1018</v>
      </c>
      <c r="D18" s="1" t="s">
        <v>1018</v>
      </c>
      <c r="E18" s="1" t="s">
        <v>1018</v>
      </c>
      <c r="F18" s="1" t="s">
        <v>1018</v>
      </c>
      <c r="G18" s="1" t="s">
        <v>1018</v>
      </c>
      <c r="H18" s="1" t="s">
        <v>1018</v>
      </c>
      <c r="I18" s="1" t="s">
        <v>1018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1097</v>
      </c>
      <c r="B19" s="1" t="s">
        <v>1098</v>
      </c>
      <c r="C19" s="1" t="s">
        <v>1099</v>
      </c>
      <c r="D19" s="1" t="s">
        <v>1018</v>
      </c>
      <c r="E19" s="1" t="s">
        <v>1100</v>
      </c>
      <c r="F19" s="1" t="s">
        <v>1101</v>
      </c>
      <c r="G19" s="1" t="s">
        <v>1102</v>
      </c>
      <c r="H19" s="1" t="s">
        <v>1103</v>
      </c>
      <c r="I19" s="1" t="s">
        <v>1104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1105</v>
      </c>
      <c r="B20" s="1" t="s">
        <v>1106</v>
      </c>
      <c r="C20" s="1" t="s">
        <v>1107</v>
      </c>
      <c r="D20" s="1" t="s">
        <v>1108</v>
      </c>
      <c r="E20" s="1" t="s">
        <v>1109</v>
      </c>
      <c r="F20" s="1" t="s">
        <v>1110</v>
      </c>
      <c r="G20" s="1" t="s">
        <v>1111</v>
      </c>
      <c r="H20" s="1" t="s">
        <v>1112</v>
      </c>
      <c r="I20" s="1" t="s">
        <v>1113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1114</v>
      </c>
      <c r="B21" s="1" t="s">
        <v>1115</v>
      </c>
      <c r="C21" s="1" t="s">
        <v>1116</v>
      </c>
      <c r="D21" s="1" t="s">
        <v>1117</v>
      </c>
      <c r="E21" s="1" t="s">
        <v>1118</v>
      </c>
      <c r="F21" s="1" t="s">
        <v>1119</v>
      </c>
      <c r="G21" s="1" t="s">
        <v>1120</v>
      </c>
      <c r="H21" s="1" t="s">
        <v>1121</v>
      </c>
      <c r="I21" s="1" t="s">
        <v>1122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1123</v>
      </c>
      <c r="B22" s="1" t="s">
        <v>1124</v>
      </c>
      <c r="C22" s="1" t="s">
        <v>1125</v>
      </c>
      <c r="D22" s="1" t="s">
        <v>1126</v>
      </c>
      <c r="E22" s="1" t="s">
        <v>1127</v>
      </c>
      <c r="F22" s="1" t="s">
        <v>1128</v>
      </c>
      <c r="G22" s="1" t="s">
        <v>1129</v>
      </c>
      <c r="H22" s="1" t="s">
        <v>1130</v>
      </c>
      <c r="I22" s="1" t="s">
        <v>1131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1132</v>
      </c>
      <c r="C23" s="1" t="s">
        <v>1133</v>
      </c>
      <c r="D23" s="1" t="s">
        <v>1134</v>
      </c>
      <c r="E23" s="1" t="s">
        <v>1135</v>
      </c>
      <c r="F23" s="1" t="s">
        <v>1136</v>
      </c>
      <c r="G23" s="1" t="s">
        <v>1018</v>
      </c>
      <c r="H23" s="1" t="s">
        <v>1018</v>
      </c>
      <c r="I23" s="1" t="s">
        <v>1018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1137</v>
      </c>
      <c r="B24" s="1" t="s">
        <v>1138</v>
      </c>
      <c r="C24" s="1" t="s">
        <v>1139</v>
      </c>
      <c r="D24" s="1" t="s">
        <v>1140</v>
      </c>
      <c r="E24" s="1" t="s">
        <v>1141</v>
      </c>
      <c r="F24" s="1" t="s">
        <v>1142</v>
      </c>
      <c r="G24" s="1" t="s">
        <v>1143</v>
      </c>
      <c r="H24" s="1" t="s">
        <v>1143</v>
      </c>
      <c r="I24" s="1" t="s">
        <v>1143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1144</v>
      </c>
      <c r="B25" s="1" t="s">
        <v>1145</v>
      </c>
      <c r="C25" s="1" t="s">
        <v>1146</v>
      </c>
      <c r="D25" s="1" t="s">
        <v>1147</v>
      </c>
      <c r="E25" s="1" t="s">
        <v>1148</v>
      </c>
      <c r="F25" s="1" t="s">
        <v>1149</v>
      </c>
      <c r="G25" s="1" t="s">
        <v>1150</v>
      </c>
      <c r="H25" s="1" t="s">
        <v>1150</v>
      </c>
      <c r="I25" s="1" t="s">
        <v>1018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1151</v>
      </c>
      <c r="B26" s="1" t="s">
        <v>1152</v>
      </c>
      <c r="C26" s="1" t="s">
        <v>1153</v>
      </c>
      <c r="D26" s="1" t="s">
        <v>1154</v>
      </c>
      <c r="E26" s="1" t="s">
        <v>1155</v>
      </c>
      <c r="F26" s="1" t="s">
        <v>1156</v>
      </c>
      <c r="G26" s="1" t="s">
        <v>1018</v>
      </c>
      <c r="H26" s="1" t="s">
        <v>1018</v>
      </c>
      <c r="I26" s="1" t="s">
        <v>1018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1157</v>
      </c>
      <c r="B2" s="1" t="s">
        <v>1158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1159</v>
      </c>
      <c r="B3" s="1" t="s">
        <v>1160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1161</v>
      </c>
      <c r="B4" s="1" t="s">
        <v>1162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1163</v>
      </c>
      <c r="B5" s="1" t="s">
        <v>1164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1165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1166</v>
      </c>
      <c r="B7" s="1" t="s">
        <v>1167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1168</v>
      </c>
      <c r="B8" s="4" t="s">
        <v>1169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1170</v>
      </c>
      <c r="B9" s="1" t="s">
        <v>1171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1172</v>
      </c>
      <c r="B10" s="1" t="s">
        <v>1173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1174</v>
      </c>
      <c r="B11" s="1" t="s">
        <v>1171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1175</v>
      </c>
      <c r="B12" s="1" t="s">
        <v>1176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1177</v>
      </c>
      <c r="B13" s="1" t="s">
        <v>1178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1179</v>
      </c>
      <c r="B14" s="1" t="s">
        <v>1176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1180</v>
      </c>
      <c r="B15" s="1" t="s">
        <v>1181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1182</v>
      </c>
      <c r="B16" s="1">
        <v>383.0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1183</v>
      </c>
      <c r="B17" s="1" t="s">
        <v>1184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1185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1186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1187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1188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1189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1190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1191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1192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1193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1194</v>
      </c>
      <c r="B27" s="1">
        <v>35.12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1195</v>
      </c>
      <c r="B28" s="1">
        <v>35.14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1196</v>
      </c>
      <c r="B29" s="1">
        <v>34.47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1197</v>
      </c>
      <c r="B30" s="1">
        <v>36.0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1198</v>
      </c>
      <c r="B31" s="1">
        <v>35.12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1199</v>
      </c>
      <c r="B32" s="1">
        <v>35.14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1200</v>
      </c>
      <c r="B33" s="1">
        <v>34.47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1201</v>
      </c>
      <c r="B34" s="1">
        <v>36.0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1202</v>
      </c>
      <c r="B35" s="1">
        <v>0.751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1203</v>
      </c>
      <c r="B36" s="1">
        <v>3.0789025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1204</v>
      </c>
      <c r="B37" s="1">
        <v>-6.1939273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1205</v>
      </c>
      <c r="B38" s="1">
        <v>979586.0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1206</v>
      </c>
      <c r="B39" s="1">
        <v>979586.0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1207</v>
      </c>
      <c r="B40" s="1">
        <v>828203.0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1208</v>
      </c>
      <c r="B41" s="1">
        <v>892130.0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1209</v>
      </c>
      <c r="B42" s="1">
        <v>892130.0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1210</v>
      </c>
      <c r="B43" s="1">
        <v>35.79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1211</v>
      </c>
      <c r="B44" s="1">
        <v>36.06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1212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1213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1214</v>
      </c>
      <c r="B47" s="1">
        <v>2.04738432E9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1215</v>
      </c>
      <c r="B48" s="1">
        <v>20.96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1216</v>
      </c>
      <c r="B49" s="1">
        <v>62.58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1217</v>
      </c>
      <c r="B50" s="1">
        <v>62.285427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1218</v>
      </c>
      <c r="B51" s="1">
        <v>47.3938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1219</v>
      </c>
      <c r="B52" s="1">
        <v>42.33345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1220</v>
      </c>
      <c r="B53" s="1" t="s">
        <v>1221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1222</v>
      </c>
      <c r="B54" s="1">
        <v>1.058977472E9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1223</v>
      </c>
      <c r="B55" s="1">
        <v>20.51377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1224</v>
      </c>
      <c r="B56" s="1">
        <v>5.0506511E7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1225</v>
      </c>
      <c r="B57" s="1">
        <v>5.70302E7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1226</v>
      </c>
      <c r="B58" s="1">
        <v>5118666.0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1227</v>
      </c>
      <c r="B59" s="1">
        <v>4551462.0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1228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1229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1230</v>
      </c>
      <c r="B62" s="1">
        <v>0.08979999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1231</v>
      </c>
      <c r="B63" s="1">
        <v>0.01509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1232</v>
      </c>
      <c r="B64" s="1">
        <v>1.0636799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1233</v>
      </c>
      <c r="B65" s="1">
        <v>5.92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1234</v>
      </c>
      <c r="B66" s="1">
        <v>0.091000006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1235</v>
      </c>
      <c r="B67" s="1">
        <v>5.70302E7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1236</v>
      </c>
      <c r="B68" s="1">
        <v>28.527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1237</v>
      </c>
      <c r="B69" s="1">
        <v>1.258457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1238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1239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1240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1241</v>
      </c>
      <c r="B73" s="1">
        <v>6.74307968E8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1242</v>
      </c>
      <c r="B74" s="1">
        <v>11.66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1243</v>
      </c>
      <c r="B75" s="1">
        <v>-6.08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1244</v>
      </c>
      <c r="B76" s="1">
        <v>32.216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1245</v>
      </c>
      <c r="B77" s="1">
        <v>-2.639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1246</v>
      </c>
      <c r="B78" s="1">
        <v>0.50085473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1247</v>
      </c>
      <c r="B79" s="1">
        <v>0.2353071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1248</v>
      </c>
      <c r="B80" s="1" t="s">
        <v>1249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1250</v>
      </c>
      <c r="B81" s="1" t="s">
        <v>1251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1252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1253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1254</v>
      </c>
      <c r="B84" s="1" t="s">
        <v>1255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1256</v>
      </c>
      <c r="B85" s="1" t="s">
        <v>1255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1257</v>
      </c>
      <c r="B86" s="1">
        <v>1.3746726E9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1258</v>
      </c>
      <c r="B87" s="1" t="s">
        <v>1259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1260</v>
      </c>
      <c r="B88" s="1" t="s">
        <v>1261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1262</v>
      </c>
      <c r="B89" s="1" t="s">
        <v>1263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1264</v>
      </c>
      <c r="B90" s="1" t="s">
        <v>1265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1266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1267</v>
      </c>
      <c r="B92" s="1">
        <v>35.9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1268</v>
      </c>
      <c r="B93" s="1">
        <v>75.0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1269</v>
      </c>
      <c r="B94" s="1">
        <v>46.0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1270</v>
      </c>
      <c r="B95" s="1">
        <v>57.0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1271</v>
      </c>
      <c r="B96" s="1">
        <v>56.0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1272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1273</v>
      </c>
      <c r="B98" s="1" t="s">
        <v>1274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1275</v>
      </c>
      <c r="B99" s="1">
        <v>7.0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1276</v>
      </c>
      <c r="B100" s="1">
        <v>1.004756992E9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1277</v>
      </c>
      <c r="B101" s="1">
        <v>17.618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1278</v>
      </c>
      <c r="B102" s="1">
        <v>-4.01288E8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1279</v>
      </c>
      <c r="B103" s="1">
        <v>6.0834E7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1280</v>
      </c>
      <c r="B104" s="1">
        <v>8.438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1281</v>
      </c>
      <c r="B105" s="1">
        <v>8.993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1282</v>
      </c>
      <c r="B106" s="1">
        <v>3.2871E7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1283</v>
      </c>
      <c r="B107" s="1">
        <v>3.74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1284</v>
      </c>
      <c r="B108" s="1">
        <v>0.582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1285</v>
      </c>
      <c r="B109" s="1">
        <v>-0.18175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1286</v>
      </c>
      <c r="B110" s="1">
        <v>0.53655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1287</v>
      </c>
      <c r="B111" s="1">
        <v>-1.57062624E8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1288</v>
      </c>
      <c r="B112" s="1">
        <v>-3.29161984E8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1289</v>
      </c>
      <c r="B113" s="1">
        <v>0.212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1290</v>
      </c>
      <c r="B114" s="1">
        <v>-11.46932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1291</v>
      </c>
      <c r="B115" s="1" t="s">
        <v>1221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1292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49</v>
      </c>
      <c r="B3" s="1">
        <v>-13.0</v>
      </c>
      <c r="C3" s="1">
        <v>-70.0</v>
      </c>
      <c r="D3" s="1">
        <v>-50.0</v>
      </c>
      <c r="E3" s="1">
        <v>-147.0</v>
      </c>
      <c r="F3" s="1">
        <v>-162.0</v>
      </c>
      <c r="G3" s="1">
        <v>-224.0</v>
      </c>
      <c r="H3" s="1">
        <v>-143.0</v>
      </c>
      <c r="I3" s="1">
        <v>-198.0</v>
      </c>
      <c r="J3" s="1">
        <v>-195.0</v>
      </c>
      <c r="K3" s="1">
        <v>-215.0</v>
      </c>
      <c r="L3" s="1">
        <f>IF(K3*FORECAST(L2,B3:K3,B2:K2)&gt;0,FORECAST(L2,B3:K3,B2:K2),K3)*$X$1</f>
        <v>-257.8</v>
      </c>
      <c r="M3" s="1">
        <f>IF(L3*FORECAST(M2,B3:L3,B2:L2)&gt;0,FORECAST(M2,B3:L3,B2:L2),L3)*$X$1</f>
        <v>-278.9090909</v>
      </c>
      <c r="N3" s="1">
        <f>IF(M3*FORECAST(N2,B3:M3,B2:M2)&gt;0,FORECAST(N2,B3:M3,B2:M2),M3)*$X$1</f>
        <v>-300.0181818</v>
      </c>
      <c r="O3" s="1">
        <f>IF(N3*FORECAST(O2,B3:N3,B2:N2)&gt;0,FORECAST(O2,B3:N3,B2:N2),N3)*$X$1</f>
        <v>-321.1272727</v>
      </c>
      <c r="P3" s="1">
        <f>IF(O3*FORECAST(P2,B3:O3,B2:O2)&gt;0,FORECAST(P2,B3:O3,B2:O2),O3)*$X$1</f>
        <v>-342.2363636</v>
      </c>
      <c r="Q3" s="1">
        <f>IF(P3*FORECAST(Q2,B3:P3,B2:P2)&gt;0,FORECAST(Q2,B3:P3,B2:P2),P3)*$X$1</f>
        <v>-363.3454545</v>
      </c>
      <c r="R3" s="1">
        <f>IF(Q3*FORECAST(R2,B3:Q3,B2:Q2)&gt;0,FORECAST(R2,B3:Q3,B2:Q2),Q3)*$X$1</f>
        <v>-384.4545455</v>
      </c>
      <c r="S3" s="5">
        <f>IF(R3*FORECAST(S2,B3:R3,B2:R2)&gt;0,FORECAST(S2,B3:R3,B2:R2),R3)*$X$1</f>
        <v>-405.5636364</v>
      </c>
      <c r="T3" s="5">
        <f>IF(S3*FORECAST(T2,B3:S3,B2:S2)&gt;0,FORECAST(T2,B3:S3,B2:S2),S3)*$X$1</f>
        <v>-426.6727273</v>
      </c>
      <c r="U3" s="5">
        <f>IF(T3*FORECAST(U2,B3:T3,B2:T2)&gt;0,FORECAST(U2,B3:T3,B2:T2),T3)*$X$1</f>
        <v>-447.7818182</v>
      </c>
      <c r="V3" s="5">
        <f>IF(U3*FORECAST(V2,B3:U3,B2:U2)&gt;0,FORECAST(V2,B3:U3,B2:U2),U3)*$X$1</f>
        <v>-468.8909091</v>
      </c>
      <c r="W3" s="5">
        <f>IF(V3*FORECAST(W2,B3:V3,B2:V2)&gt;0,FORECAST(W2,B3:V3,B2:V2),V3)*$X$1</f>
        <v>-490</v>
      </c>
      <c r="X3" s="2"/>
      <c r="Y3" s="2"/>
      <c r="Z3" s="2"/>
    </row>
    <row r="4">
      <c r="A4" s="3" t="s">
        <v>103</v>
      </c>
      <c r="B4" s="1">
        <v>-467.0</v>
      </c>
      <c r="C4" s="1">
        <v>-376.0</v>
      </c>
      <c r="D4" s="1">
        <v>-574.0</v>
      </c>
      <c r="E4" s="1">
        <v>-568.0</v>
      </c>
      <c r="F4" s="1">
        <v>-805.0</v>
      </c>
      <c r="G4" s="1">
        <v>-604.0</v>
      </c>
      <c r="H4" s="1">
        <v>-304.0</v>
      </c>
      <c r="I4" s="1">
        <v>-1190.0</v>
      </c>
      <c r="J4" s="1">
        <v>-1010.0</v>
      </c>
      <c r="K4" s="1">
        <v>-734.0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1293</v>
      </c>
      <c r="B5" s="1">
        <v>33.0</v>
      </c>
      <c r="C5" s="1">
        <v>37.0</v>
      </c>
      <c r="D5" s="1">
        <v>39.0</v>
      </c>
      <c r="E5" s="1">
        <v>46.0</v>
      </c>
      <c r="F5" s="1">
        <v>57.0</v>
      </c>
      <c r="G5" s="1">
        <v>59.0</v>
      </c>
      <c r="H5" s="1">
        <v>69.0</v>
      </c>
      <c r="I5" s="1">
        <v>60.0</v>
      </c>
      <c r="J5" s="1">
        <v>54.0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1294</v>
      </c>
      <c r="L7" s="1">
        <f>IF(W3*FORECAST(W2,B3:W3,B2:W2)&gt;0,FORECAST(W2,B3:W3,B2:W2),V3)*$X$1 * (1+0.02)/(0.0874-0.02)</f>
        <v>-7415.430267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1295</v>
      </c>
      <c r="L8" s="6">
        <f t="array" ref="L8">NPV(0.0874,M3:W3)</f>
        <v>-2528.588607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1296</v>
      </c>
      <c r="L9" s="6">
        <f t="array" ref="L9">NPV(0.0874,M16:W16)</f>
        <v>-2950.215497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1297</v>
      </c>
      <c r="L10" s="6">
        <f>L8 + L9</f>
        <v>-5478.804103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-734.0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1298</v>
      </c>
      <c r="L12" s="6">
        <f>L10 - L11</f>
        <v>-4744.804103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1299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-86.26916552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-7415.430267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-53.0</v>
      </c>
      <c r="C3" s="1">
        <v>-118.0</v>
      </c>
      <c r="D3" s="1">
        <v>-198.0</v>
      </c>
      <c r="E3" s="1">
        <v>-315.0</v>
      </c>
      <c r="F3" s="1">
        <v>-346.0</v>
      </c>
      <c r="G3" s="1">
        <v>-411.0</v>
      </c>
      <c r="H3" s="1">
        <v>-327.0</v>
      </c>
      <c r="I3" s="1">
        <v>1600.0</v>
      </c>
      <c r="J3" s="1">
        <v>-232.0</v>
      </c>
      <c r="K3" s="1">
        <v>-352.0</v>
      </c>
      <c r="L3" s="1">
        <f>IF(K3*FORECAST(L2,B3:K3,B2:K2)&gt;0,FORECAST(L2,B3:K3,B2:K2),K3)*$X$1</f>
        <v>-352</v>
      </c>
      <c r="M3" s="1">
        <f>IF(L3*FORECAST(M2,B3:L3,B2:L2)&gt;0,FORECAST(M2,B3:L3,B2:L2),L3)*$X$1</f>
        <v>-28.58181818</v>
      </c>
      <c r="N3" s="1">
        <f>IF(M3*FORECAST(N2,B3:M3,B2:M2)&gt;0,FORECAST(N2,B3:M3,B2:M2),M3)*$X$1</f>
        <v>-16.61818182</v>
      </c>
      <c r="O3" s="1">
        <f>IF(N3*FORECAST(O2,B3:N3,B2:N2)&gt;0,FORECAST(O2,B3:N3,B2:N2),N3)*$X$1</f>
        <v>-4.654545455</v>
      </c>
      <c r="P3" s="1">
        <f>IF(O3*FORECAST(P2,B3:O3,B2:O2)&gt;0,FORECAST(P2,B3:O3,B2:O2),O3)*$X$1</f>
        <v>-4.654545455</v>
      </c>
      <c r="Q3" s="1">
        <f>IF(P3*FORECAST(Q2,B3:P3,B2:P2)&gt;0,FORECAST(Q2,B3:P3,B2:P2),P3)*$X$1</f>
        <v>-4.654545455</v>
      </c>
      <c r="R3" s="1">
        <f>IF(Q3*FORECAST(R2,B3:Q3,B2:Q2)&gt;0,FORECAST(R2,B3:Q3,B2:Q2),Q3)*$X$1</f>
        <v>-4.654545455</v>
      </c>
      <c r="S3" s="5">
        <f>IF(R3*FORECAST(S2,B3:R3,B2:R2)&gt;0,FORECAST(S2,B3:R3,B2:R2),R3)*$X$1</f>
        <v>-4.654545455</v>
      </c>
      <c r="T3" s="5">
        <f>IF(S3*FORECAST(T2,B3:S3,B2:S2)&gt;0,FORECAST(T2,B3:S3,B2:S2),S3)*$X$1</f>
        <v>-4.654545455</v>
      </c>
      <c r="U3" s="5">
        <f>IF(T3*FORECAST(U2,B3:T3,B2:T2)&gt;0,FORECAST(U2,B3:T3,B2:T2),T3)*$X$1</f>
        <v>-4.654545455</v>
      </c>
      <c r="V3" s="5">
        <f>IF(U3*FORECAST(V2,B3:U3,B2:U2)&gt;0,FORECAST(V2,B3:U3,B2:U2),U3)*$X$1</f>
        <v>-4.654545455</v>
      </c>
      <c r="W3" s="5">
        <f>IF(V3*FORECAST(W2,B3:V3,B2:V2)&gt;0,FORECAST(W2,B3:V3,B2:V2),V3)*$X$1</f>
        <v>-4.654545455</v>
      </c>
      <c r="X3" s="2"/>
      <c r="Y3" s="2"/>
      <c r="Z3" s="2"/>
    </row>
    <row r="4">
      <c r="A4" s="3" t="s">
        <v>103</v>
      </c>
      <c r="B4" s="1">
        <v>-467.0</v>
      </c>
      <c r="C4" s="1">
        <v>-376.0</v>
      </c>
      <c r="D4" s="1">
        <v>-574.0</v>
      </c>
      <c r="E4" s="1">
        <v>-568.0</v>
      </c>
      <c r="F4" s="1">
        <v>-805.0</v>
      </c>
      <c r="G4" s="1">
        <v>-604.0</v>
      </c>
      <c r="H4" s="1">
        <v>-304.0</v>
      </c>
      <c r="I4" s="1">
        <v>-1190.0</v>
      </c>
      <c r="J4" s="1">
        <v>-1010.0</v>
      </c>
      <c r="K4" s="1">
        <v>-734.0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1293</v>
      </c>
      <c r="B5" s="1">
        <v>33.0</v>
      </c>
      <c r="C5" s="1">
        <v>37.0</v>
      </c>
      <c r="D5" s="1">
        <v>39.0</v>
      </c>
      <c r="E5" s="1">
        <v>46.0</v>
      </c>
      <c r="F5" s="1">
        <v>57.0</v>
      </c>
      <c r="G5" s="1">
        <v>59.0</v>
      </c>
      <c r="H5" s="1">
        <v>69.0</v>
      </c>
      <c r="I5" s="1">
        <v>60.0</v>
      </c>
      <c r="J5" s="1">
        <v>54.0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1294</v>
      </c>
      <c r="L7" s="1">
        <f>IF(W3*FORECAST(W2,B3:W3,B2:W2)&gt;0,FORECAST(W2,B3:W3,B2:W2),V3)*$X$1 * (1+0.02)/(0.0874-0.02)</f>
        <v>-70.43970866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1295</v>
      </c>
      <c r="L8" s="6">
        <f t="array" ref="L8">NPV(0.0874,M3:W3)</f>
        <v>-64.18987473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1296</v>
      </c>
      <c r="L9" s="6">
        <f t="array" ref="L9">NPV(0.0874,M16:W16)</f>
        <v>-28.02431047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1297</v>
      </c>
      <c r="L10" s="6">
        <f>L8 + L9</f>
        <v>-92.2141852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-734.0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1298</v>
      </c>
      <c r="L12" s="6">
        <f>L10 - L11</f>
        <v>641.7858148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1299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11.668833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-70.43970866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