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<sst xmlns="http://schemas.openxmlformats.org/spreadsheetml/2006/main" count="1850" uniqueCount="1605">
  <si>
    <t>ticker</t>
  </si>
  <si>
    <t>ADSK</t>
  </si>
  <si>
    <t>nombre</t>
  </si>
  <si>
    <t>AUTODESK INC</t>
  </si>
  <si>
    <t>empresa</t>
  </si>
  <si>
    <t>Software</t>
  </si>
  <si>
    <t>Open</t>
  </si>
  <si>
    <t>Target Price</t>
  </si>
  <si>
    <t>Upside</t>
  </si>
  <si>
    <t>-5.36%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</si>
  <si>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</si>
  <si>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</si>
  <si>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</si>
  <si>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</si>
  <si>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</si>
  <si>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</si>
  <si>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</si>
  <si>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January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</si>
  <si>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</si>
  <si>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</si>
  <si>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</si>
  <si>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</si>
  <si>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</si>
  <si>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Asset Writedown &amp; Restructuring Costs</t>
  </si>
  <si>
    <t>Stock-Based Compensation (CF)</t>
  </si>
  <si>
    <t>Tax Benefit from Stock Options</t>
  </si>
  <si>
    <t>Other Operating Activities, Total</t>
  </si>
  <si>
    <t>Change In Accounts Receivable</t>
  </si>
  <si>
    <t>Change In Accounts Payable</t>
  </si>
  <si>
    <t>Change in Unearned Revenues</t>
  </si>
  <si>
    <t>Change In Income Taxes</t>
  </si>
  <si>
    <t>Change In Deferred Taxes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</si>
  <si>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</si>
  <si>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</si>
  <si>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</si>
  <si>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</si>
  <si>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</si>
  <si>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</si>
  <si>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</si>
  <si>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</si>
  <si>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</si>
  <si>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</si>
  <si>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</si>
  <si>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</si>
  <si>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</si>
  <si>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</si>
  <si>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</si>
  <si>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</si>
  <si>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</si>
  <si>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</si>
  <si>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</si>
  <si>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</si>
  <si>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</si>
  <si>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</si>
  <si>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</si>
  <si>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</si>
  <si>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</si>
  <si>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</si>
  <si>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</si>
  <si>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</si>
  <si>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</si>
  <si>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</si>
  <si>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</si>
  <si>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</si>
  <si>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</si>
  <si>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</si>
  <si>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</si>
  <si>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</si>
  <si>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</si>
  <si>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</si>
  <si>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</si>
  <si>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</si>
  <si>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</si>
  <si>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</si>
  <si>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</si>
  <si>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</si>
  <si>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</si>
  <si>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</si>
  <si>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</si>
  <si>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</si>
  <si>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</si>
  <si>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</si>
  <si>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</si>
  <si>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</si>
  <si>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</si>
  <si>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</si>
  <si>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</si>
  <si>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</si>
  <si>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</si>
  <si>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</si>
  <si>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</si>
  <si>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</si>
  <si>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</si>
  <si>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</si>
  <si>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</si>
  <si>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</si>
  <si>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</si>
  <si>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</si>
  <si>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</si>
  <si>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</si>
  <si>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</si>
  <si>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9.78</t>
  </si>
  <si>
    <t>7.22</t>
  </si>
  <si>
    <t>3.33</t>
  </si>
  <si>
    <t>-1.17</t>
  </si>
  <si>
    <t>-0.96</t>
  </si>
  <si>
    <t>-0.63</t>
  </si>
  <si>
    <t>4.4</t>
  </si>
  <si>
    <t>3.89</t>
  </si>
  <si>
    <t>5.33</t>
  </si>
  <si>
    <t>8.67</t>
  </si>
  <si>
    <t>Tangible Book Value</t>
  </si>
  <si>
    <t>Tangible Book Value Per Share</t>
  </si>
  <si>
    <t>2.6</t>
  </si>
  <si>
    <t>-0.28</t>
  </si>
  <si>
    <t>-4.2</t>
  </si>
  <si>
    <t>-8.85</t>
  </si>
  <si>
    <t>-13.41</t>
  </si>
  <si>
    <t>-12.72</t>
  </si>
  <si>
    <t>-8.84</t>
  </si>
  <si>
    <t>-14.89</t>
  </si>
  <si>
    <t>-13.43</t>
  </si>
  <si>
    <t>-10.3</t>
  </si>
  <si>
    <t>Total Debt</t>
  </si>
  <si>
    <t>Net Debt</t>
  </si>
  <si>
    <t>Debt Equivalent of Unfunded Proj. Benefit Obligation</t>
  </si>
  <si>
    <t>0</t>
  </si>
  <si>
    <t>Debt Equivalent Oper. Leases</t>
  </si>
  <si>
    <t>Account Code - Inventory Valuation</t>
  </si>
  <si>
    <t>Machinery, Total</t>
  </si>
  <si>
    <t>Full Time Employees</t>
  </si>
  <si>
    <t>Accumulated Allowance for Doubtful Accounts (Supple)</t>
  </si>
  <si>
    <t>Order Backlog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</si>
  <si>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</si>
  <si>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</si>
  <si>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</si>
  <si>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</si>
  <si>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</si>
  <si>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</si>
  <si>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R&amp;D Expenses</t>
  </si>
  <si>
    <t>Amortization of Goodwill and Intangible Assets - (IS)</t>
  </si>
  <si>
    <t>Other Operating Expenses, Total</t>
  </si>
  <si>
    <t>Operating Income</t>
  </si>
  <si>
    <t>Interest Expense, Total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</si>
  <si>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</si>
  <si>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</si>
  <si>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</si>
  <si>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</si>
  <si>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</si>
  <si>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</si>
  <si>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Investments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</si>
  <si>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</si>
  <si>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</si>
  <si>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</si>
  <si>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</si>
  <si>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</si>
  <si>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</si>
  <si>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</si>
  <si>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</si>
  <si>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</si>
  <si>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</si>
  <si>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</si>
  <si>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0.36</t>
  </si>
  <si>
    <t>-1.46</t>
  </si>
  <si>
    <t>-2.61</t>
  </si>
  <si>
    <t>-2.58</t>
  </si>
  <si>
    <t>-0.37</t>
  </si>
  <si>
    <t>0.98</t>
  </si>
  <si>
    <t>5.51</t>
  </si>
  <si>
    <t>2.26</t>
  </si>
  <si>
    <t>3.81</t>
  </si>
  <si>
    <t>4.23</t>
  </si>
  <si>
    <t>Basic EPS - Continuing Operations</t>
  </si>
  <si>
    <t>Basic Weighted Average Shares Outstanding</t>
  </si>
  <si>
    <t>Net EPS - Diluted</t>
  </si>
  <si>
    <t>0.35</t>
  </si>
  <si>
    <t>0.96</t>
  </si>
  <si>
    <t>5.44</t>
  </si>
  <si>
    <t>2.24</t>
  </si>
  <si>
    <t>3.78</t>
  </si>
  <si>
    <t>4.19</t>
  </si>
  <si>
    <t>Diluted EPS - Continuing Operations</t>
  </si>
  <si>
    <t>Diluted Weighted Average Shares Outstanding</t>
  </si>
  <si>
    <t>Normalized Basic EPS</t>
  </si>
  <si>
    <t>0.3</t>
  </si>
  <si>
    <t>-0.07</t>
  </si>
  <si>
    <t>-1.24</t>
  </si>
  <si>
    <t>-1.21</t>
  </si>
  <si>
    <t>-0.02</t>
  </si>
  <si>
    <t>0.92</t>
  </si>
  <si>
    <t>1.74</t>
  </si>
  <si>
    <t>1.96</t>
  </si>
  <si>
    <t>2.86</t>
  </si>
  <si>
    <t>3.55</t>
  </si>
  <si>
    <t>Normalized Diluted EPS</t>
  </si>
  <si>
    <t>0.29</t>
  </si>
  <si>
    <t>0.9</t>
  </si>
  <si>
    <t>1.72</t>
  </si>
  <si>
    <t>1.94</t>
  </si>
  <si>
    <t>2.84</t>
  </si>
  <si>
    <t>3.52</t>
  </si>
  <si>
    <t>EBITDA</t>
  </si>
  <si>
    <t>EBITA</t>
  </si>
  <si>
    <t>EBIT</t>
  </si>
  <si>
    <t>EBITDAR</t>
  </si>
  <si>
    <t>Total Revenues (As Reported)</t>
  </si>
  <si>
    <t>Effective Tax Rate - (Ratio)</t>
  </si>
  <si>
    <t>1.45</t>
  </si>
  <si>
    <t>-11.13</t>
  </si>
  <si>
    <t>-1.72</t>
  </si>
  <si>
    <t>-89.23</t>
  </si>
  <si>
    <t>27.24</t>
  </si>
  <si>
    <t>11.99</t>
  </si>
  <si>
    <t>20.25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</si>
  <si>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</si>
  <si>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</si>
  <si>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</si>
  <si>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</si>
  <si>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</si>
  <si>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</si>
  <si>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</si>
  <si>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Non-Cash Pension Expense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</si>
  <si>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</si>
  <si>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</si>
  <si>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</si>
  <si>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</si>
  <si>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</si>
  <si>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</si>
  <si>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</si>
  <si>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</si>
  <si>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</si>
  <si>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</si>
  <si>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</si>
  <si>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</si>
  <si>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</si>
  <si>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</si>
  <si>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</si>
  <si>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</si>
  <si>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1.63</t>
  </si>
  <si>
    <t>0.02</t>
  </si>
  <si>
    <t>-5.08</t>
  </si>
  <si>
    <t>-5.52</t>
  </si>
  <si>
    <t>0.57</t>
  </si>
  <si>
    <t>4.3</t>
  </si>
  <si>
    <t>6.03</t>
  </si>
  <si>
    <t>5.84</t>
  </si>
  <si>
    <t>7.18</t>
  </si>
  <si>
    <t>7.56</t>
  </si>
  <si>
    <t>Return on Total Capital</t>
  </si>
  <si>
    <t>2.59</t>
  </si>
  <si>
    <t>0.03</t>
  </si>
  <si>
    <t>-9.83</t>
  </si>
  <si>
    <t>-13.84</t>
  </si>
  <si>
    <t>1.57</t>
  </si>
  <si>
    <t>10.94</t>
  </si>
  <si>
    <t>14.82</t>
  </si>
  <si>
    <t>13.3</t>
  </si>
  <si>
    <t>16.77</t>
  </si>
  <si>
    <t>17.64</t>
  </si>
  <si>
    <t>Return On Equity %</t>
  </si>
  <si>
    <t>3.65</t>
  </si>
  <si>
    <t>-17.22</t>
  </si>
  <si>
    <t>-49.47</t>
  </si>
  <si>
    <t>-237.4</t>
  </si>
  <si>
    <t>34.61</t>
  </si>
  <si>
    <t>-122.57</t>
  </si>
  <si>
    <t>292.4</t>
  </si>
  <si>
    <t>54.78</t>
  </si>
  <si>
    <t>82.55</t>
  </si>
  <si>
    <t>60.4</t>
  </si>
  <si>
    <t>Return on Common Equity</t>
  </si>
  <si>
    <t>Margin Analysis</t>
  </si>
  <si>
    <t>Gross Profit Margin %</t>
  </si>
  <si>
    <t>86.38</t>
  </si>
  <si>
    <t>85.2</t>
  </si>
  <si>
    <t>83.17</t>
  </si>
  <si>
    <t>86.04</t>
  </si>
  <si>
    <t>89.48</t>
  </si>
  <si>
    <t>91.15</t>
  </si>
  <si>
    <t>91.94</t>
  </si>
  <si>
    <t>91.68</t>
  </si>
  <si>
    <t>91.57</t>
  </si>
  <si>
    <t>91.58</t>
  </si>
  <si>
    <t>SG&amp;A Margin</t>
  </si>
  <si>
    <t>52.27</t>
  </si>
  <si>
    <t>64.52</t>
  </si>
  <si>
    <t>66.67</t>
  </si>
  <si>
    <t>58.4</t>
  </si>
  <si>
    <t>52.41</t>
  </si>
  <si>
    <t>49.27</t>
  </si>
  <si>
    <t>47.98</t>
  </si>
  <si>
    <t>45.19</t>
  </si>
  <si>
    <t>44.19</t>
  </si>
  <si>
    <t>EBITDA Margin %</t>
  </si>
  <si>
    <t>10.74</t>
  </si>
  <si>
    <t>5.87</t>
  </si>
  <si>
    <t>-13.78</t>
  </si>
  <si>
    <t>-14.66</t>
  </si>
  <si>
    <t>4.67</t>
  </si>
  <si>
    <t>14.28</t>
  </si>
  <si>
    <t>19.58</t>
  </si>
  <si>
    <t>18.83</t>
  </si>
  <si>
    <t>22.06</t>
  </si>
  <si>
    <t>22.18</t>
  </si>
  <si>
    <t>EBITA Margin %</t>
  </si>
  <si>
    <t>8.63</t>
  </si>
  <si>
    <t>3.35</t>
  </si>
  <si>
    <t>-17.08</t>
  </si>
  <si>
    <t>-18.16</t>
  </si>
  <si>
    <t>12.65</t>
  </si>
  <si>
    <t>18.15</t>
  </si>
  <si>
    <t>17.86</t>
  </si>
  <si>
    <t>21.5</t>
  </si>
  <si>
    <t>22.03</t>
  </si>
  <si>
    <t>EBIT Margin %</t>
  </si>
  <si>
    <t>4.93</t>
  </si>
  <si>
    <t>0.05</t>
  </si>
  <si>
    <t>-20.64</t>
  </si>
  <si>
    <t>-19.14</t>
  </si>
  <si>
    <t>1.56</t>
  </si>
  <si>
    <t>11.45</t>
  </si>
  <si>
    <t>17.12</t>
  </si>
  <si>
    <t>16.93</t>
  </si>
  <si>
    <t>20.7</t>
  </si>
  <si>
    <t>21.28</t>
  </si>
  <si>
    <t>Income From Continuing Operations Margin %</t>
  </si>
  <si>
    <t>3.26</t>
  </si>
  <si>
    <t>-13.2</t>
  </si>
  <si>
    <t>-28.66</t>
  </si>
  <si>
    <t>-27.56</t>
  </si>
  <si>
    <t>-3.14</t>
  </si>
  <si>
    <t>6.55</t>
  </si>
  <si>
    <t>31.88</t>
  </si>
  <si>
    <t>11.33</t>
  </si>
  <si>
    <t>16.44</t>
  </si>
  <si>
    <t>16.48</t>
  </si>
  <si>
    <t>Net Income Margin %</t>
  </si>
  <si>
    <t>Net Avail. For Common Margin %</t>
  </si>
  <si>
    <t>Normalized Net Income Margin</t>
  </si>
  <si>
    <t>2.72</t>
  </si>
  <si>
    <t>-0.6</t>
  </si>
  <si>
    <t>-13.65</t>
  </si>
  <si>
    <t>-12.93</t>
  </si>
  <si>
    <t>-0.18</t>
  </si>
  <si>
    <t>6.14</t>
  </si>
  <si>
    <t>10.06</t>
  </si>
  <si>
    <t>9.84</t>
  </si>
  <si>
    <t>12.35</t>
  </si>
  <si>
    <t>13.81</t>
  </si>
  <si>
    <t>Levered Free Cash Flow Margin</t>
  </si>
  <si>
    <t>22.16</t>
  </si>
  <si>
    <t>13.73</t>
  </si>
  <si>
    <t>18.79</t>
  </si>
  <si>
    <t>19.16</t>
  </si>
  <si>
    <t>13.1</t>
  </si>
  <si>
    <t>27.73</t>
  </si>
  <si>
    <t>32.63</t>
  </si>
  <si>
    <t>29.71</t>
  </si>
  <si>
    <t>28.79</t>
  </si>
  <si>
    <t>33.06</t>
  </si>
  <si>
    <t>Unlevered Free Cash Flow Margin</t>
  </si>
  <si>
    <t>22.49</t>
  </si>
  <si>
    <t>14.58</t>
  </si>
  <si>
    <t>19.71</t>
  </si>
  <si>
    <t>20.21</t>
  </si>
  <si>
    <t>14.37</t>
  </si>
  <si>
    <t>28.76</t>
  </si>
  <si>
    <t>33.48</t>
  </si>
  <si>
    <t>30.63</t>
  </si>
  <si>
    <t>29.68</t>
  </si>
  <si>
    <t>Asset Turnover</t>
  </si>
  <si>
    <t>0.53</t>
  </si>
  <si>
    <t>0.48</t>
  </si>
  <si>
    <t>0.39</t>
  </si>
  <si>
    <t>0.46</t>
  </si>
  <si>
    <t>0.58</t>
  </si>
  <si>
    <t>0.6</t>
  </si>
  <si>
    <t>0.56</t>
  </si>
  <si>
    <t>0.55</t>
  </si>
  <si>
    <t>Fixed Assets Turnover</t>
  </si>
  <si>
    <t>17.36</t>
  </si>
  <si>
    <t>15.25</t>
  </si>
  <si>
    <t>12.39</t>
  </si>
  <si>
    <t>13.55</t>
  </si>
  <si>
    <t>17.44</t>
  </si>
  <si>
    <t>8.73</t>
  </si>
  <si>
    <t>6.27</t>
  </si>
  <si>
    <t>8.15</t>
  </si>
  <si>
    <t>11.69</t>
  </si>
  <si>
    <t>14.98</t>
  </si>
  <si>
    <t>Receivables Turnover (Average Receivables)</t>
  </si>
  <si>
    <t>5.69</t>
  </si>
  <si>
    <t>4.5</t>
  </si>
  <si>
    <t>3.67</t>
  </si>
  <si>
    <t>4.62</t>
  </si>
  <si>
    <t>5.34</t>
  </si>
  <si>
    <t>5.57</t>
  </si>
  <si>
    <t>5.65</t>
  </si>
  <si>
    <t>6.23</t>
  </si>
  <si>
    <t>5.62</t>
  </si>
  <si>
    <t>5.63</t>
  </si>
  <si>
    <t>Short Term Liquidity</t>
  </si>
  <si>
    <t>Current Ratio</t>
  </si>
  <si>
    <t>1.91</t>
  </si>
  <si>
    <t>1.88</t>
  </si>
  <si>
    <t>1.13</t>
  </si>
  <si>
    <t>0.88</t>
  </si>
  <si>
    <t>0.7</t>
  </si>
  <si>
    <t>0.83</t>
  </si>
  <si>
    <t>0.69</t>
  </si>
  <si>
    <t>0.84</t>
  </si>
  <si>
    <t>0.82</t>
  </si>
  <si>
    <t>Quick Ratio</t>
  </si>
  <si>
    <t>1.78</t>
  </si>
  <si>
    <t>1.83</t>
  </si>
  <si>
    <t>1.08</t>
  </si>
  <si>
    <t>0.62</t>
  </si>
  <si>
    <t>0.78</t>
  </si>
  <si>
    <t>0.77</t>
  </si>
  <si>
    <t>0.76</t>
  </si>
  <si>
    <t>0.72</t>
  </si>
  <si>
    <t>Operating Cash Flow to Current Liabilities</t>
  </si>
  <si>
    <t>0.51</t>
  </si>
  <si>
    <t>0.26</t>
  </si>
  <si>
    <t>0.08</t>
  </si>
  <si>
    <t>0.16</t>
  </si>
  <si>
    <t>0.44</t>
  </si>
  <si>
    <t>0.38</t>
  </si>
  <si>
    <t>0.52</t>
  </si>
  <si>
    <t>Days Sales Outstanding (Average Receivables)</t>
  </si>
  <si>
    <t>64.12</t>
  </si>
  <si>
    <t>81.08</t>
  </si>
  <si>
    <t>99.65</t>
  </si>
  <si>
    <t>79.02</t>
  </si>
  <si>
    <t>68.32</t>
  </si>
  <si>
    <t>65.51</t>
  </si>
  <si>
    <t>64.73</t>
  </si>
  <si>
    <t>58.6</t>
  </si>
  <si>
    <t>64.9</t>
  </si>
  <si>
    <t>64.85</t>
  </si>
  <si>
    <t>Average Days Payable Outstanding</t>
  </si>
  <si>
    <t>98.69</t>
  </si>
  <si>
    <t>108.51</t>
  </si>
  <si>
    <t>114.22</t>
  </si>
  <si>
    <t>119.67</t>
  </si>
  <si>
    <t>132.49</t>
  </si>
  <si>
    <t>116.65</t>
  </si>
  <si>
    <t>123.52</t>
  </si>
  <si>
    <t>121.65</t>
  </si>
  <si>
    <t>96.44</t>
  </si>
  <si>
    <t>79.62</t>
  </si>
  <si>
    <t>Long Term Solvency</t>
  </si>
  <si>
    <t>Total Debt/Equity</t>
  </si>
  <si>
    <t>33.67</t>
  </si>
  <si>
    <t>91.86</t>
  </si>
  <si>
    <t>203.2</t>
  </si>
  <si>
    <t>-619.53</t>
  </si>
  <si>
    <t>-989.9</t>
  </si>
  <si>
    <t>217.98</t>
  </si>
  <si>
    <t>360.38</t>
  </si>
  <si>
    <t>232.84</t>
  </si>
  <si>
    <t>141.56</t>
  </si>
  <si>
    <t>Total Debt / Total Capital</t>
  </si>
  <si>
    <t>25.19</t>
  </si>
  <si>
    <t>47.88</t>
  </si>
  <si>
    <t>67.02</t>
  </si>
  <si>
    <t>119.25</t>
  </si>
  <si>
    <t>111.24</t>
  </si>
  <si>
    <t>105.78</t>
  </si>
  <si>
    <t>68.55</t>
  </si>
  <si>
    <t>78.28</t>
  </si>
  <si>
    <t>69.96</t>
  </si>
  <si>
    <t>LT Debt/Equity</t>
  </si>
  <si>
    <t>148.85</t>
  </si>
  <si>
    <t>210.59</t>
  </si>
  <si>
    <t>225.41</t>
  </si>
  <si>
    <t>137.95</t>
  </si>
  <si>
    <t>Long-Term Debt / Total Capital</t>
  </si>
  <si>
    <t>49.09</t>
  </si>
  <si>
    <t>85.09</t>
  </si>
  <si>
    <t>66.23</t>
  </si>
  <si>
    <t>67.12</t>
  </si>
  <si>
    <t>67.72</t>
  </si>
  <si>
    <t>57.11</t>
  </si>
  <si>
    <t>Total Liabilities / Total Assets</t>
  </si>
  <si>
    <t>54.84</t>
  </si>
  <si>
    <t>70.63</t>
  </si>
  <si>
    <t>84.71</t>
  </si>
  <si>
    <t>106.22</t>
  </si>
  <si>
    <t>104.46</t>
  </si>
  <si>
    <t>102.25</t>
  </si>
  <si>
    <t>86.74</t>
  </si>
  <si>
    <t>90.13</t>
  </si>
  <si>
    <t>87.87</t>
  </si>
  <si>
    <t>81.29</t>
  </si>
  <si>
    <t>EBIT / Interest Expense</t>
  </si>
  <si>
    <t>9.38</t>
  </si>
  <si>
    <t>0.04</t>
  </si>
  <si>
    <t>-14.11</t>
  </si>
  <si>
    <t>-11.41</t>
  </si>
  <si>
    <t>6.94</t>
  </si>
  <si>
    <t>12.7</t>
  </si>
  <si>
    <t>11.42</t>
  </si>
  <si>
    <t>14.59</t>
  </si>
  <si>
    <t>EBITDA / Interest Expense</t>
  </si>
  <si>
    <t>20.43</t>
  </si>
  <si>
    <t>4.34</t>
  </si>
  <si>
    <t>-9.42</t>
  </si>
  <si>
    <t>-8.74</t>
  </si>
  <si>
    <t>2.3</t>
  </si>
  <si>
    <t>10.49</t>
  </si>
  <si>
    <t>16.74</t>
  </si>
  <si>
    <t>14.41</t>
  </si>
  <si>
    <t>16.94</t>
  </si>
  <si>
    <t>(EBITDA - Capex) / Interest Expense</t>
  </si>
  <si>
    <t>14.71</t>
  </si>
  <si>
    <t>2.2</t>
  </si>
  <si>
    <t>-11.98</t>
  </si>
  <si>
    <t>-10.21</t>
  </si>
  <si>
    <t>1.02</t>
  </si>
  <si>
    <t>9.51</t>
  </si>
  <si>
    <t>14.96</t>
  </si>
  <si>
    <t>16.38</t>
  </si>
  <si>
    <t>Total Debt / EBITDA</t>
  </si>
  <si>
    <t>2.77</t>
  </si>
  <si>
    <t>10.11</t>
  </si>
  <si>
    <t>-5.33</t>
  </si>
  <si>
    <t>-5.26</t>
  </si>
  <si>
    <t>17.41</t>
  </si>
  <si>
    <t>4.49</t>
  </si>
  <si>
    <t>2.46</t>
  </si>
  <si>
    <t>3.27</t>
  </si>
  <si>
    <t>2.22</t>
  </si>
  <si>
    <t>2.01</t>
  </si>
  <si>
    <t>Net Debt / EBITDA</t>
  </si>
  <si>
    <t>-5.76</t>
  </si>
  <si>
    <t>-8.81</t>
  </si>
  <si>
    <t>2.56</t>
  </si>
  <si>
    <t>-0.24</t>
  </si>
  <si>
    <t>9.46</t>
  </si>
  <si>
    <t>1.24</t>
  </si>
  <si>
    <t>1.33</t>
  </si>
  <si>
    <t>0.41</t>
  </si>
  <si>
    <t>0.11</t>
  </si>
  <si>
    <t>Total Debt / (EBITDA - Capex)</t>
  </si>
  <si>
    <t>3.85</t>
  </si>
  <si>
    <t>19.92</t>
  </si>
  <si>
    <t>-4.19</t>
  </si>
  <si>
    <t>-4.5</t>
  </si>
  <si>
    <t>39.47</t>
  </si>
  <si>
    <t>4.96</t>
  </si>
  <si>
    <t>2.75</t>
  </si>
  <si>
    <t>3.47</t>
  </si>
  <si>
    <t>2.29</t>
  </si>
  <si>
    <t>2.06</t>
  </si>
  <si>
    <t>Net Debt / (EBITDA - Capex)</t>
  </si>
  <si>
    <t>-7.99</t>
  </si>
  <si>
    <t>-17.34</t>
  </si>
  <si>
    <t>-0.2</t>
  </si>
  <si>
    <t>21.44</t>
  </si>
  <si>
    <t>1.36</t>
  </si>
  <si>
    <t>0.32</t>
  </si>
  <si>
    <t>1.42</t>
  </si>
  <si>
    <t>0.42</t>
  </si>
  <si>
    <t>Growth Over Prior Year</t>
  </si>
  <si>
    <t>Total Revenues, 1 Yr. Growth %</t>
  </si>
  <si>
    <t>10.48</t>
  </si>
  <si>
    <t>-0.32</t>
  </si>
  <si>
    <t>-18.89</t>
  </si>
  <si>
    <t>1.26</t>
  </si>
  <si>
    <t>24.95</t>
  </si>
  <si>
    <t>27.41</t>
  </si>
  <si>
    <t>15.76</t>
  </si>
  <si>
    <t>15.72</t>
  </si>
  <si>
    <t>14.11</t>
  </si>
  <si>
    <t>9.83</t>
  </si>
  <si>
    <t>Gross Profit, 1 Yr. Growth %</t>
  </si>
  <si>
    <t>8.53</t>
  </si>
  <si>
    <t>-1.69</t>
  </si>
  <si>
    <t>-20.83</t>
  </si>
  <si>
    <t>2.34</t>
  </si>
  <si>
    <t>29.94</t>
  </si>
  <si>
    <t>29.79</t>
  </si>
  <si>
    <t>15.39</t>
  </si>
  <si>
    <t>13.98</t>
  </si>
  <si>
    <t>EBITDA, 1 Yr. Growth %</t>
  </si>
  <si>
    <t>-36.76</t>
  </si>
  <si>
    <t>-45.46</t>
  </si>
  <si>
    <t>-290.28</t>
  </si>
  <si>
    <t>-5.72</t>
  </si>
  <si>
    <t>-139.56</t>
  </si>
  <si>
    <t>315.73</t>
  </si>
  <si>
    <t>58.65</t>
  </si>
  <si>
    <t>12.95</t>
  </si>
  <si>
    <t>33.49</t>
  </si>
  <si>
    <t>11.12</t>
  </si>
  <si>
    <t>EBITA, 1 Yr. Growth %</t>
  </si>
  <si>
    <t>-42.72</t>
  </si>
  <si>
    <t>-61.28</t>
  </si>
  <si>
    <t>-513.47</t>
  </si>
  <si>
    <t>-3.49</t>
  </si>
  <si>
    <t>-115.52</t>
  </si>
  <si>
    <t>715.16</t>
  </si>
  <si>
    <t>66.17</t>
  </si>
  <si>
    <t>15.24</t>
  </si>
  <si>
    <t>37.42</t>
  </si>
  <si>
    <t>13.28</t>
  </si>
  <si>
    <t>EBIT, 1 Yr. Growth %</t>
  </si>
  <si>
    <t>-58.4</t>
  </si>
  <si>
    <t>-98.95</t>
  </si>
  <si>
    <t>-6.08</t>
  </si>
  <si>
    <t>-110.17</t>
  </si>
  <si>
    <t>73.14</t>
  </si>
  <si>
    <t>15.63</t>
  </si>
  <si>
    <t>39.43</t>
  </si>
  <si>
    <t>13.7</t>
  </si>
  <si>
    <t>Earnings From Cont. Operations, 1 Yr. Growth %</t>
  </si>
  <si>
    <t>-64.25</t>
  </si>
  <si>
    <t>-504.03</t>
  </si>
  <si>
    <t>76.13</t>
  </si>
  <si>
    <t>-85.75</t>
  </si>
  <si>
    <t>-365.47</t>
  </si>
  <si>
    <t>463.26</t>
  </si>
  <si>
    <t>-58.86</t>
  </si>
  <si>
    <t>65.59</t>
  </si>
  <si>
    <t>10.08</t>
  </si>
  <si>
    <t>Net Income, 1 Yr. Growth %</t>
  </si>
  <si>
    <t>Normalized Net Income, 1 Yr. Growth %</t>
  </si>
  <si>
    <t>-62.85</t>
  </si>
  <si>
    <t>-122.03</t>
  </si>
  <si>
    <t>-4.1</t>
  </si>
  <si>
    <t>-98.26</t>
  </si>
  <si>
    <t>89.47</t>
  </si>
  <si>
    <t>14.49</t>
  </si>
  <si>
    <t>42.92</t>
  </si>
  <si>
    <t>22.98</t>
  </si>
  <si>
    <t>Diluted EPS Before Extra, 1 Yr. Growth %</t>
  </si>
  <si>
    <t>-517.83</t>
  </si>
  <si>
    <t>78.74</t>
  </si>
  <si>
    <t>-1.19</t>
  </si>
  <si>
    <t>-85.67</t>
  </si>
  <si>
    <t>-359.46</t>
  </si>
  <si>
    <t>466.67</t>
  </si>
  <si>
    <t>-58.82</t>
  </si>
  <si>
    <t>68.75</t>
  </si>
  <si>
    <t>10.85</t>
  </si>
  <si>
    <t>Accounts Receivable, 1 Yr. Growth %</t>
  </si>
  <si>
    <t>8.31</t>
  </si>
  <si>
    <t>42.43</t>
  </si>
  <si>
    <t>-30.8</t>
  </si>
  <si>
    <t>-3.12</t>
  </si>
  <si>
    <t>8.24</t>
  </si>
  <si>
    <t>37.53</t>
  </si>
  <si>
    <t>-1.41</t>
  </si>
  <si>
    <t>11.35</t>
  </si>
  <si>
    <t>34.22</t>
  </si>
  <si>
    <t>Net Property, Plant and Equip., 1 Yr. Growth %</t>
  </si>
  <si>
    <t>6.34</t>
  </si>
  <si>
    <t>-6.32</t>
  </si>
  <si>
    <t>-8.58</t>
  </si>
  <si>
    <t>3.24</t>
  </si>
  <si>
    <t>301.14</t>
  </si>
  <si>
    <t>1.5</t>
  </si>
  <si>
    <t>-23.38</t>
  </si>
  <si>
    <t>-16.7</t>
  </si>
  <si>
    <t>-11.31</t>
  </si>
  <si>
    <t>Total Assets, 1 Yr. Growth %</t>
  </si>
  <si>
    <t>12.33</t>
  </si>
  <si>
    <t>-14.27</t>
  </si>
  <si>
    <t>30.66</t>
  </si>
  <si>
    <t>17.81</t>
  </si>
  <si>
    <t>18.23</t>
  </si>
  <si>
    <t>9.65</t>
  </si>
  <si>
    <t>5.02</t>
  </si>
  <si>
    <t>Tangible Book Value, 1 Yr. Growth %</t>
  </si>
  <si>
    <t>-48.48</t>
  </si>
  <si>
    <t>-110.52</t>
  </si>
  <si>
    <t>108.8</t>
  </si>
  <si>
    <t>52.35</t>
  </si>
  <si>
    <t>-5.14</t>
  </si>
  <si>
    <t>-30.49</t>
  </si>
  <si>
    <t>67.42</t>
  </si>
  <si>
    <t>-11.14</t>
  </si>
  <si>
    <t>-23.66</t>
  </si>
  <si>
    <t>Common Equity, 1 Yr. Growth %</t>
  </si>
  <si>
    <t>-1.87</t>
  </si>
  <si>
    <t>-27.02</t>
  </si>
  <si>
    <t>-54.7</t>
  </si>
  <si>
    <t>-134.9</t>
  </si>
  <si>
    <t>-17.62</t>
  </si>
  <si>
    <t>-34.04</t>
  </si>
  <si>
    <t>-794.1</t>
  </si>
  <si>
    <t>-12.06</t>
  </si>
  <si>
    <t>34.86</t>
  </si>
  <si>
    <t>62.01</t>
  </si>
  <si>
    <t>Cash From Operations, 1 Yr. Growth %</t>
  </si>
  <si>
    <t>25.66</t>
  </si>
  <si>
    <t>-41.53</t>
  </si>
  <si>
    <t>-59.01</t>
  </si>
  <si>
    <t>-99.47</t>
  </si>
  <si>
    <t>275.26</t>
  </si>
  <si>
    <t>35.27</t>
  </si>
  <si>
    <t>-36.6</t>
  </si>
  <si>
    <t>Capital Expenditures, 1 Yr. Growth %</t>
  </si>
  <si>
    <t>17.6</t>
  </si>
  <si>
    <t>-4.11</t>
  </si>
  <si>
    <t>4.97</t>
  </si>
  <si>
    <t>-33.29</t>
  </si>
  <si>
    <t>32.15</t>
  </si>
  <si>
    <t>-20.6</t>
  </si>
  <si>
    <t>71.24</t>
  </si>
  <si>
    <t>-38.53</t>
  </si>
  <si>
    <t>-28.57</t>
  </si>
  <si>
    <t>-22.5</t>
  </si>
  <si>
    <t>Levered Free Cash Flow, 1 Yr. Growth %</t>
  </si>
  <si>
    <t>28.05</t>
  </si>
  <si>
    <t>-38.24</t>
  </si>
  <si>
    <t>11.02</t>
  </si>
  <si>
    <t>-14.38</t>
  </si>
  <si>
    <t>173.48</t>
  </si>
  <si>
    <t>36.22</t>
  </si>
  <si>
    <t>10.71</t>
  </si>
  <si>
    <t>26.48</t>
  </si>
  <si>
    <t>Unlevered Free Cash Flow, 1 Yr. Growth %</t>
  </si>
  <si>
    <t>28.14</t>
  </si>
  <si>
    <t>-35.39</t>
  </si>
  <si>
    <t>9.66</t>
  </si>
  <si>
    <t>3.86</t>
  </si>
  <si>
    <t>-10.98</t>
  </si>
  <si>
    <t>158.31</t>
  </si>
  <si>
    <t>34.73</t>
  </si>
  <si>
    <t>6.87</t>
  </si>
  <si>
    <t>10.66</t>
  </si>
  <si>
    <t>22.69</t>
  </si>
  <si>
    <t>Compound Annual Growth Rate Over Two Years</t>
  </si>
  <si>
    <t>Total Revenues, 2 Yr. CAGR %</t>
  </si>
  <si>
    <t>4.24</t>
  </si>
  <si>
    <t>4.94</t>
  </si>
  <si>
    <t>-10.09</t>
  </si>
  <si>
    <t>-9.37</t>
  </si>
  <si>
    <t>12.48</t>
  </si>
  <si>
    <t>26.18</t>
  </si>
  <si>
    <t>21.45</t>
  </si>
  <si>
    <t>15.74</t>
  </si>
  <si>
    <t>14.92</t>
  </si>
  <si>
    <t>11.95</t>
  </si>
  <si>
    <t>Gross Profit, 2 Yr. CAGR %</t>
  </si>
  <si>
    <t>3.29</t>
  </si>
  <si>
    <t>-11.78</t>
  </si>
  <si>
    <t>-9.95</t>
  </si>
  <si>
    <t>15.32</t>
  </si>
  <si>
    <t>29.86</t>
  </si>
  <si>
    <t>23.11</t>
  </si>
  <si>
    <t>16.08</t>
  </si>
  <si>
    <t>14.68</t>
  </si>
  <si>
    <t>11.89</t>
  </si>
  <si>
    <t>EBITDA, 2 Yr. CAGR %</t>
  </si>
  <si>
    <t>-24.85</t>
  </si>
  <si>
    <t>-41.27</t>
  </si>
  <si>
    <t>1.87</t>
  </si>
  <si>
    <t>75.34</t>
  </si>
  <si>
    <t>-38.89</t>
  </si>
  <si>
    <t>23.51</t>
  </si>
  <si>
    <t>156.48</t>
  </si>
  <si>
    <t>33.3</t>
  </si>
  <si>
    <t>22.81</t>
  </si>
  <si>
    <t>21.04</t>
  </si>
  <si>
    <t>EBITA, 2 Yr. CAGR %</t>
  </si>
  <si>
    <t>-29.16</t>
  </si>
  <si>
    <t>-52.91</t>
  </si>
  <si>
    <t>26.52</t>
  </si>
  <si>
    <t>227.1</t>
  </si>
  <si>
    <t>4.61</t>
  </si>
  <si>
    <t>266.96</t>
  </si>
  <si>
    <t>37.85</t>
  </si>
  <si>
    <t>25.7</t>
  </si>
  <si>
    <t>23.97</t>
  </si>
  <si>
    <t>EBIT, 2 Yr. CAGR %</t>
  </si>
  <si>
    <t>-40.51</t>
  </si>
  <si>
    <t>-93.39</t>
  </si>
  <si>
    <t>83.99</t>
  </si>
  <si>
    <t>-69.07</t>
  </si>
  <si>
    <t>-3.02</t>
  </si>
  <si>
    <t>342.83</t>
  </si>
  <si>
    <t>41.04</t>
  </si>
  <si>
    <t>26.93</t>
  </si>
  <si>
    <t>25.07</t>
  </si>
  <si>
    <t>Earnings From Cont. Operations, 2 Yr. CAGR %</t>
  </si>
  <si>
    <t>-42.5</t>
  </si>
  <si>
    <t>20.19</t>
  </si>
  <si>
    <t>166.76</t>
  </si>
  <si>
    <t>30.97</t>
  </si>
  <si>
    <t>-62.74</t>
  </si>
  <si>
    <t>-38.49</t>
  </si>
  <si>
    <t>286.69</t>
  </si>
  <si>
    <t>52.22</t>
  </si>
  <si>
    <t>-17.46</t>
  </si>
  <si>
    <t>35.02</t>
  </si>
  <si>
    <t>Net Income, 2 Yr. CAGR %</t>
  </si>
  <si>
    <t>Normalized Net Income, 2 Yr. CAGR %</t>
  </si>
  <si>
    <t>-44.71</t>
  </si>
  <si>
    <t>-71.39</t>
  </si>
  <si>
    <t>101.37</t>
  </si>
  <si>
    <t>320.14</t>
  </si>
  <si>
    <t>-87.08</t>
  </si>
  <si>
    <t>-13.52</t>
  </si>
  <si>
    <t>814.05</t>
  </si>
  <si>
    <t>46.45</t>
  </si>
  <si>
    <t>28.07</t>
  </si>
  <si>
    <t>32.51</t>
  </si>
  <si>
    <t>Diluted EPS Before Extra, 2 Yr. CAGR %</t>
  </si>
  <si>
    <t>-42.81</t>
  </si>
  <si>
    <t>20.93</t>
  </si>
  <si>
    <t>173.28</t>
  </si>
  <si>
    <t>32.89</t>
  </si>
  <si>
    <t>-62.38</t>
  </si>
  <si>
    <t>-39.03</t>
  </si>
  <si>
    <t>283.44</t>
  </si>
  <si>
    <t>52.75</t>
  </si>
  <si>
    <t>-16.64</t>
  </si>
  <si>
    <t>36.77</t>
  </si>
  <si>
    <t>Accounts Receivable, 2 Yr. CAGR %</t>
  </si>
  <si>
    <t>-3.73</t>
  </si>
  <si>
    <t>24.2</t>
  </si>
  <si>
    <t>-0.72</t>
  </si>
  <si>
    <t>-18.12</t>
  </si>
  <si>
    <t>2.4</t>
  </si>
  <si>
    <t>22.01</t>
  </si>
  <si>
    <t>4.78</t>
  </si>
  <si>
    <t>22.24</t>
  </si>
  <si>
    <t>10.61</t>
  </si>
  <si>
    <t>Net Property, Plant and Equip., 2 Yr. CAGR %</t>
  </si>
  <si>
    <t>17.71</t>
  </si>
  <si>
    <t>13.99</t>
  </si>
  <si>
    <t>-0.19</t>
  </si>
  <si>
    <t>-7.45</t>
  </si>
  <si>
    <t>-2.85</t>
  </si>
  <si>
    <t>103.5</t>
  </si>
  <si>
    <t>101.78</t>
  </si>
  <si>
    <t>-11.81</t>
  </si>
  <si>
    <t>-20.11</t>
  </si>
  <si>
    <t>-14.05</t>
  </si>
  <si>
    <t>Total Assets, 2 Yr. CAGR %</t>
  </si>
  <si>
    <t>6.79</t>
  </si>
  <si>
    <t>9.56</t>
  </si>
  <si>
    <t>-1.14</t>
  </si>
  <si>
    <t>-13.64</t>
  </si>
  <si>
    <t>22.56</t>
  </si>
  <si>
    <t>24.07</t>
  </si>
  <si>
    <t>18.02</t>
  </si>
  <si>
    <t>13.86</t>
  </si>
  <si>
    <t>7.31</t>
  </si>
  <si>
    <t>Tangible Book Value, 2 Yr. CAGR %</t>
  </si>
  <si>
    <t>-24.15</t>
  </si>
  <si>
    <t>-76.72</t>
  </si>
  <si>
    <t>25.1</t>
  </si>
  <si>
    <t>457.24</t>
  </si>
  <si>
    <t>78.36</t>
  </si>
  <si>
    <t>20.22</t>
  </si>
  <si>
    <t>-18.8</t>
  </si>
  <si>
    <t>7.88</t>
  </si>
  <si>
    <t>21.98</t>
  </si>
  <si>
    <t>-17.64</t>
  </si>
  <si>
    <t>Common Equity, 2 Yr. CAGR %</t>
  </si>
  <si>
    <t>4.22</t>
  </si>
  <si>
    <t>-15.37</t>
  </si>
  <si>
    <t>-60.24</t>
  </si>
  <si>
    <t>-46.38</t>
  </si>
  <si>
    <t>-26.29</t>
  </si>
  <si>
    <t>113.96</t>
  </si>
  <si>
    <t>147.07</t>
  </si>
  <si>
    <t>8.9</t>
  </si>
  <si>
    <t>47.81</t>
  </si>
  <si>
    <t>Cash From Operations, 2 Yr. CAGR %</t>
  </si>
  <si>
    <t>12.54</t>
  </si>
  <si>
    <t>-14.29</t>
  </si>
  <si>
    <t>-51.06</t>
  </si>
  <si>
    <t>-95.34</t>
  </si>
  <si>
    <t>49.07</t>
  </si>
  <si>
    <t>95.22</t>
  </si>
  <si>
    <t>4.02</t>
  </si>
  <si>
    <t>20.05</t>
  </si>
  <si>
    <t>-7.39</t>
  </si>
  <si>
    <t>Capital Expenditures, 2 Yr. CAGR %</t>
  </si>
  <si>
    <t>15.7</t>
  </si>
  <si>
    <t>6.19</t>
  </si>
  <si>
    <t>0.33</t>
  </si>
  <si>
    <t>-16.32</t>
  </si>
  <si>
    <t>-6.11</t>
  </si>
  <si>
    <t>2.44</t>
  </si>
  <si>
    <t>16.61</t>
  </si>
  <si>
    <t>-33.7</t>
  </si>
  <si>
    <t>-25.6</t>
  </si>
  <si>
    <t>Levered Free Cash Flow, 2 Yr. CAGR %</t>
  </si>
  <si>
    <t>14.8</t>
  </si>
  <si>
    <t>-11.07</t>
  </si>
  <si>
    <t>-17.2</t>
  </si>
  <si>
    <t>7.07</t>
  </si>
  <si>
    <t>-5.99</t>
  </si>
  <si>
    <t>52.39</t>
  </si>
  <si>
    <t>92.96</t>
  </si>
  <si>
    <t>19.85</t>
  </si>
  <si>
    <t>8.45</t>
  </si>
  <si>
    <t>18.01</t>
  </si>
  <si>
    <t>Unlevered Free Cash Flow, 2 Yr. CAGR %</t>
  </si>
  <si>
    <t>15.65</t>
  </si>
  <si>
    <t>-9.01</t>
  </si>
  <si>
    <t>-15.83</t>
  </si>
  <si>
    <t>6.72</t>
  </si>
  <si>
    <t>-3.87</t>
  </si>
  <si>
    <t>51.09</t>
  </si>
  <si>
    <t>86.51</t>
  </si>
  <si>
    <t>19.51</t>
  </si>
  <si>
    <t>8.71</t>
  </si>
  <si>
    <t>16.22</t>
  </si>
  <si>
    <t>Compound Annual Growth Rate Over Three Years</t>
  </si>
  <si>
    <t>Total Revenues, 3 Yr. CAGR %</t>
  </si>
  <si>
    <t>4.28</t>
  </si>
  <si>
    <t>2.69</t>
  </si>
  <si>
    <t>-3.7</t>
  </si>
  <si>
    <t>-6.45</t>
  </si>
  <si>
    <t>0.87</t>
  </si>
  <si>
    <t>17.26</t>
  </si>
  <si>
    <t>22.61</t>
  </si>
  <si>
    <t>15.19</t>
  </si>
  <si>
    <t>13.2</t>
  </si>
  <si>
    <t>Gross Profit, 3 Yr. CAGR %</t>
  </si>
  <si>
    <t>2.99</t>
  </si>
  <si>
    <t>0.95</t>
  </si>
  <si>
    <t>-5.47</t>
  </si>
  <si>
    <t>-6.57</t>
  </si>
  <si>
    <t>1.76</t>
  </si>
  <si>
    <t>19.95</t>
  </si>
  <si>
    <t>25.34</t>
  </si>
  <si>
    <t>20.48</t>
  </si>
  <si>
    <t>15.37</t>
  </si>
  <si>
    <t>13.04</t>
  </si>
  <si>
    <t>EBITDA, 3 Yr. CAGR %</t>
  </si>
  <si>
    <t>-16.89</t>
  </si>
  <si>
    <t>-32.47</t>
  </si>
  <si>
    <t>-13.1</t>
  </si>
  <si>
    <t>3.8</t>
  </si>
  <si>
    <t>6.92</t>
  </si>
  <si>
    <t>13.36</t>
  </si>
  <si>
    <t>34.26</t>
  </si>
  <si>
    <t>94.2</t>
  </si>
  <si>
    <t>33.41</t>
  </si>
  <si>
    <t>18.53</t>
  </si>
  <si>
    <t>EBITA, 3 Yr. CAGR %</t>
  </si>
  <si>
    <t>-20.18</t>
  </si>
  <si>
    <t>-42.08</t>
  </si>
  <si>
    <t>19.89</t>
  </si>
  <si>
    <t>18.59</t>
  </si>
  <si>
    <t>2.18</t>
  </si>
  <si>
    <t>148.41</t>
  </si>
  <si>
    <t>37.69</t>
  </si>
  <si>
    <t>21.15</t>
  </si>
  <si>
    <t>EBIT, 3 Yr. CAGR %</t>
  </si>
  <si>
    <t>-29.57</t>
  </si>
  <si>
    <t>-84.51</t>
  </si>
  <si>
    <t>12.09</t>
  </si>
  <si>
    <t>47.04</t>
  </si>
  <si>
    <t>213.88</t>
  </si>
  <si>
    <t>-3.74</t>
  </si>
  <si>
    <t>17.65</t>
  </si>
  <si>
    <t>182.04</t>
  </si>
  <si>
    <t>40.53</t>
  </si>
  <si>
    <t>22.08</t>
  </si>
  <si>
    <t>Earnings From Cont. Operations, 3 Yr. CAGR %</t>
  </si>
  <si>
    <t>-34.06</t>
  </si>
  <si>
    <t>10.13</t>
  </si>
  <si>
    <t>36.52</t>
  </si>
  <si>
    <t>90.66</t>
  </si>
  <si>
    <t>-37.47</t>
  </si>
  <si>
    <t>-28.31</t>
  </si>
  <si>
    <t>28.69</t>
  </si>
  <si>
    <t>83.22</t>
  </si>
  <si>
    <t>56.55</t>
  </si>
  <si>
    <t>-9.14</t>
  </si>
  <si>
    <t>Net Income, 3 Yr. CAGR %</t>
  </si>
  <si>
    <t>Normalized Net Income, 3 Yr. CAGR %</t>
  </si>
  <si>
    <t>-32.85</t>
  </si>
  <si>
    <t>-59.32</t>
  </si>
  <si>
    <t>14.63</t>
  </si>
  <si>
    <t>57.25</t>
  </si>
  <si>
    <t>-32.54</t>
  </si>
  <si>
    <t>-10.14</t>
  </si>
  <si>
    <t>12.32</t>
  </si>
  <si>
    <t>355.61</t>
  </si>
  <si>
    <t>45.38</t>
  </si>
  <si>
    <t>26.3</t>
  </si>
  <si>
    <t>Diluted EPS Before Extra, 3 Yr. CAGR %</t>
  </si>
  <si>
    <t>-34.05</t>
  </si>
  <si>
    <t>10.98</t>
  </si>
  <si>
    <t>37.75</t>
  </si>
  <si>
    <t>94.69</t>
  </si>
  <si>
    <t>-36.75</t>
  </si>
  <si>
    <t>-28.39</t>
  </si>
  <si>
    <t>28.19</t>
  </si>
  <si>
    <t>82.26</t>
  </si>
  <si>
    <t>57.91</t>
  </si>
  <si>
    <t>-8.33</t>
  </si>
  <si>
    <t>Accounts Receivable, 3 Yr. CAGR %</t>
  </si>
  <si>
    <t>5.12</t>
  </si>
  <si>
    <t>9.7</t>
  </si>
  <si>
    <t>-1.53</t>
  </si>
  <si>
    <t>12.98</t>
  </si>
  <si>
    <t>13.64</t>
  </si>
  <si>
    <t>14.72</t>
  </si>
  <si>
    <t>13.79</t>
  </si>
  <si>
    <t>Net Property, Plant and Equip., 3 Yr. CAGR %</t>
  </si>
  <si>
    <t>15.06</t>
  </si>
  <si>
    <t>6.77</t>
  </si>
  <si>
    <t>-3.07</t>
  </si>
  <si>
    <t>-4.02</t>
  </si>
  <si>
    <t>55.86</t>
  </si>
  <si>
    <t>61.39</t>
  </si>
  <si>
    <t>46.12</t>
  </si>
  <si>
    <t>-13.47</t>
  </si>
  <si>
    <t>-17.28</t>
  </si>
  <si>
    <t>Total Assets, 3 Yr. CAGR %</t>
  </si>
  <si>
    <t>15.04</t>
  </si>
  <si>
    <t>8.58</t>
  </si>
  <si>
    <t>-5.73</t>
  </si>
  <si>
    <t>8.8</t>
  </si>
  <si>
    <t>20.96</t>
  </si>
  <si>
    <t>22.09</t>
  </si>
  <si>
    <t>15.16</t>
  </si>
  <si>
    <t>10.84</t>
  </si>
  <si>
    <t>Tangible Book Value, 3 Yr. CAGR %</t>
  </si>
  <si>
    <t>-17.47</t>
  </si>
  <si>
    <t>-60.74</t>
  </si>
  <si>
    <t>-6.93</t>
  </si>
  <si>
    <t>48.39</t>
  </si>
  <si>
    <t>261.67</t>
  </si>
  <si>
    <t>44.51</t>
  </si>
  <si>
    <t>0.15</t>
  </si>
  <si>
    <t>Common Equity, 3 Yr. CAGR %</t>
  </si>
  <si>
    <t>-31.29</t>
  </si>
  <si>
    <t>-51.32</t>
  </si>
  <si>
    <t>-49.31</t>
  </si>
  <si>
    <t>-42.55</t>
  </si>
  <si>
    <t>55.66</t>
  </si>
  <si>
    <t>59.08</t>
  </si>
  <si>
    <t>101.91</t>
  </si>
  <si>
    <t>24.32</t>
  </si>
  <si>
    <t>Cash From Operations, 3 Yr. CAGR %</t>
  </si>
  <si>
    <t>7.28</t>
  </si>
  <si>
    <t>-9.53</t>
  </si>
  <si>
    <t>-32.97</t>
  </si>
  <si>
    <t>-89.17</t>
  </si>
  <si>
    <t>-3.06</t>
  </si>
  <si>
    <t>102.78</t>
  </si>
  <si>
    <t>59.54</t>
  </si>
  <si>
    <t>13.54</t>
  </si>
  <si>
    <t>-2.96</t>
  </si>
  <si>
    <t>Capital Expenditures, 3 Yr. CAGR %</t>
  </si>
  <si>
    <t>6.22</t>
  </si>
  <si>
    <t>8.68</t>
  </si>
  <si>
    <t>5.79</t>
  </si>
  <si>
    <t>-12.43</t>
  </si>
  <si>
    <t>-2.55</t>
  </si>
  <si>
    <t>-11.21</t>
  </si>
  <si>
    <t>21.57</t>
  </si>
  <si>
    <t>-5.8</t>
  </si>
  <si>
    <t>-9.07</t>
  </si>
  <si>
    <t>-30.16</t>
  </si>
  <si>
    <t>Levered Free Cash Flow, 3 Yr. CAGR %</t>
  </si>
  <si>
    <t>9.64</t>
  </si>
  <si>
    <t>-6.63</t>
  </si>
  <si>
    <t>-4.25</t>
  </si>
  <si>
    <t>-10.87</t>
  </si>
  <si>
    <t>-0.7</t>
  </si>
  <si>
    <t>33.58</t>
  </si>
  <si>
    <t>46.8</t>
  </si>
  <si>
    <t>57.7</t>
  </si>
  <si>
    <t>16.69</t>
  </si>
  <si>
    <t>14.04</t>
  </si>
  <si>
    <t>Unlevered Free Cash Flow, 3 Yr. CAGR %</t>
  </si>
  <si>
    <t>10.18</t>
  </si>
  <si>
    <t>-4.75</t>
  </si>
  <si>
    <t>-3.17</t>
  </si>
  <si>
    <t>-9.72</t>
  </si>
  <si>
    <t>33.09</t>
  </si>
  <si>
    <t>45.43</t>
  </si>
  <si>
    <t>54.44</t>
  </si>
  <si>
    <t>16.45</t>
  </si>
  <si>
    <t>13.07</t>
  </si>
  <si>
    <t>Compound Annual Growth Rate Over Five Years</t>
  </si>
  <si>
    <t>Total Revenues, 5 Yr. CAGR %</t>
  </si>
  <si>
    <t>7.95</t>
  </si>
  <si>
    <t>5.11</t>
  </si>
  <si>
    <t>-2.32</t>
  </si>
  <si>
    <t>2.48</t>
  </si>
  <si>
    <t>8.64</t>
  </si>
  <si>
    <t>16.65</t>
  </si>
  <si>
    <t>19.47</t>
  </si>
  <si>
    <t>16.42</t>
  </si>
  <si>
    <t>Gross Profit, 5 Yr. CAGR %</t>
  </si>
  <si>
    <t>7.35</t>
  </si>
  <si>
    <t>3.98</t>
  </si>
  <si>
    <t>-3.19</t>
  </si>
  <si>
    <t>2.83</t>
  </si>
  <si>
    <t>6.58</t>
  </si>
  <si>
    <t>9.81</t>
  </si>
  <si>
    <t>18.39</t>
  </si>
  <si>
    <t>16.97</t>
  </si>
  <si>
    <t>EBITDA, 5 Yr. CAGR %</t>
  </si>
  <si>
    <t>-9.84</t>
  </si>
  <si>
    <t>-8.78</t>
  </si>
  <si>
    <t>-22.41</t>
  </si>
  <si>
    <t>11.64</t>
  </si>
  <si>
    <t>49.88</t>
  </si>
  <si>
    <t>20.8</t>
  </si>
  <si>
    <t>29.2</t>
  </si>
  <si>
    <t>60.97</t>
  </si>
  <si>
    <t>EBITA, 5 Yr. CAGR %</t>
  </si>
  <si>
    <t>2.03</t>
  </si>
  <si>
    <t>-24.41</t>
  </si>
  <si>
    <t>-4.03</t>
  </si>
  <si>
    <t>-2.86</t>
  </si>
  <si>
    <t>-31.23</t>
  </si>
  <si>
    <t>13.83</t>
  </si>
  <si>
    <t>81.54</t>
  </si>
  <si>
    <t>15.08</t>
  </si>
  <si>
    <t>23.25</t>
  </si>
  <si>
    <t>88.34</t>
  </si>
  <si>
    <t>EBIT, 5 Yr. CAGR %</t>
  </si>
  <si>
    <t>-65.91</t>
  </si>
  <si>
    <t>3.42</t>
  </si>
  <si>
    <t>2.39</t>
  </si>
  <si>
    <t>-32.99</t>
  </si>
  <si>
    <t>24.81</t>
  </si>
  <si>
    <t>246.48</t>
  </si>
  <si>
    <t>12.06</t>
  </si>
  <si>
    <t>21.05</t>
  </si>
  <si>
    <t>104.02</t>
  </si>
  <si>
    <t>Earnings From Cont. Operations, 5 Yr. CAGR %</t>
  </si>
  <si>
    <t>7.12</t>
  </si>
  <si>
    <t>9.29</t>
  </si>
  <si>
    <t>15.33</t>
  </si>
  <si>
    <t>18.04</t>
  </si>
  <si>
    <t>-18.79</t>
  </si>
  <si>
    <t>21.26</t>
  </si>
  <si>
    <t>29.6</t>
  </si>
  <si>
    <t>-3.11</t>
  </si>
  <si>
    <t>7.74</t>
  </si>
  <si>
    <t>62.16</t>
  </si>
  <si>
    <t>Net Income, 5 Yr. CAGR %</t>
  </si>
  <si>
    <t>Normalized Net Income, 5 Yr. CAGR %</t>
  </si>
  <si>
    <t>-6.6</t>
  </si>
  <si>
    <t>-38.8</t>
  </si>
  <si>
    <t>-52.13</t>
  </si>
  <si>
    <t>24.09</t>
  </si>
  <si>
    <t>90.83</t>
  </si>
  <si>
    <t>9.25</t>
  </si>
  <si>
    <t>18.1</t>
  </si>
  <si>
    <t>178.13</t>
  </si>
  <si>
    <t>Diluted EPS Before Extra, 5 Yr. CAGR %</t>
  </si>
  <si>
    <t>6.96</t>
  </si>
  <si>
    <t>10.2</t>
  </si>
  <si>
    <t>16.46</t>
  </si>
  <si>
    <t>19.27</t>
  </si>
  <si>
    <t>-18.03</t>
  </si>
  <si>
    <t>22.36</t>
  </si>
  <si>
    <t>30.05</t>
  </si>
  <si>
    <t>-3.04</t>
  </si>
  <si>
    <t>7.92</t>
  </si>
  <si>
    <t>62.48</t>
  </si>
  <si>
    <t>Accounts Receivable, 5 Yr. CAGR %</t>
  </si>
  <si>
    <t>10.59</t>
  </si>
  <si>
    <t>15.47</t>
  </si>
  <si>
    <t>2.74</t>
  </si>
  <si>
    <t>-2.41</t>
  </si>
  <si>
    <t>2.28</t>
  </si>
  <si>
    <t>7.29</t>
  </si>
  <si>
    <t>9.62</t>
  </si>
  <si>
    <t>17.01</t>
  </si>
  <si>
    <t>13.06</t>
  </si>
  <si>
    <t>Net Property, Plant and Equip., 5 Yr. CAGR %</t>
  </si>
  <si>
    <t>9.4</t>
  </si>
  <si>
    <t>14.91</t>
  </si>
  <si>
    <t>8.7</t>
  </si>
  <si>
    <t>4.76</t>
  </si>
  <si>
    <t>2.81</t>
  </si>
  <si>
    <t>30.41</t>
  </si>
  <si>
    <t>24.11</t>
  </si>
  <si>
    <t>21.82</t>
  </si>
  <si>
    <t>18.17</t>
  </si>
  <si>
    <t>Total Assets, 5 Yr. CAGR %</t>
  </si>
  <si>
    <t>14.62</t>
  </si>
  <si>
    <t>8.25</t>
  </si>
  <si>
    <t>-0.92</t>
  </si>
  <si>
    <t>4.71</t>
  </si>
  <si>
    <t>5.71</t>
  </si>
  <si>
    <t>12.4</t>
  </si>
  <si>
    <t>18.07</t>
  </si>
  <si>
    <t>15.95</t>
  </si>
  <si>
    <t>Tangible Book Value, 5 Yr. CAGR %</t>
  </si>
  <si>
    <t>-4.84</t>
  </si>
  <si>
    <t>-41.86</t>
  </si>
  <si>
    <t>-2.53</t>
  </si>
  <si>
    <t>13.45</t>
  </si>
  <si>
    <t>20.73</t>
  </si>
  <si>
    <t>36.4</t>
  </si>
  <si>
    <t>98.98</t>
  </si>
  <si>
    <t>28.56</t>
  </si>
  <si>
    <t>8.37</t>
  </si>
  <si>
    <t>-5.62</t>
  </si>
  <si>
    <t>Common Equity, 5 Yr. CAGR %</t>
  </si>
  <si>
    <t>0.13</t>
  </si>
  <si>
    <t>-17.18</t>
  </si>
  <si>
    <t>-33.99</t>
  </si>
  <si>
    <t>-37.78</t>
  </si>
  <si>
    <t>-42.53</t>
  </si>
  <si>
    <t>2.97</t>
  </si>
  <si>
    <t>34.93</t>
  </si>
  <si>
    <t>54.47</t>
  </si>
  <si>
    <t>Cash From Operations, 5 Yr. CAGR %</t>
  </si>
  <si>
    <t>23.47</t>
  </si>
  <si>
    <t>-5.2</t>
  </si>
  <si>
    <t>-21.62</t>
  </si>
  <si>
    <t>-72.37</t>
  </si>
  <si>
    <t>-7.72</t>
  </si>
  <si>
    <t>14.84</t>
  </si>
  <si>
    <t>28.26</t>
  </si>
  <si>
    <t>55.27</t>
  </si>
  <si>
    <t>370.31</t>
  </si>
  <si>
    <t>28.34</t>
  </si>
  <si>
    <t>Capital Expenditures, 5 Yr. CAGR %</t>
  </si>
  <si>
    <t>18.95</t>
  </si>
  <si>
    <t>20.67</t>
  </si>
  <si>
    <t>3.82</t>
  </si>
  <si>
    <t>-2.11</t>
  </si>
  <si>
    <t>0.86</t>
  </si>
  <si>
    <t>-6.76</t>
  </si>
  <si>
    <t>4.7</t>
  </si>
  <si>
    <t>-5.92</t>
  </si>
  <si>
    <t>-4.63</t>
  </si>
  <si>
    <t>-14.28</t>
  </si>
  <si>
    <t>Levered Free Cash Flow, 5 Yr. CAGR %</t>
  </si>
  <si>
    <t>18.18</t>
  </si>
  <si>
    <t>-4.77</t>
  </si>
  <si>
    <t>-2.01</t>
  </si>
  <si>
    <t>-1.38</t>
  </si>
  <si>
    <t>-4.99</t>
  </si>
  <si>
    <t>10.28</t>
  </si>
  <si>
    <t>29.18</t>
  </si>
  <si>
    <t>27.88</t>
  </si>
  <si>
    <t>29.81</t>
  </si>
  <si>
    <t>40.47</t>
  </si>
  <si>
    <t>Unlevered Free Cash Flow, 5 Yr. CAGR %</t>
  </si>
  <si>
    <t>18.52</t>
  </si>
  <si>
    <t>-3.62</t>
  </si>
  <si>
    <t>-1.07</t>
  </si>
  <si>
    <t>10.76</t>
  </si>
  <si>
    <t>28.3</t>
  </si>
  <si>
    <t>27.45</t>
  </si>
  <si>
    <t>37.87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</si>
  <si>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</si>
  <si>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</si>
  <si>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</si>
  <si>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</si>
  <si>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</si>
  <si>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</si>
  <si>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</si>
  <si>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</si>
  <si>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</si>
  <si>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43,313</t>
  </si>
  <si>
    <t>61,004</t>
  </si>
  <si>
    <t>54,947</t>
  </si>
  <si>
    <t>46,425</t>
  </si>
  <si>
    <t>54,294</t>
  </si>
  <si>
    <t>63,674</t>
  </si>
  <si>
    <t>-</t>
  </si>
  <si>
    <t>Change</t>
  </si>
  <si>
    <t>40.84%</t>
  </si>
  <si>
    <t>-9.93%</t>
  </si>
  <si>
    <t>-15.51%</t>
  </si>
  <si>
    <t>16.95%</t>
  </si>
  <si>
    <t>17.28%</t>
  </si>
  <si>
    <t>Enterprise Value (EV)
                                    1</t>
  </si>
  <si>
    <t>43,555</t>
  </si>
  <si>
    <t>60,784</t>
  </si>
  <si>
    <t>55,811</t>
  </si>
  <si>
    <t>46,634</t>
  </si>
  <si>
    <t>54,332</t>
  </si>
  <si>
    <t>64,025</t>
  </si>
  <si>
    <t>62,970</t>
  </si>
  <si>
    <t>61,536</t>
  </si>
  <si>
    <t>39.56%</t>
  </si>
  <si>
    <t>-8.18%</t>
  </si>
  <si>
    <t>-16.44%</t>
  </si>
  <si>
    <t>16.51%</t>
  </si>
  <si>
    <t>17.84%</t>
  </si>
  <si>
    <t>-1.65%</t>
  </si>
  <si>
    <t>-2.28%</t>
  </si>
  <si>
    <t>P/E ratio</t>
  </si>
  <si>
    <t>205x</t>
  </si>
  <si>
    <t>51x</t>
  </si>
  <si>
    <t>112x</t>
  </si>
  <si>
    <t>56.9x</t>
  </si>
  <si>
    <t>60.6x</t>
  </si>
  <si>
    <t>59.5x</t>
  </si>
  <si>
    <t>51.9x</t>
  </si>
  <si>
    <t>42.3x</t>
  </si>
  <si>
    <t>PBR</t>
  </si>
  <si>
    <t>-310x</t>
  </si>
  <si>
    <t>63.1x</t>
  </si>
  <si>
    <t>64.2x</t>
  </si>
  <si>
    <t>40.4x</t>
  </si>
  <si>
    <t>29.5x</t>
  </si>
  <si>
    <t>23x</t>
  </si>
  <si>
    <t>16.6x</t>
  </si>
  <si>
    <t>11.8x</t>
  </si>
  <si>
    <t>PEG</t>
  </si>
  <si>
    <t>0x</t>
  </si>
  <si>
    <t>-1.9x</t>
  </si>
  <si>
    <t>0.8x</t>
  </si>
  <si>
    <t>5.6x</t>
  </si>
  <si>
    <t>3.2x</t>
  </si>
  <si>
    <t>3.5x</t>
  </si>
  <si>
    <t>1.9x</t>
  </si>
  <si>
    <t>Capitalization / Revenue</t>
  </si>
  <si>
    <t>13.2x</t>
  </si>
  <si>
    <t>16.1x</t>
  </si>
  <si>
    <t>12.5x</t>
  </si>
  <si>
    <t>9.28x</t>
  </si>
  <si>
    <t>9.88x</t>
  </si>
  <si>
    <t>10.4x</t>
  </si>
  <si>
    <t>9.24x</t>
  </si>
  <si>
    <t>8.3x</t>
  </si>
  <si>
    <t>EV / Revenue</t>
  </si>
  <si>
    <t>13.3x</t>
  </si>
  <si>
    <t>16x</t>
  </si>
  <si>
    <t>12.7x</t>
  </si>
  <si>
    <t>9.32x</t>
  </si>
  <si>
    <t>10.5x</t>
  </si>
  <si>
    <t>9.14x</t>
  </si>
  <si>
    <t>8.03x</t>
  </si>
  <si>
    <t>EV / EBITDA</t>
  </si>
  <si>
    <t>50.9x</t>
  </si>
  <si>
    <t>52.1x</t>
  </si>
  <si>
    <t>38.4x</t>
  </si>
  <si>
    <t>25.3x</t>
  </si>
  <si>
    <t>25.9x</t>
  </si>
  <si>
    <t>27.4x</t>
  </si>
  <si>
    <t>24.4x</t>
  </si>
  <si>
    <t>21x</t>
  </si>
  <si>
    <t>EV / EBIT</t>
  </si>
  <si>
    <t>54.3x</t>
  </si>
  <si>
    <t>54.7x</t>
  </si>
  <si>
    <t>39.9x</t>
  </si>
  <si>
    <t>26.1x</t>
  </si>
  <si>
    <t>27.7x</t>
  </si>
  <si>
    <t>29.3x</t>
  </si>
  <si>
    <t>25.7x</t>
  </si>
  <si>
    <t>22.1x</t>
  </si>
  <si>
    <t>EV / FCF</t>
  </si>
  <si>
    <t>32x</t>
  </si>
  <si>
    <t>45.2x</t>
  </si>
  <si>
    <t>37.8x</t>
  </si>
  <si>
    <t>42.4x</t>
  </si>
  <si>
    <t>43.1x</t>
  </si>
  <si>
    <t>30.7x</t>
  </si>
  <si>
    <t>26.9x</t>
  </si>
  <si>
    <t>FCF Yield</t>
  </si>
  <si>
    <t>3.13%</t>
  </si>
  <si>
    <t>2.21%</t>
  </si>
  <si>
    <t>2.64%</t>
  </si>
  <si>
    <t>4.36%</t>
  </si>
  <si>
    <t>2.36%</t>
  </si>
  <si>
    <t>2.32%</t>
  </si>
  <si>
    <t>3.26%</t>
  </si>
  <si>
    <t>3.72%</t>
  </si>
  <si>
    <t>Dividend per Share
                                    2</t>
  </si>
  <si>
    <t>Rate of return</t>
  </si>
  <si>
    <t>EPS
                                    2</t>
  </si>
  <si>
    <t>4.978</t>
  </si>
  <si>
    <t>5.711</t>
  </si>
  <si>
    <t>7.003</t>
  </si>
  <si>
    <t>Distribution rate</t>
  </si>
  <si>
    <t>Net sales
                                    1</t>
  </si>
  <si>
    <t>3,274</t>
  </si>
  <si>
    <t>3,790</t>
  </si>
  <si>
    <t>4,386</t>
  </si>
  <si>
    <t>5,005</t>
  </si>
  <si>
    <t>5,497</t>
  </si>
  <si>
    <t>6,124</t>
  </si>
  <si>
    <t>6,888</t>
  </si>
  <si>
    <t>7,668</t>
  </si>
  <si>
    <t>EBITDA
                                    1</t>
  </si>
  <si>
    <t>856.5</t>
  </si>
  <si>
    <t>1,167</t>
  </si>
  <si>
    <t>1,454</t>
  </si>
  <si>
    <t>1,842</t>
  </si>
  <si>
    <t>2,101</t>
  </si>
  <si>
    <t>2,337</t>
  </si>
  <si>
    <t>2,580</t>
  </si>
  <si>
    <t>2,926</t>
  </si>
  <si>
    <t>EBIT
                                    1</t>
  </si>
  <si>
    <t>802.6</t>
  </si>
  <si>
    <t>1,112</t>
  </si>
  <si>
    <t>1,397</t>
  </si>
  <si>
    <t>1,785</t>
  </si>
  <si>
    <t>1,962</t>
  </si>
  <si>
    <t>2,183</t>
  </si>
  <si>
    <t>2,446</t>
  </si>
  <si>
    <t>2,785</t>
  </si>
  <si>
    <t>Net income
                                    1</t>
  </si>
  <si>
    <t>214.5</t>
  </si>
  <si>
    <t>1,208</t>
  </si>
  <si>
    <t>497</t>
  </si>
  <si>
    <t>823</t>
  </si>
  <si>
    <t>906</t>
  </si>
  <si>
    <t>1,084</t>
  </si>
  <si>
    <t>1,255</t>
  </si>
  <si>
    <t>1,530</t>
  </si>
  <si>
    <t>Net Debt
                                    1</t>
  </si>
  <si>
    <t>241.1</t>
  </si>
  <si>
    <t>-220</t>
  </si>
  <si>
    <t>863.5</t>
  </si>
  <si>
    <t>209</t>
  </si>
  <si>
    <t>38</t>
  </si>
  <si>
    <t>351</t>
  </si>
  <si>
    <t>-704.5</t>
  </si>
  <si>
    <t>-2,138</t>
  </si>
  <si>
    <t>Reference price
                                    2</t>
  </si>
  <si>
    <t>196.85</t>
  </si>
  <si>
    <t>277.43</t>
  </si>
  <si>
    <t>249.79</t>
  </si>
  <si>
    <t>215.16</t>
  </si>
  <si>
    <t>253.81</t>
  </si>
  <si>
    <t>296.37</t>
  </si>
  <si>
    <t>Nbr of stocks (in thousands)</t>
  </si>
  <si>
    <t>220,033</t>
  </si>
  <si>
    <t>219,889</t>
  </si>
  <si>
    <t>219,973</t>
  </si>
  <si>
    <t>215,767</t>
  </si>
  <si>
    <t>213,915</t>
  </si>
  <si>
    <t>214,848</t>
  </si>
  <si>
    <t>Announcement Date</t>
  </si>
  <si>
    <t>2/27/20</t>
  </si>
  <si>
    <t>2/25/21</t>
  </si>
  <si>
    <t>2/24/22</t>
  </si>
  <si>
    <t>2/23/23</t>
  </si>
  <si>
    <t>2/29/24</t>
  </si>
  <si>
    <t>address1</t>
  </si>
  <si>
    <t>One Market Street</t>
  </si>
  <si>
    <t>address2</t>
  </si>
  <si>
    <t>Suite 400</t>
  </si>
  <si>
    <t>city</t>
  </si>
  <si>
    <t>San Francisco</t>
  </si>
  <si>
    <t>state</t>
  </si>
  <si>
    <t>CA</t>
  </si>
  <si>
    <t>zip</t>
  </si>
  <si>
    <t>94105</t>
  </si>
  <si>
    <t>country</t>
  </si>
  <si>
    <t>phone</t>
  </si>
  <si>
    <t>415 507 5000</t>
  </si>
  <si>
    <t>website</t>
  </si>
  <si>
    <t>https://www.autodesk.com</t>
  </si>
  <si>
    <t>industry</t>
  </si>
  <si>
    <t>Software - Application</t>
  </si>
  <si>
    <t>industryKey</t>
  </si>
  <si>
    <t>software-application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</si>
  <si>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</si>
  <si>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</si>
  <si>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</si>
  <si>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</si>
  <si>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</si>
  <si>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</si>
  <si>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</si>
  <si>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Autodesk, Inc. provides 3D design, engineering, and entertainment technology solutions worldwide. The company offers AutoCAD Civil 3D, a surveying, design, analysis, and documentation solution for land development, transportation, and environmental projects; Autodesk Build, provides a toolset for managing, sharing, and accessing project documents for streamlined workflows between the office, trailer, and jobsite; Revit, a software built for Building Information Modeling to help professionals design, build, and maintain higher-quality, more energy-efficient buildings; Autodesk BIM Collaborate Pro, cloud-based design collaboration and design management software; and BuildingConnected, a SaaS preconstruction solution. It also provides AutoCAD software, a customizable and extensible CAD application for professional design, drafting, detailing, and visualization; AutoCAD LT, a drafting and detailing software; Fusion, a 3D CAD, computer-aided manufacturing, and computer-aided engineering tool; Inventor, a software solution, that offers a set of tools for 3D mechanical design, simulation, analysis, tooling, visualization, and documentation; and Vault, a data management software, for managing data in one central location, accelerate design processes, and streamline internal/external collaboration. In addition, the company offers Flow Production Tracking, cloud-based software for review and production tracking; Maya software, which provides 3D modeling, animation, effects, rendering, and compositing solutions for film and video artists, game developers, and design visualization professionals; Media and Entertainment Collection, that provides end-to-end creative tools for entertainment creation; and 3ds Max software provides 3D modeling, animation, and rendering solutions. It sells its products and services to customers directly, as well as through a network of resellers and distributors. The company was incorporated in 1982 and is headquartered in San Francisco, California.</t>
  </si>
  <si>
    <t>fullTimeEmployees</t>
  </si>
  <si>
    <t>companyOfficers</t>
  </si>
  <si>
    <t>[{'maxAge': 1, 'name': 'Dr. Andrew  Anagnost Ph.D.', 'age': 58, 'title': 'President, CEO &amp; Director', 'yearBorn': 1965, 'fiscalYear': 2024, 'totalPay': 2710962, 'exercisedValue': 0, 'unexercisedValue': 0}, {'maxAge': 1, 'name': 'Ms. Elizabeth S. Rafael CPA', 'age': 62, 'title': 'Interim CFO &amp; Director', 'yearBorn': 1961, 'fiscalYear': 2024, 'totalPay': 100000, 'exercisedValue': 0, 'unexercisedValue': 0}, {'maxAge': 1, 'name': 'Mr. Steven M. Blum', 'age': 57, 'title': 'Executive VP &amp; COO', 'yearBorn': 1966, 'fiscalYear': 2024, 'totalPay': 1403056, 'exercisedValue': 0, 'unexercisedValue': 0}, {'maxAge': 1, 'name': 'Ms. Ruth Ann Keene J.D.', 'age': 54, 'title': 'Executive VP, Corporate Affairs, Chief Legal Officer &amp; Corporate Secretary', 'yearBorn': 1969, 'fiscalYear': 2024, 'totalPay': 1014182, 'exercisedValue': 0, 'unexercisedValue': 0}, {'maxAge': 1, 'name': 'Ms. Rebecca  Pearce', 'age': 45, 'title': 'Executive VP &amp; Chief People Officer', 'yearBorn': 1978, 'fiscalYear': 2024, 'totalPay': 907786, 'exercisedValue': 0, 'unexercisedValue': 0}, {'maxAge': 1, 'name': 'Ms. Deborah L. Clifford', 'age': 49, 'title': 'Executive VP &amp; Chief Strategy Officer', 'yearBorn': 1974, 'fiscalYear': 2024, 'totalPay': 1228204, 'exercisedValue': 0, 'unexercisedValue': 0}, {'maxAge': 1, 'name': 'John  Walker', 'title': 'Founder', 'fiscalYear': 2024, 'exercisedValue': 0, 'unexercisedValue': 0}, {'maxAge': 1, 'name': 'Dan  Drake', 'title': 'Founder', 'fiscalYear': 2024, 'exercisedValue': 0, 'unexercisedValue': 0}, {'maxAge': 1, 'name': 'Greg  Lutz', 'title': 'Founder', 'fiscalYear': 2024, 'exercisedValue': 0, 'unexercisedValue': 0}, {'maxAge': 1, 'name': 'Mr. Stephen W. Hope', 'age': 56, 'title': 'Chief Accounting Officer', 'yearBorn': 1967, 'fiscalYear': 2024,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</si>
  <si>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</si>
  <si>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</si>
  <si>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</si>
  <si>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</si>
  <si>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</si>
  <si>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</si>
  <si>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</si>
  <si>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</si>
  <si>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http://investors.autodesk.com/phoenix.zhtml?c=117861&amp;p=irol-irhome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</si>
  <si>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</si>
  <si>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</si>
  <si>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</si>
  <si>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</si>
  <si>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</si>
  <si>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</si>
  <si>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</si>
  <si>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</si>
  <si>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</si>
  <si>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</si>
  <si>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</si>
  <si>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</si>
  <si>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</si>
  <si>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</si>
  <si>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</si>
  <si>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</si>
  <si>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</si>
  <si>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</si>
  <si>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</si>
  <si>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</si>
  <si>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</si>
  <si>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</si>
  <si>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</si>
  <si>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</si>
  <si>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</si>
  <si>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</si>
  <si>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</si>
  <si>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</si>
  <si>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</si>
  <si>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</si>
  <si>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</si>
  <si>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</si>
  <si>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</si>
  <si>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</si>
  <si>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</si>
  <si>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</si>
  <si>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</si>
  <si>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</si>
  <si>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</si>
  <si>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</si>
  <si>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</si>
  <si>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</si>
  <si>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</si>
  <si>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</si>
  <si>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</si>
  <si>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</si>
  <si>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</si>
  <si>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</si>
  <si>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</si>
  <si>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</si>
  <si>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</si>
  <si>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</si>
  <si>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</si>
  <si>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</si>
  <si>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</si>
  <si>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</si>
  <si>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</si>
  <si>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</si>
  <si>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</si>
  <si>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</si>
  <si>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</si>
  <si>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</si>
  <si>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</si>
  <si>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</si>
  <si>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</si>
  <si>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</si>
  <si>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</si>
  <si>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</si>
  <si>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</si>
  <si>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</si>
  <si>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</si>
  <si>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Autodesk,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</si>
  <si>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</si>
  <si>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</si>
  <si>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</si>
  <si>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</si>
  <si>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</si>
  <si>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</si>
  <si>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</si>
  <si>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6806dff3-3571-369c-b858-2ab23bccc502</t>
  </si>
  <si>
    <t>messageBoardId</t>
  </si>
  <si>
    <t>finmb_119902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</si>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</sst>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utodesk.com/" TargetMode="External"/><Relationship Id="rId2" Type="http://schemas.openxmlformats.org/officeDocument/2006/relationships/hyperlink" Target="http://investors.autodesk.com/phoenix.zhtml?c=117861&amp;p=irol-irhom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291.37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275.7528473660987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6.1411438592E10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8.668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30.825682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81.0</v>
      </c>
      <c r="C2" s="1">
        <v>-330.0</v>
      </c>
      <c r="D2" s="1">
        <v>-582.0</v>
      </c>
      <c r="E2" s="1">
        <v>-567.0</v>
      </c>
      <c r="F2" s="1">
        <v>-80.0</v>
      </c>
      <c r="G2" s="1">
        <v>214.0</v>
      </c>
      <c r="H2" s="1">
        <v>1210.0</v>
      </c>
      <c r="I2" s="1">
        <v>497.0</v>
      </c>
      <c r="J2" s="1">
        <v>823.0</v>
      </c>
      <c r="K2" s="1">
        <v>906.0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53.0</v>
      </c>
      <c r="C3" s="1">
        <v>63.0</v>
      </c>
      <c r="D3" s="1">
        <v>67.0</v>
      </c>
      <c r="E3" s="1">
        <v>71.0</v>
      </c>
      <c r="F3" s="1">
        <v>61.0</v>
      </c>
      <c r="G3" s="1">
        <v>53.0</v>
      </c>
      <c r="H3" s="1">
        <v>53.0</v>
      </c>
      <c r="I3" s="1">
        <v>42.0</v>
      </c>
      <c r="J3" s="1">
        <v>28.0</v>
      </c>
      <c r="K3" s="1">
        <v>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92.0</v>
      </c>
      <c r="C4" s="1">
        <v>82.0</v>
      </c>
      <c r="D4" s="1">
        <v>72.0</v>
      </c>
      <c r="E4" s="1">
        <v>20.0</v>
      </c>
      <c r="F4" s="1">
        <v>18.0</v>
      </c>
      <c r="G4" s="1">
        <v>39.0</v>
      </c>
      <c r="H4" s="1">
        <v>39.0</v>
      </c>
      <c r="I4" s="1">
        <v>40.0</v>
      </c>
      <c r="J4" s="1">
        <v>40.0</v>
      </c>
      <c r="K4" s="1">
        <v>41.0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146.0</v>
      </c>
      <c r="C5" s="1">
        <v>146.0</v>
      </c>
      <c r="D5" s="1">
        <v>139.0</v>
      </c>
      <c r="E5" s="1">
        <v>92.0</v>
      </c>
      <c r="F5" s="1">
        <v>79.0</v>
      </c>
      <c r="G5" s="1">
        <v>92.0</v>
      </c>
      <c r="H5" s="1">
        <v>92.0</v>
      </c>
      <c r="I5" s="1">
        <v>83.0</v>
      </c>
      <c r="J5" s="1">
        <v>68.0</v>
      </c>
      <c r="K5" s="1">
        <v>49.0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16.0</v>
      </c>
      <c r="F6" s="1">
        <v>15.0</v>
      </c>
      <c r="G6" s="1">
        <v>34.0</v>
      </c>
      <c r="H6" s="1">
        <v>30.0</v>
      </c>
      <c r="I6" s="1">
        <v>64.0</v>
      </c>
      <c r="J6" s="1">
        <v>82.0</v>
      </c>
      <c r="K6" s="1">
        <v>90.0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3.0</v>
      </c>
      <c r="C7" s="1">
        <v>0.0</v>
      </c>
      <c r="D7" s="1">
        <v>80.0</v>
      </c>
      <c r="E7" s="1">
        <v>94.0</v>
      </c>
      <c r="F7" s="1">
        <v>31.0</v>
      </c>
      <c r="G7" s="1">
        <v>50.0</v>
      </c>
      <c r="H7" s="1">
        <v>0.0</v>
      </c>
      <c r="I7" s="1">
        <v>104.0</v>
      </c>
      <c r="J7" s="1">
        <v>34.0</v>
      </c>
      <c r="K7" s="1">
        <v>14.0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166.0</v>
      </c>
      <c r="C8" s="1">
        <v>197.0</v>
      </c>
      <c r="D8" s="1">
        <v>222.0</v>
      </c>
      <c r="E8" s="1">
        <v>261.0</v>
      </c>
      <c r="F8" s="1">
        <v>250.0</v>
      </c>
      <c r="G8" s="1">
        <v>362.0</v>
      </c>
      <c r="H8" s="1">
        <v>398.0</v>
      </c>
      <c r="I8" s="1">
        <v>555.0</v>
      </c>
      <c r="J8" s="1">
        <v>657.0</v>
      </c>
      <c r="K8" s="1">
        <v>703.0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-50.0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16.0</v>
      </c>
      <c r="C10" s="1">
        <v>211.0</v>
      </c>
      <c r="D10" s="1">
        <v>-46.0</v>
      </c>
      <c r="E10" s="1">
        <v>-31.0</v>
      </c>
      <c r="F10" s="1">
        <v>-4.0</v>
      </c>
      <c r="G10" s="1">
        <v>-1.0</v>
      </c>
      <c r="H10" s="1">
        <v>-740.0</v>
      </c>
      <c r="I10" s="1">
        <v>9.0</v>
      </c>
      <c r="J10" s="1">
        <v>-285.0</v>
      </c>
      <c r="K10" s="1">
        <v>-138.0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-17.0</v>
      </c>
      <c r="C11" s="1">
        <v>-196.0</v>
      </c>
      <c r="D11" s="1">
        <v>202.0</v>
      </c>
      <c r="E11" s="1">
        <v>13.0</v>
      </c>
      <c r="F11" s="1">
        <v>-25.0</v>
      </c>
      <c r="G11" s="1">
        <v>-178.0</v>
      </c>
      <c r="H11" s="1">
        <v>12.0</v>
      </c>
      <c r="I11" s="1">
        <v>-66.0</v>
      </c>
      <c r="J11" s="1">
        <v>-247.0</v>
      </c>
      <c r="K11" s="1">
        <v>86.0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131.0</v>
      </c>
      <c r="C12" s="1">
        <v>24.0</v>
      </c>
      <c r="D12" s="1">
        <v>2.0</v>
      </c>
      <c r="E12" s="1">
        <v>-13.0</v>
      </c>
      <c r="F12" s="1">
        <v>-58.0</v>
      </c>
      <c r="G12" s="1">
        <v>-90.0</v>
      </c>
      <c r="H12" s="1">
        <v>130.0</v>
      </c>
      <c r="I12" s="1">
        <v>9.0</v>
      </c>
      <c r="J12" s="1">
        <v>-5.0</v>
      </c>
      <c r="K12" s="1">
        <v>-12.0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245.0</v>
      </c>
      <c r="C13" s="1">
        <v>360.0</v>
      </c>
      <c r="D13" s="1">
        <v>267.0</v>
      </c>
      <c r="E13" s="1">
        <v>168.0</v>
      </c>
      <c r="F13" s="1">
        <v>197.0</v>
      </c>
      <c r="G13" s="1">
        <v>917.0</v>
      </c>
      <c r="H13" s="1">
        <v>344.0</v>
      </c>
      <c r="I13" s="1">
        <v>419.0</v>
      </c>
      <c r="J13" s="1">
        <v>798.0</v>
      </c>
      <c r="K13" s="1">
        <v>-316.0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-50.0</v>
      </c>
      <c r="C14" s="1">
        <v>3.0</v>
      </c>
      <c r="D14" s="1">
        <v>-101.0</v>
      </c>
      <c r="E14" s="1">
        <v>-22.0</v>
      </c>
      <c r="F14" s="1">
        <v>-34.0</v>
      </c>
      <c r="G14" s="1">
        <v>6.0</v>
      </c>
      <c r="H14" s="1">
        <v>16.0</v>
      </c>
      <c r="I14" s="1">
        <v>-12.0</v>
      </c>
      <c r="J14" s="1">
        <v>149.0</v>
      </c>
      <c r="K14" s="1">
        <v>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-18.0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6.0</v>
      </c>
      <c r="C16" s="1">
        <v>-2.0</v>
      </c>
      <c r="D16" s="1">
        <v>-13.0</v>
      </c>
      <c r="E16" s="1">
        <v>-9.0</v>
      </c>
      <c r="F16" s="1">
        <v>7.0</v>
      </c>
      <c r="G16" s="1">
        <v>58.0</v>
      </c>
      <c r="H16" s="1">
        <v>-56.0</v>
      </c>
      <c r="I16" s="1">
        <v>-134.0</v>
      </c>
      <c r="J16" s="1">
        <v>-3.0</v>
      </c>
      <c r="K16" s="1">
        <v>-77.0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708.0</v>
      </c>
      <c r="C17" s="1">
        <v>414.0</v>
      </c>
      <c r="D17" s="1">
        <v>170.0</v>
      </c>
      <c r="E17" s="1">
        <v>90.0</v>
      </c>
      <c r="F17" s="1">
        <v>377.0</v>
      </c>
      <c r="G17" s="1">
        <v>1420.0</v>
      </c>
      <c r="H17" s="1">
        <v>1440.0</v>
      </c>
      <c r="I17" s="1">
        <v>1530.0</v>
      </c>
      <c r="J17" s="1">
        <v>2070.0</v>
      </c>
      <c r="K17" s="1">
        <v>1310.0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-75.0</v>
      </c>
      <c r="C18" s="1">
        <v>-72.0</v>
      </c>
      <c r="D18" s="1">
        <v>-76.0</v>
      </c>
      <c r="E18" s="1">
        <v>-50.0</v>
      </c>
      <c r="F18" s="1">
        <v>-67.0</v>
      </c>
      <c r="G18" s="1">
        <v>-53.0</v>
      </c>
      <c r="H18" s="1">
        <v>-91.0</v>
      </c>
      <c r="I18" s="1">
        <v>-56.0</v>
      </c>
      <c r="J18" s="1">
        <v>-40.0</v>
      </c>
      <c r="K18" s="1">
        <v>-31.0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-630.0</v>
      </c>
      <c r="C19" s="1">
        <v>-148.0</v>
      </c>
      <c r="D19" s="1">
        <v>-85.0</v>
      </c>
      <c r="E19" s="1">
        <v>0.0</v>
      </c>
      <c r="F19" s="1">
        <v>-1040.0</v>
      </c>
      <c r="G19" s="1">
        <v>0.0</v>
      </c>
      <c r="H19" s="1">
        <v>-246.0</v>
      </c>
      <c r="I19" s="1">
        <v>-1250.0</v>
      </c>
      <c r="J19" s="1">
        <v>-96.0</v>
      </c>
      <c r="K19" s="1">
        <v>-70.0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-4.0</v>
      </c>
      <c r="I20" s="1">
        <v>-10.0</v>
      </c>
      <c r="J20" s="1">
        <v>-6.0</v>
      </c>
      <c r="K20" s="1">
        <v>-30.0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-196.0</v>
      </c>
      <c r="C21" s="1">
        <v>-544.0</v>
      </c>
      <c r="D21" s="1">
        <v>447.0</v>
      </c>
      <c r="E21" s="1">
        <v>569.0</v>
      </c>
      <c r="F21" s="1">
        <v>393.0</v>
      </c>
      <c r="G21" s="1">
        <v>7.0</v>
      </c>
      <c r="H21" s="1">
        <v>-4.0</v>
      </c>
      <c r="I21" s="1">
        <v>-273.0</v>
      </c>
      <c r="J21" s="1">
        <v>53.0</v>
      </c>
      <c r="K21" s="1">
        <v>-346.0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-4.0</v>
      </c>
      <c r="C22" s="1">
        <v>-44.0</v>
      </c>
      <c r="D22" s="1">
        <v>-13.0</v>
      </c>
      <c r="E22" s="1">
        <v>-12.0</v>
      </c>
      <c r="F22" s="1">
        <v>4.0</v>
      </c>
      <c r="G22" s="1">
        <v>-11.0</v>
      </c>
      <c r="H22" s="1">
        <v>-57.0</v>
      </c>
      <c r="I22" s="1">
        <v>-4.0</v>
      </c>
      <c r="J22" s="1">
        <v>-54.0</v>
      </c>
      <c r="K22" s="1">
        <v>-25.0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-906.0</v>
      </c>
      <c r="C23" s="1">
        <v>-810.0</v>
      </c>
      <c r="D23" s="1">
        <v>272.0</v>
      </c>
      <c r="E23" s="1">
        <v>506.0</v>
      </c>
      <c r="F23" s="1">
        <v>-710.0</v>
      </c>
      <c r="G23" s="1">
        <v>-57.0</v>
      </c>
      <c r="H23" s="1">
        <v>-404.0</v>
      </c>
      <c r="I23" s="1">
        <v>-1590.0</v>
      </c>
      <c r="J23" s="1">
        <v>-143.0</v>
      </c>
      <c r="K23" s="1">
        <v>-502.0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748.0</v>
      </c>
      <c r="D24" s="1">
        <v>0.0</v>
      </c>
      <c r="E24" s="1">
        <v>497.0</v>
      </c>
      <c r="F24" s="1">
        <v>500.0</v>
      </c>
      <c r="G24" s="1">
        <v>499.0</v>
      </c>
      <c r="H24" s="1">
        <v>0.0</v>
      </c>
      <c r="I24" s="1">
        <v>997.0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748.0</v>
      </c>
      <c r="D25" s="1">
        <v>0.0</v>
      </c>
      <c r="E25" s="1">
        <v>497.0</v>
      </c>
      <c r="F25" s="1">
        <v>500.0</v>
      </c>
      <c r="G25" s="1">
        <v>499.0</v>
      </c>
      <c r="H25" s="1">
        <v>0.0</v>
      </c>
      <c r="I25" s="1">
        <v>997.0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-400.0</v>
      </c>
      <c r="F26" s="1">
        <v>0.0</v>
      </c>
      <c r="G26" s="1">
        <v>-500.0</v>
      </c>
      <c r="H26" s="1">
        <v>-450.0</v>
      </c>
      <c r="I26" s="1">
        <v>0.0</v>
      </c>
      <c r="J26" s="1">
        <v>-350.0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0.0</v>
      </c>
      <c r="D27" s="1">
        <v>0.0</v>
      </c>
      <c r="E27" s="1">
        <v>-400.0</v>
      </c>
      <c r="F27" s="1">
        <v>0.0</v>
      </c>
      <c r="G27" s="1">
        <v>-500.0</v>
      </c>
      <c r="H27" s="1">
        <v>-450.0</v>
      </c>
      <c r="I27" s="1">
        <v>0.0</v>
      </c>
      <c r="J27" s="1">
        <v>-350.0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135.0</v>
      </c>
      <c r="C28" s="1">
        <v>111.0</v>
      </c>
      <c r="D28" s="1">
        <v>120.0</v>
      </c>
      <c r="E28" s="1">
        <v>94.0</v>
      </c>
      <c r="F28" s="1">
        <v>90.0</v>
      </c>
      <c r="G28" s="1">
        <v>93.0</v>
      </c>
      <c r="H28" s="1">
        <v>114.0</v>
      </c>
      <c r="I28" s="1">
        <v>114.0</v>
      </c>
      <c r="J28" s="1">
        <v>124.0</v>
      </c>
      <c r="K28" s="1">
        <v>130.0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-372.0</v>
      </c>
      <c r="C29" s="1">
        <v>-510.0</v>
      </c>
      <c r="D29" s="1">
        <v>-698.0</v>
      </c>
      <c r="E29" s="1">
        <v>-842.0</v>
      </c>
      <c r="F29" s="1">
        <v>-437.0</v>
      </c>
      <c r="G29" s="1">
        <v>-555.0</v>
      </c>
      <c r="H29" s="1">
        <v>-708.0</v>
      </c>
      <c r="I29" s="1">
        <v>-1270.0</v>
      </c>
      <c r="J29" s="1">
        <v>-1260.0</v>
      </c>
      <c r="K29" s="1">
        <v>-982.0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-2.0</v>
      </c>
      <c r="C30" s="1">
        <v>-6.0</v>
      </c>
      <c r="D30" s="1">
        <v>0.0</v>
      </c>
      <c r="E30" s="1">
        <v>-5.0</v>
      </c>
      <c r="F30" s="1">
        <v>-2.0</v>
      </c>
      <c r="G30" s="1">
        <v>-4.0</v>
      </c>
      <c r="H30" s="1">
        <v>-2.0</v>
      </c>
      <c r="I30" s="1">
        <v>-7.0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-240.0</v>
      </c>
      <c r="C31" s="1">
        <v>343.0</v>
      </c>
      <c r="D31" s="1">
        <v>-578.0</v>
      </c>
      <c r="E31" s="1">
        <v>-657.0</v>
      </c>
      <c r="F31" s="1">
        <v>152.0</v>
      </c>
      <c r="G31" s="1">
        <v>-467.0</v>
      </c>
      <c r="H31" s="1">
        <v>-1050.0</v>
      </c>
      <c r="I31" s="1">
        <v>-169.0</v>
      </c>
      <c r="J31" s="1">
        <v>-1490.0</v>
      </c>
      <c r="K31" s="1">
        <v>-852.0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-5.0</v>
      </c>
      <c r="C32" s="1">
        <v>-5.0</v>
      </c>
      <c r="D32" s="1">
        <v>-3.0</v>
      </c>
      <c r="E32" s="1">
        <v>14.0</v>
      </c>
      <c r="F32" s="1">
        <v>-10.0</v>
      </c>
      <c r="G32" s="1">
        <v>-2.0</v>
      </c>
      <c r="H32" s="1">
        <v>11.0</v>
      </c>
      <c r="I32" s="1">
        <v>-11.0</v>
      </c>
      <c r="J32" s="1">
        <v>-22.0</v>
      </c>
      <c r="K32" s="1">
        <v>-14.0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-442.0</v>
      </c>
      <c r="C33" s="1">
        <v>-57.0</v>
      </c>
      <c r="D33" s="1">
        <v>-140.0</v>
      </c>
      <c r="E33" s="1">
        <v>-135.0</v>
      </c>
      <c r="F33" s="1">
        <v>-192.0</v>
      </c>
      <c r="G33" s="1">
        <v>889.0</v>
      </c>
      <c r="H33" s="1">
        <v>-2.0</v>
      </c>
      <c r="I33" s="1">
        <v>-244.0</v>
      </c>
      <c r="J33" s="1">
        <v>419.0</v>
      </c>
      <c r="K33" s="1">
        <v>-55.0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20.0</v>
      </c>
      <c r="C35" s="1">
        <v>34.0</v>
      </c>
      <c r="D35" s="1">
        <v>47.0</v>
      </c>
      <c r="E35" s="1">
        <v>54.0</v>
      </c>
      <c r="F35" s="1">
        <v>59.0</v>
      </c>
      <c r="G35" s="1">
        <v>67.0</v>
      </c>
      <c r="H35" s="1">
        <v>62.0</v>
      </c>
      <c r="I35" s="1">
        <v>57.0</v>
      </c>
      <c r="J35" s="1">
        <v>86.0</v>
      </c>
      <c r="K35" s="1">
        <v>69.0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63.0</v>
      </c>
      <c r="C36" s="1">
        <v>59.0</v>
      </c>
      <c r="D36" s="1">
        <v>77.0</v>
      </c>
      <c r="E36" s="1">
        <v>84.0</v>
      </c>
      <c r="F36" s="1">
        <v>78.0</v>
      </c>
      <c r="G36" s="1">
        <v>60.0</v>
      </c>
      <c r="H36" s="1">
        <v>92.0</v>
      </c>
      <c r="I36" s="1">
        <v>165.0</v>
      </c>
      <c r="J36" s="1">
        <v>241.0</v>
      </c>
      <c r="K36" s="1">
        <v>321.0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557.0</v>
      </c>
      <c r="C37" s="1">
        <v>344.0</v>
      </c>
      <c r="D37" s="1">
        <v>382.0</v>
      </c>
      <c r="E37" s="1">
        <v>394.0</v>
      </c>
      <c r="F37" s="1">
        <v>337.0</v>
      </c>
      <c r="G37" s="1">
        <v>908.0</v>
      </c>
      <c r="H37" s="1">
        <v>1240.0</v>
      </c>
      <c r="I37" s="1">
        <v>1300.0</v>
      </c>
      <c r="J37" s="1">
        <v>1440.0</v>
      </c>
      <c r="K37" s="1">
        <v>1820.0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565.0</v>
      </c>
      <c r="C38" s="1">
        <v>365.0</v>
      </c>
      <c r="D38" s="1">
        <v>400.0</v>
      </c>
      <c r="E38" s="1">
        <v>416.0</v>
      </c>
      <c r="F38" s="1">
        <v>369.0</v>
      </c>
      <c r="G38" s="1">
        <v>942.0</v>
      </c>
      <c r="H38" s="1">
        <v>1270.0</v>
      </c>
      <c r="I38" s="1">
        <v>1340.0</v>
      </c>
      <c r="J38" s="1">
        <v>1490.0</v>
      </c>
      <c r="K38" s="1">
        <v>1820.0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-252.0</v>
      </c>
      <c r="C39" s="1">
        <v>-93.0</v>
      </c>
      <c r="D39" s="1">
        <v>-377.0</v>
      </c>
      <c r="E39" s="1">
        <v>-342.0</v>
      </c>
      <c r="F39" s="1">
        <v>-66.0</v>
      </c>
      <c r="G39" s="1">
        <v>-271.0</v>
      </c>
      <c r="H39" s="1">
        <v>-436.0</v>
      </c>
      <c r="I39" s="1">
        <v>-239.0</v>
      </c>
      <c r="J39" s="1">
        <v>-74.0</v>
      </c>
      <c r="K39" s="1">
        <v>-305.0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0.0</v>
      </c>
      <c r="C40" s="1">
        <v>748.0</v>
      </c>
      <c r="D40" s="1">
        <v>0.0</v>
      </c>
      <c r="E40" s="1">
        <v>96.0</v>
      </c>
      <c r="F40" s="1">
        <v>500.0</v>
      </c>
      <c r="G40" s="1">
        <v>-1.0</v>
      </c>
      <c r="H40" s="1">
        <v>-450.0</v>
      </c>
      <c r="I40" s="1">
        <v>997.0</v>
      </c>
      <c r="J40" s="1">
        <v>-350.0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1410.0</v>
      </c>
      <c r="C3" s="1">
        <v>1350.0</v>
      </c>
      <c r="D3" s="1">
        <v>1210.0</v>
      </c>
      <c r="E3" s="1">
        <v>1080.0</v>
      </c>
      <c r="F3" s="1">
        <v>886.0</v>
      </c>
      <c r="G3" s="1">
        <v>1770.0</v>
      </c>
      <c r="H3" s="1">
        <v>1770.0</v>
      </c>
      <c r="I3" s="1">
        <v>1530.0</v>
      </c>
      <c r="J3" s="1">
        <v>1950.0</v>
      </c>
      <c r="K3" s="1">
        <v>1890.0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616.0</v>
      </c>
      <c r="C4" s="1">
        <v>898.0</v>
      </c>
      <c r="D4" s="1">
        <v>687.0</v>
      </c>
      <c r="E4" s="1">
        <v>245.0</v>
      </c>
      <c r="F4" s="1">
        <v>67.0</v>
      </c>
      <c r="G4" s="1">
        <v>69.0</v>
      </c>
      <c r="H4" s="1">
        <v>85.0</v>
      </c>
      <c r="I4" s="1">
        <v>236.0</v>
      </c>
      <c r="J4" s="1">
        <v>125.0</v>
      </c>
      <c r="K4" s="1">
        <v>354.0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2029.0</v>
      </c>
      <c r="C5" s="1">
        <v>2250.0</v>
      </c>
      <c r="D5" s="1">
        <v>1900.0</v>
      </c>
      <c r="E5" s="1">
        <v>1320.0</v>
      </c>
      <c r="F5" s="1">
        <v>954.0</v>
      </c>
      <c r="G5" s="1">
        <v>1840.0</v>
      </c>
      <c r="H5" s="1">
        <v>1860.0</v>
      </c>
      <c r="I5" s="1">
        <v>1760.0</v>
      </c>
      <c r="J5" s="1">
        <v>2070.0</v>
      </c>
      <c r="K5" s="1">
        <v>2250.0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459.0</v>
      </c>
      <c r="C6" s="1">
        <v>654.0</v>
      </c>
      <c r="D6" s="1">
        <v>452.0</v>
      </c>
      <c r="E6" s="1">
        <v>438.0</v>
      </c>
      <c r="F6" s="1">
        <v>474.0</v>
      </c>
      <c r="G6" s="1">
        <v>652.0</v>
      </c>
      <c r="H6" s="1">
        <v>643.0</v>
      </c>
      <c r="I6" s="1">
        <v>716.0</v>
      </c>
      <c r="J6" s="1">
        <v>961.0</v>
      </c>
      <c r="K6" s="1">
        <v>876.0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459.0</v>
      </c>
      <c r="C7" s="1">
        <v>654.0</v>
      </c>
      <c r="D7" s="1">
        <v>452.0</v>
      </c>
      <c r="E7" s="1">
        <v>438.0</v>
      </c>
      <c r="F7" s="1">
        <v>474.0</v>
      </c>
      <c r="G7" s="1">
        <v>652.0</v>
      </c>
      <c r="H7" s="1">
        <v>643.0</v>
      </c>
      <c r="I7" s="1">
        <v>716.0</v>
      </c>
      <c r="J7" s="1">
        <v>961.0</v>
      </c>
      <c r="K7" s="1">
        <v>876.0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80.0</v>
      </c>
      <c r="C8" s="1">
        <v>85.0</v>
      </c>
      <c r="D8" s="1">
        <v>98.0</v>
      </c>
      <c r="E8" s="1">
        <v>110.0</v>
      </c>
      <c r="F8" s="1">
        <v>188.0</v>
      </c>
      <c r="G8" s="1">
        <v>162.0</v>
      </c>
      <c r="H8" s="1">
        <v>194.0</v>
      </c>
      <c r="I8" s="1">
        <v>271.0</v>
      </c>
      <c r="J8" s="1">
        <v>299.0</v>
      </c>
      <c r="K8" s="1">
        <v>436.0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85.0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20.0</v>
      </c>
      <c r="C10" s="1">
        <v>3.0</v>
      </c>
      <c r="D10" s="1">
        <v>10.0</v>
      </c>
      <c r="E10" s="1">
        <v>6.0</v>
      </c>
      <c r="F10" s="1">
        <v>4.0</v>
      </c>
      <c r="G10" s="1">
        <v>1.0</v>
      </c>
      <c r="H10" s="1">
        <v>4.0</v>
      </c>
      <c r="I10" s="1">
        <v>12.0</v>
      </c>
      <c r="J10" s="1">
        <v>9.0</v>
      </c>
      <c r="K10" s="1">
        <v>21.0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2670.0</v>
      </c>
      <c r="C11" s="1">
        <v>2990.0</v>
      </c>
      <c r="D11" s="1">
        <v>2460.0</v>
      </c>
      <c r="E11" s="1">
        <v>1880.0</v>
      </c>
      <c r="F11" s="1">
        <v>1620.0</v>
      </c>
      <c r="G11" s="1">
        <v>2660.0</v>
      </c>
      <c r="H11" s="1">
        <v>2700.0</v>
      </c>
      <c r="I11" s="1">
        <v>2760.0</v>
      </c>
      <c r="J11" s="1">
        <v>3340.0</v>
      </c>
      <c r="K11" s="1">
        <v>3580.0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508.0</v>
      </c>
      <c r="C12" s="1">
        <v>550.0</v>
      </c>
      <c r="D12" s="1">
        <v>544.0</v>
      </c>
      <c r="E12" s="1">
        <v>582.0</v>
      </c>
      <c r="F12" s="1">
        <v>572.0</v>
      </c>
      <c r="G12" s="1">
        <v>1020.0</v>
      </c>
      <c r="H12" s="1">
        <v>1050.0</v>
      </c>
      <c r="I12" s="1">
        <v>941.0</v>
      </c>
      <c r="J12" s="1">
        <v>877.0</v>
      </c>
      <c r="K12" s="1">
        <v>846.0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-349.0</v>
      </c>
      <c r="C13" s="1">
        <v>-381.0</v>
      </c>
      <c r="D13" s="1">
        <v>-386.0</v>
      </c>
      <c r="E13" s="1">
        <v>-437.0</v>
      </c>
      <c r="F13" s="1">
        <v>-422.0</v>
      </c>
      <c r="G13" s="1">
        <v>-415.0</v>
      </c>
      <c r="H13" s="1">
        <v>-443.0</v>
      </c>
      <c r="I13" s="1">
        <v>-474.0</v>
      </c>
      <c r="J13" s="1">
        <v>-488.0</v>
      </c>
      <c r="K13" s="1">
        <v>-501.0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159.0</v>
      </c>
      <c r="C14" s="1">
        <v>169.0</v>
      </c>
      <c r="D14" s="1">
        <v>159.0</v>
      </c>
      <c r="E14" s="1">
        <v>145.0</v>
      </c>
      <c r="F14" s="1">
        <v>150.0</v>
      </c>
      <c r="G14" s="1">
        <v>600.0</v>
      </c>
      <c r="H14" s="1">
        <v>610.0</v>
      </c>
      <c r="I14" s="1">
        <v>467.0</v>
      </c>
      <c r="J14" s="1">
        <v>389.0</v>
      </c>
      <c r="K14" s="1">
        <v>345.0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278.0</v>
      </c>
      <c r="C15" s="1">
        <v>536.0</v>
      </c>
      <c r="D15" s="1">
        <v>312.0</v>
      </c>
      <c r="E15" s="1">
        <v>199.0</v>
      </c>
      <c r="F15" s="1">
        <v>4.0</v>
      </c>
      <c r="G15" s="1">
        <v>0.0</v>
      </c>
      <c r="H15" s="1">
        <v>0.0</v>
      </c>
      <c r="I15" s="1">
        <v>45.0</v>
      </c>
      <c r="J15" s="1">
        <v>102.0</v>
      </c>
      <c r="K15" s="1">
        <v>234.0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1460.0</v>
      </c>
      <c r="C16" s="1">
        <v>1540.0</v>
      </c>
      <c r="D16" s="1">
        <v>1560.0</v>
      </c>
      <c r="E16" s="1">
        <v>1620.0</v>
      </c>
      <c r="F16" s="1">
        <v>2450.0</v>
      </c>
      <c r="G16" s="1">
        <v>2440.0</v>
      </c>
      <c r="H16" s="1">
        <v>2710.0</v>
      </c>
      <c r="I16" s="1">
        <v>3600.0</v>
      </c>
      <c r="J16" s="1">
        <v>3620.0</v>
      </c>
      <c r="K16" s="1">
        <v>3650.0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172.0</v>
      </c>
      <c r="C17" s="1">
        <v>147.0</v>
      </c>
      <c r="D17" s="1">
        <v>97.0</v>
      </c>
      <c r="E17" s="1">
        <v>55.0</v>
      </c>
      <c r="F17" s="1">
        <v>281.0</v>
      </c>
      <c r="G17" s="1">
        <v>207.0</v>
      </c>
      <c r="H17" s="1">
        <v>199.0</v>
      </c>
      <c r="I17" s="1">
        <v>494.0</v>
      </c>
      <c r="J17" s="1">
        <v>407.0</v>
      </c>
      <c r="K17" s="1">
        <v>406.0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1">
        <v>100.0</v>
      </c>
      <c r="C18" s="1">
        <v>9.0</v>
      </c>
      <c r="D18" s="1">
        <v>63.0</v>
      </c>
      <c r="E18" s="1">
        <v>81.0</v>
      </c>
      <c r="F18" s="1">
        <v>65.0</v>
      </c>
      <c r="G18" s="1">
        <v>56.0</v>
      </c>
      <c r="H18" s="1">
        <v>763.0</v>
      </c>
      <c r="I18" s="1">
        <v>741.0</v>
      </c>
      <c r="J18" s="1">
        <v>1010.0</v>
      </c>
      <c r="K18" s="1">
        <v>1090.0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1">
        <v>77.0</v>
      </c>
      <c r="C19" s="1">
        <v>126.0</v>
      </c>
      <c r="D19" s="1">
        <v>145.0</v>
      </c>
      <c r="E19" s="1">
        <v>135.0</v>
      </c>
      <c r="F19" s="1">
        <v>158.0</v>
      </c>
      <c r="G19" s="1">
        <v>211.0</v>
      </c>
      <c r="H19" s="1">
        <v>302.0</v>
      </c>
      <c r="I19" s="1">
        <v>492.0</v>
      </c>
      <c r="J19" s="1">
        <v>560.0</v>
      </c>
      <c r="K19" s="1">
        <v>602.0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1">
        <v>4910.0</v>
      </c>
      <c r="C20" s="1">
        <v>5520.0</v>
      </c>
      <c r="D20" s="1">
        <v>4800.0</v>
      </c>
      <c r="E20" s="1">
        <v>4110.0</v>
      </c>
      <c r="F20" s="1">
        <v>4730.0</v>
      </c>
      <c r="G20" s="1">
        <v>6180.0</v>
      </c>
      <c r="H20" s="1">
        <v>7280.0</v>
      </c>
      <c r="I20" s="1">
        <v>8610.0</v>
      </c>
      <c r="J20" s="1">
        <v>9440.0</v>
      </c>
      <c r="K20" s="1">
        <v>9910.0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100.0</v>
      </c>
      <c r="C22" s="1">
        <v>120.0</v>
      </c>
      <c r="D22" s="1">
        <v>93.0</v>
      </c>
      <c r="E22" s="1">
        <v>94.0</v>
      </c>
      <c r="F22" s="1">
        <v>102.0</v>
      </c>
      <c r="G22" s="1">
        <v>83.0</v>
      </c>
      <c r="H22" s="1">
        <v>122.0</v>
      </c>
      <c r="I22" s="1">
        <v>121.0</v>
      </c>
      <c r="J22" s="1">
        <v>102.0</v>
      </c>
      <c r="K22" s="1">
        <v>100.0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364.0</v>
      </c>
      <c r="C23" s="1">
        <v>366.0</v>
      </c>
      <c r="D23" s="1">
        <v>356.0</v>
      </c>
      <c r="E23" s="1">
        <v>365.0</v>
      </c>
      <c r="F23" s="1">
        <v>414.0</v>
      </c>
      <c r="G23" s="1">
        <v>436.0</v>
      </c>
      <c r="H23" s="1">
        <v>500.0</v>
      </c>
      <c r="I23" s="1">
        <v>549.0</v>
      </c>
      <c r="J23" s="1">
        <v>546.0</v>
      </c>
      <c r="K23" s="1">
        <v>633.0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0.0</v>
      </c>
      <c r="C24" s="1">
        <v>0.0</v>
      </c>
      <c r="D24" s="1">
        <v>399.0</v>
      </c>
      <c r="E24" s="1">
        <v>0.0</v>
      </c>
      <c r="F24" s="1">
        <v>0.0</v>
      </c>
      <c r="G24" s="1">
        <v>450.0</v>
      </c>
      <c r="H24" s="1">
        <v>0.0</v>
      </c>
      <c r="I24" s="1">
        <v>350.0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48.0</v>
      </c>
      <c r="H25" s="1">
        <v>71.0</v>
      </c>
      <c r="I25" s="1">
        <v>86.0</v>
      </c>
      <c r="J25" s="1">
        <v>85.0</v>
      </c>
      <c r="K25" s="1">
        <v>67.0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28.0</v>
      </c>
      <c r="C26" s="1">
        <v>29.0</v>
      </c>
      <c r="D26" s="1">
        <v>50.0</v>
      </c>
      <c r="E26" s="1">
        <v>28.0</v>
      </c>
      <c r="F26" s="1">
        <v>13.0</v>
      </c>
      <c r="G26" s="1">
        <v>21.0</v>
      </c>
      <c r="H26" s="1">
        <v>42.0</v>
      </c>
      <c r="I26" s="1">
        <v>29.0</v>
      </c>
      <c r="J26" s="1">
        <v>33.0</v>
      </c>
      <c r="K26" s="1">
        <v>36.0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901.0</v>
      </c>
      <c r="C27" s="1">
        <v>1070.0</v>
      </c>
      <c r="D27" s="1">
        <v>1270.0</v>
      </c>
      <c r="E27" s="1">
        <v>1550.0</v>
      </c>
      <c r="F27" s="1">
        <v>1760.0</v>
      </c>
      <c r="G27" s="1">
        <v>2180.0</v>
      </c>
      <c r="H27" s="1">
        <v>2500.0</v>
      </c>
      <c r="I27" s="1">
        <v>2860.0</v>
      </c>
      <c r="J27" s="1">
        <v>3200.0</v>
      </c>
      <c r="K27" s="1">
        <v>3500.0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6.0</v>
      </c>
      <c r="C28" s="1">
        <v>7.0</v>
      </c>
      <c r="D28" s="1">
        <v>17.0</v>
      </c>
      <c r="E28" s="1">
        <v>83.0</v>
      </c>
      <c r="F28" s="1">
        <v>9.0</v>
      </c>
      <c r="G28" s="1">
        <v>4.0</v>
      </c>
      <c r="H28" s="1">
        <v>17.0</v>
      </c>
      <c r="I28" s="1">
        <v>10.0</v>
      </c>
      <c r="J28" s="1">
        <v>31.0</v>
      </c>
      <c r="K28" s="1">
        <v>15.0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1400.0</v>
      </c>
      <c r="C29" s="1">
        <v>1590.0</v>
      </c>
      <c r="D29" s="1">
        <v>2190.0</v>
      </c>
      <c r="E29" s="1">
        <v>2120.0</v>
      </c>
      <c r="F29" s="1">
        <v>2300.0</v>
      </c>
      <c r="G29" s="1">
        <v>3220.0</v>
      </c>
      <c r="H29" s="1">
        <v>3250.0</v>
      </c>
      <c r="I29" s="1">
        <v>4010.0</v>
      </c>
      <c r="J29" s="1">
        <v>4000.0</v>
      </c>
      <c r="K29" s="1">
        <v>4350.0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747.0</v>
      </c>
      <c r="C30" s="1">
        <v>1490.0</v>
      </c>
      <c r="D30" s="1">
        <v>1090.0</v>
      </c>
      <c r="E30" s="1">
        <v>1590.0</v>
      </c>
      <c r="F30" s="1">
        <v>2090.0</v>
      </c>
      <c r="G30" s="1">
        <v>1640.0</v>
      </c>
      <c r="H30" s="1">
        <v>1640.0</v>
      </c>
      <c r="I30" s="1">
        <v>2280.0</v>
      </c>
      <c r="J30" s="1">
        <v>2280.0</v>
      </c>
      <c r="K30" s="1">
        <v>2280.0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412.0</v>
      </c>
      <c r="H31" s="1">
        <v>396.0</v>
      </c>
      <c r="I31" s="1">
        <v>346.0</v>
      </c>
      <c r="J31" s="1">
        <v>300.0</v>
      </c>
      <c r="K31" s="1">
        <v>275.0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256.0</v>
      </c>
      <c r="C32" s="1">
        <v>450.0</v>
      </c>
      <c r="D32" s="1">
        <v>518.0</v>
      </c>
      <c r="E32" s="1">
        <v>404.0</v>
      </c>
      <c r="F32" s="1">
        <v>328.0</v>
      </c>
      <c r="G32" s="1">
        <v>831.0</v>
      </c>
      <c r="H32" s="1">
        <v>859.0</v>
      </c>
      <c r="I32" s="1">
        <v>926.0</v>
      </c>
      <c r="J32" s="1">
        <v>1380.0</v>
      </c>
      <c r="K32" s="1">
        <v>764.0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9.0</v>
      </c>
      <c r="J33" s="1">
        <v>5.0</v>
      </c>
      <c r="K33" s="1">
        <v>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0.0</v>
      </c>
      <c r="C34" s="1">
        <v>67.0</v>
      </c>
      <c r="D34" s="1">
        <v>91.0</v>
      </c>
      <c r="E34" s="1">
        <v>66.0</v>
      </c>
      <c r="F34" s="1">
        <v>79.0</v>
      </c>
      <c r="G34" s="1">
        <v>82.0</v>
      </c>
      <c r="H34" s="1">
        <v>11.0</v>
      </c>
      <c r="I34" s="1">
        <v>29.0</v>
      </c>
      <c r="J34" s="1">
        <v>32.0</v>
      </c>
      <c r="K34" s="1">
        <v>25.0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291.0</v>
      </c>
      <c r="C35" s="1">
        <v>299.0</v>
      </c>
      <c r="D35" s="1">
        <v>178.0</v>
      </c>
      <c r="E35" s="1">
        <v>190.0</v>
      </c>
      <c r="F35" s="1">
        <v>143.0</v>
      </c>
      <c r="G35" s="1">
        <v>139.0</v>
      </c>
      <c r="H35" s="1">
        <v>156.0</v>
      </c>
      <c r="I35" s="1">
        <v>159.0</v>
      </c>
      <c r="J35" s="1">
        <v>298.0</v>
      </c>
      <c r="K35" s="1">
        <v>352.0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2690.0</v>
      </c>
      <c r="C36" s="1">
        <v>3900.0</v>
      </c>
      <c r="D36" s="1">
        <v>4059.0</v>
      </c>
      <c r="E36" s="1">
        <v>4370.0</v>
      </c>
      <c r="F36" s="1">
        <v>4940.0</v>
      </c>
      <c r="G36" s="1">
        <v>6320.0</v>
      </c>
      <c r="H36" s="1">
        <v>6310.0</v>
      </c>
      <c r="I36" s="1">
        <v>7760.0</v>
      </c>
      <c r="J36" s="1">
        <v>8290.0</v>
      </c>
      <c r="K36" s="1">
        <v>8060.0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1770.0</v>
      </c>
      <c r="C37" s="1">
        <v>1820.0</v>
      </c>
      <c r="D37" s="1">
        <v>1880.0</v>
      </c>
      <c r="E37" s="1">
        <v>1950.0</v>
      </c>
      <c r="F37" s="1">
        <v>2070.0</v>
      </c>
      <c r="G37" s="1">
        <v>2320.0</v>
      </c>
      <c r="H37" s="1">
        <v>2580.0</v>
      </c>
      <c r="I37" s="1">
        <v>2920.0</v>
      </c>
      <c r="J37" s="1">
        <v>3320.0</v>
      </c>
      <c r="K37" s="1">
        <v>3800.0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499.0</v>
      </c>
      <c r="C38" s="1">
        <v>-80.0</v>
      </c>
      <c r="D38" s="1">
        <v>-964.0</v>
      </c>
      <c r="E38" s="1">
        <v>-2080.0</v>
      </c>
      <c r="F38" s="1">
        <v>-2150.0</v>
      </c>
      <c r="G38" s="1">
        <v>-2300.0</v>
      </c>
      <c r="H38" s="1">
        <v>-1490.0</v>
      </c>
      <c r="I38" s="1">
        <v>-1950.0</v>
      </c>
      <c r="J38" s="1">
        <v>-2000.0</v>
      </c>
      <c r="K38" s="1">
        <v>-1710.0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-53.0</v>
      </c>
      <c r="C39" s="1">
        <v>-121.0</v>
      </c>
      <c r="D39" s="1">
        <v>-178.0</v>
      </c>
      <c r="E39" s="1">
        <v>-124.0</v>
      </c>
      <c r="F39" s="1">
        <v>-135.0</v>
      </c>
      <c r="G39" s="1">
        <v>-160.0</v>
      </c>
      <c r="H39" s="1">
        <v>-126.0</v>
      </c>
      <c r="I39" s="1">
        <v>-124.0</v>
      </c>
      <c r="J39" s="1">
        <v>-185.0</v>
      </c>
      <c r="K39" s="1">
        <v>-234.0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2220.0</v>
      </c>
      <c r="C40" s="1">
        <v>1620.0</v>
      </c>
      <c r="D40" s="1">
        <v>734.0</v>
      </c>
      <c r="E40" s="1">
        <v>-256.0</v>
      </c>
      <c r="F40" s="1">
        <v>-211.0</v>
      </c>
      <c r="G40" s="1">
        <v>-139.0</v>
      </c>
      <c r="H40" s="1">
        <v>966.0</v>
      </c>
      <c r="I40" s="1">
        <v>849.0</v>
      </c>
      <c r="J40" s="1">
        <v>1140.0</v>
      </c>
      <c r="K40" s="1">
        <v>1860.0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2220.0</v>
      </c>
      <c r="C41" s="1">
        <v>1620.0</v>
      </c>
      <c r="D41" s="1">
        <v>734.0</v>
      </c>
      <c r="E41" s="1">
        <v>-256.0</v>
      </c>
      <c r="F41" s="1">
        <v>-211.0</v>
      </c>
      <c r="G41" s="1">
        <v>-139.0</v>
      </c>
      <c r="H41" s="1">
        <v>966.0</v>
      </c>
      <c r="I41" s="1">
        <v>849.0</v>
      </c>
      <c r="J41" s="1">
        <v>1140.0</v>
      </c>
      <c r="K41" s="1">
        <v>1860.0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4910.0</v>
      </c>
      <c r="C42" s="1">
        <v>5520.0</v>
      </c>
      <c r="D42" s="1">
        <v>4800.0</v>
      </c>
      <c r="E42" s="1">
        <v>4110.0</v>
      </c>
      <c r="F42" s="1">
        <v>4730.0</v>
      </c>
      <c r="G42" s="1">
        <v>6180.0</v>
      </c>
      <c r="H42" s="1">
        <v>7280.0</v>
      </c>
      <c r="I42" s="1">
        <v>8610.0</v>
      </c>
      <c r="J42" s="1">
        <v>9440.0</v>
      </c>
      <c r="K42" s="1">
        <v>9910.0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50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98</v>
      </c>
      <c r="B44" s="1">
        <v>227.0</v>
      </c>
      <c r="C44" s="1">
        <v>224.0</v>
      </c>
      <c r="D44" s="1">
        <v>221.0</v>
      </c>
      <c r="E44" s="1">
        <v>218.0</v>
      </c>
      <c r="F44" s="1">
        <v>220.0</v>
      </c>
      <c r="G44" s="1">
        <v>220.0</v>
      </c>
      <c r="H44" s="1">
        <v>220.0</v>
      </c>
      <c r="I44" s="1">
        <v>217.0</v>
      </c>
      <c r="J44" s="1">
        <v>215.0</v>
      </c>
      <c r="K44" s="1">
        <v>215.0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99</v>
      </c>
      <c r="B45" s="1">
        <v>227.0</v>
      </c>
      <c r="C45" s="1">
        <v>224.0</v>
      </c>
      <c r="D45" s="1">
        <v>220.0</v>
      </c>
      <c r="E45" s="1">
        <v>218.0</v>
      </c>
      <c r="F45" s="1">
        <v>219.0</v>
      </c>
      <c r="G45" s="1">
        <v>219.0</v>
      </c>
      <c r="H45" s="1">
        <v>220.0</v>
      </c>
      <c r="I45" s="1">
        <v>218.0</v>
      </c>
      <c r="J45" s="1">
        <v>215.0</v>
      </c>
      <c r="K45" s="1">
        <v>214.0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100</v>
      </c>
      <c r="B46" s="1" t="s">
        <v>101</v>
      </c>
      <c r="C46" s="1" t="s">
        <v>102</v>
      </c>
      <c r="D46" s="1" t="s">
        <v>103</v>
      </c>
      <c r="E46" s="1" t="s">
        <v>104</v>
      </c>
      <c r="F46" s="1" t="s">
        <v>105</v>
      </c>
      <c r="G46" s="1" t="s">
        <v>106</v>
      </c>
      <c r="H46" s="1" t="s">
        <v>107</v>
      </c>
      <c r="I46" s="1" t="s">
        <v>108</v>
      </c>
      <c r="J46" s="1" t="s">
        <v>109</v>
      </c>
      <c r="K46" s="1" t="s">
        <v>110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591.0</v>
      </c>
      <c r="C47" s="1">
        <v>-62.0</v>
      </c>
      <c r="D47" s="1">
        <v>-925.0</v>
      </c>
      <c r="E47" s="1">
        <v>-1930.0</v>
      </c>
      <c r="F47" s="1">
        <v>-2940.0</v>
      </c>
      <c r="G47" s="1">
        <v>-2790.0</v>
      </c>
      <c r="H47" s="1">
        <v>-1940.0</v>
      </c>
      <c r="I47" s="1">
        <v>-3250.0</v>
      </c>
      <c r="J47" s="1">
        <v>-2890.0</v>
      </c>
      <c r="K47" s="1">
        <v>-2200.0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 t="s">
        <v>113</v>
      </c>
      <c r="C48" s="1" t="s">
        <v>114</v>
      </c>
      <c r="D48" s="1" t="s">
        <v>115</v>
      </c>
      <c r="E48" s="1" t="s">
        <v>116</v>
      </c>
      <c r="F48" s="1" t="s">
        <v>117</v>
      </c>
      <c r="G48" s="1" t="s">
        <v>118</v>
      </c>
      <c r="H48" s="1" t="s">
        <v>119</v>
      </c>
      <c r="I48" s="1" t="s">
        <v>120</v>
      </c>
      <c r="J48" s="1" t="s">
        <v>121</v>
      </c>
      <c r="K48" s="1" t="s">
        <v>122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123</v>
      </c>
      <c r="B49" s="1">
        <v>747.0</v>
      </c>
      <c r="C49" s="1">
        <v>1490.0</v>
      </c>
      <c r="D49" s="1">
        <v>1490.0</v>
      </c>
      <c r="E49" s="1">
        <v>1590.0</v>
      </c>
      <c r="F49" s="1">
        <v>2090.0</v>
      </c>
      <c r="G49" s="1">
        <v>2540.0</v>
      </c>
      <c r="H49" s="1">
        <v>2100.0</v>
      </c>
      <c r="I49" s="1">
        <v>3060.0</v>
      </c>
      <c r="J49" s="1">
        <v>2670.0</v>
      </c>
      <c r="K49" s="1">
        <v>2630.0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124</v>
      </c>
      <c r="B50" s="1">
        <v>-1550.0</v>
      </c>
      <c r="C50" s="1">
        <v>-1300.0</v>
      </c>
      <c r="D50" s="1">
        <v>-715.0</v>
      </c>
      <c r="E50" s="1">
        <v>72.0</v>
      </c>
      <c r="F50" s="1">
        <v>1130.0</v>
      </c>
      <c r="G50" s="1">
        <v>701.0</v>
      </c>
      <c r="H50" s="1">
        <v>247.0</v>
      </c>
      <c r="I50" s="1">
        <v>1250.0</v>
      </c>
      <c r="J50" s="1">
        <v>492.0</v>
      </c>
      <c r="K50" s="1">
        <v>146.0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125</v>
      </c>
      <c r="B51" s="1">
        <v>40.0</v>
      </c>
      <c r="C51" s="1">
        <v>43.0</v>
      </c>
      <c r="D51" s="1">
        <v>39.0</v>
      </c>
      <c r="E51" s="1">
        <v>37.0</v>
      </c>
      <c r="F51" s="1">
        <v>10.0</v>
      </c>
      <c r="G51" s="1">
        <v>76.0</v>
      </c>
      <c r="H51" s="1">
        <v>83.0</v>
      </c>
      <c r="I51" s="1">
        <v>83.0</v>
      </c>
      <c r="J51" s="1" t="s">
        <v>126</v>
      </c>
      <c r="K51" s="1">
        <v>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127</v>
      </c>
      <c r="B52" s="1">
        <v>440.0</v>
      </c>
      <c r="C52" s="1">
        <v>470.0</v>
      </c>
      <c r="D52" s="1">
        <v>522.0</v>
      </c>
      <c r="E52" s="1">
        <v>447.0</v>
      </c>
      <c r="F52" s="1">
        <v>486.0</v>
      </c>
      <c r="G52" s="1">
        <v>792.0</v>
      </c>
      <c r="H52" s="1">
        <v>907.0</v>
      </c>
      <c r="I52" s="1">
        <v>886.0</v>
      </c>
      <c r="J52" s="1">
        <v>792.0</v>
      </c>
      <c r="K52" s="1">
        <v>696.0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128</v>
      </c>
      <c r="B53" s="1">
        <v>3.0</v>
      </c>
      <c r="C53" s="1">
        <v>3.0</v>
      </c>
      <c r="D53" s="1">
        <v>3.0</v>
      </c>
      <c r="E53" s="1">
        <v>3.0</v>
      </c>
      <c r="F53" s="1">
        <v>3.0</v>
      </c>
      <c r="G53" s="1">
        <v>3.0</v>
      </c>
      <c r="H53" s="1">
        <v>3.0</v>
      </c>
      <c r="I53" s="1">
        <v>3.0</v>
      </c>
      <c r="J53" s="1">
        <v>0.0</v>
      </c>
      <c r="K53" s="1">
        <v>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129</v>
      </c>
      <c r="B54" s="1">
        <v>247.0</v>
      </c>
      <c r="C54" s="1">
        <v>262.0</v>
      </c>
      <c r="D54" s="1">
        <v>264.0</v>
      </c>
      <c r="E54" s="1">
        <v>280.0</v>
      </c>
      <c r="F54" s="1">
        <v>257.0</v>
      </c>
      <c r="G54" s="1">
        <v>229.0</v>
      </c>
      <c r="H54" s="1">
        <v>242.0</v>
      </c>
      <c r="I54" s="1">
        <v>231.0</v>
      </c>
      <c r="J54" s="1">
        <v>220.0</v>
      </c>
      <c r="K54" s="1">
        <v>217.0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130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1.0</v>
      </c>
      <c r="H55" s="1">
        <v>1.0</v>
      </c>
      <c r="I55" s="1">
        <v>1.0</v>
      </c>
      <c r="J55" s="1">
        <v>1.0</v>
      </c>
      <c r="K55" s="1">
        <v>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131</v>
      </c>
      <c r="B56" s="1">
        <v>6.0</v>
      </c>
      <c r="C56" s="1">
        <v>7.0</v>
      </c>
      <c r="D56" s="1">
        <v>1.0</v>
      </c>
      <c r="E56" s="1">
        <v>2.0</v>
      </c>
      <c r="F56" s="1">
        <v>2.0</v>
      </c>
      <c r="G56" s="1">
        <v>4.0</v>
      </c>
      <c r="H56" s="1">
        <v>3.0</v>
      </c>
      <c r="I56" s="1">
        <v>4.0</v>
      </c>
      <c r="J56" s="1">
        <v>5.0</v>
      </c>
      <c r="K56" s="1">
        <v>4.0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132</v>
      </c>
      <c r="B57" s="1">
        <v>40.0</v>
      </c>
      <c r="C57" s="1">
        <v>31.0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50.0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133</v>
      </c>
      <c r="B2" s="1">
        <v>2510.0</v>
      </c>
      <c r="C2" s="1">
        <v>2500.0</v>
      </c>
      <c r="D2" s="1">
        <v>2029.0</v>
      </c>
      <c r="E2" s="1">
        <v>2060.0</v>
      </c>
      <c r="F2" s="1">
        <v>2440.0</v>
      </c>
      <c r="G2" s="1">
        <v>3140.0</v>
      </c>
      <c r="H2" s="1">
        <v>3660.0</v>
      </c>
      <c r="I2" s="1">
        <v>4230.0</v>
      </c>
      <c r="J2" s="1">
        <v>4720.0</v>
      </c>
      <c r="K2" s="1">
        <v>5170.0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134</v>
      </c>
      <c r="B3" s="1">
        <v>0.0</v>
      </c>
      <c r="C3" s="1">
        <v>0.0</v>
      </c>
      <c r="D3" s="1">
        <v>0.0</v>
      </c>
      <c r="E3" s="1">
        <v>0.0</v>
      </c>
      <c r="F3" s="1">
        <v>132.0</v>
      </c>
      <c r="G3" s="1">
        <v>136.0</v>
      </c>
      <c r="H3" s="1">
        <v>128.0</v>
      </c>
      <c r="I3" s="1">
        <v>154.0</v>
      </c>
      <c r="J3" s="1">
        <v>289.0</v>
      </c>
      <c r="K3" s="1">
        <v>327.0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135</v>
      </c>
      <c r="B4" s="1">
        <v>2510.0</v>
      </c>
      <c r="C4" s="1">
        <v>2500.0</v>
      </c>
      <c r="D4" s="1">
        <v>2029.0</v>
      </c>
      <c r="E4" s="1">
        <v>2060.0</v>
      </c>
      <c r="F4" s="1">
        <v>2570.0</v>
      </c>
      <c r="G4" s="1">
        <v>3270.0</v>
      </c>
      <c r="H4" s="1">
        <v>3790.0</v>
      </c>
      <c r="I4" s="1">
        <v>4390.0</v>
      </c>
      <c r="J4" s="1">
        <v>5000.0</v>
      </c>
      <c r="K4" s="1">
        <v>5500.0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136</v>
      </c>
      <c r="B5" s="1">
        <v>342.0</v>
      </c>
      <c r="C5" s="1">
        <v>371.0</v>
      </c>
      <c r="D5" s="1">
        <v>342.0</v>
      </c>
      <c r="E5" s="1">
        <v>287.0</v>
      </c>
      <c r="F5" s="1">
        <v>270.0</v>
      </c>
      <c r="G5" s="1">
        <v>290.0</v>
      </c>
      <c r="H5" s="1">
        <v>306.0</v>
      </c>
      <c r="I5" s="1">
        <v>365.0</v>
      </c>
      <c r="J5" s="1">
        <v>422.0</v>
      </c>
      <c r="K5" s="1">
        <v>463.0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137</v>
      </c>
      <c r="B6" s="1">
        <v>2170.0</v>
      </c>
      <c r="C6" s="1">
        <v>2130.0</v>
      </c>
      <c r="D6" s="1">
        <v>1690.0</v>
      </c>
      <c r="E6" s="1">
        <v>1770.0</v>
      </c>
      <c r="F6" s="1">
        <v>2300.0</v>
      </c>
      <c r="G6" s="1">
        <v>2980.0</v>
      </c>
      <c r="H6" s="1">
        <v>3480.0</v>
      </c>
      <c r="I6" s="1">
        <v>4019.0</v>
      </c>
      <c r="J6" s="1">
        <v>4580.0</v>
      </c>
      <c r="K6" s="1">
        <v>5030.0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138</v>
      </c>
      <c r="B7" s="1">
        <v>1280.0</v>
      </c>
      <c r="C7" s="1">
        <v>1310.0</v>
      </c>
      <c r="D7" s="1">
        <v>1310.0</v>
      </c>
      <c r="E7" s="1">
        <v>1370.0</v>
      </c>
      <c r="F7" s="1">
        <v>1500.0</v>
      </c>
      <c r="G7" s="1">
        <v>1720.0</v>
      </c>
      <c r="H7" s="1">
        <v>1870.0</v>
      </c>
      <c r="I7" s="1">
        <v>2100.0</v>
      </c>
      <c r="J7" s="1">
        <v>2260.0</v>
      </c>
      <c r="K7" s="1">
        <v>2430.0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139</v>
      </c>
      <c r="B8" s="1">
        <v>725.0</v>
      </c>
      <c r="C8" s="1">
        <v>790.0</v>
      </c>
      <c r="D8" s="1">
        <v>766.0</v>
      </c>
      <c r="E8" s="1">
        <v>756.0</v>
      </c>
      <c r="F8" s="1">
        <v>725.0</v>
      </c>
      <c r="G8" s="1">
        <v>820.0</v>
      </c>
      <c r="H8" s="1">
        <v>900.0</v>
      </c>
      <c r="I8" s="1">
        <v>1080.0</v>
      </c>
      <c r="J8" s="1">
        <v>1190.0</v>
      </c>
      <c r="K8" s="1">
        <v>1340.0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140</v>
      </c>
      <c r="B9" s="1">
        <v>39.0</v>
      </c>
      <c r="C9" s="1">
        <v>33.0</v>
      </c>
      <c r="D9" s="1">
        <v>31.0</v>
      </c>
      <c r="E9" s="1">
        <v>36.0</v>
      </c>
      <c r="F9" s="1">
        <v>33.0</v>
      </c>
      <c r="G9" s="1">
        <v>73.0</v>
      </c>
      <c r="H9" s="1">
        <v>68.0</v>
      </c>
      <c r="I9" s="1">
        <v>93.0</v>
      </c>
      <c r="J9" s="1">
        <v>98.0</v>
      </c>
      <c r="K9" s="1">
        <v>90.0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141</v>
      </c>
      <c r="B10" s="1">
        <v>2050.0</v>
      </c>
      <c r="C10" s="1">
        <v>2130.0</v>
      </c>
      <c r="D10" s="1">
        <v>2110.0</v>
      </c>
      <c r="E10" s="1">
        <v>2160.0</v>
      </c>
      <c r="F10" s="1">
        <v>2260.0</v>
      </c>
      <c r="G10" s="1">
        <v>2610.0</v>
      </c>
      <c r="H10" s="1">
        <v>2840.0</v>
      </c>
      <c r="I10" s="1">
        <v>3280.0</v>
      </c>
      <c r="J10" s="1">
        <v>3550.0</v>
      </c>
      <c r="K10" s="1">
        <v>3860.0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142</v>
      </c>
      <c r="B11" s="1">
        <v>124.0</v>
      </c>
      <c r="C11" s="1">
        <v>1.0</v>
      </c>
      <c r="D11" s="1">
        <v>-419.0</v>
      </c>
      <c r="E11" s="1">
        <v>-394.0</v>
      </c>
      <c r="F11" s="1">
        <v>40.0</v>
      </c>
      <c r="G11" s="1">
        <v>375.0</v>
      </c>
      <c r="H11" s="1">
        <v>649.0</v>
      </c>
      <c r="I11" s="1">
        <v>743.0</v>
      </c>
      <c r="J11" s="1">
        <v>1040.0</v>
      </c>
      <c r="K11" s="1">
        <v>1170.0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143</v>
      </c>
      <c r="B12" s="1">
        <v>-13.0</v>
      </c>
      <c r="C12" s="1">
        <v>-33.0</v>
      </c>
      <c r="D12" s="1">
        <v>-29.0</v>
      </c>
      <c r="E12" s="1">
        <v>-34.0</v>
      </c>
      <c r="F12" s="1">
        <v>-52.0</v>
      </c>
      <c r="G12" s="1">
        <v>-54.0</v>
      </c>
      <c r="H12" s="1">
        <v>-51.0</v>
      </c>
      <c r="I12" s="1">
        <v>-65.0</v>
      </c>
      <c r="J12" s="1">
        <v>-71.0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144</v>
      </c>
      <c r="B13" s="1">
        <v>-13.0</v>
      </c>
      <c r="C13" s="1">
        <v>-33.0</v>
      </c>
      <c r="D13" s="1">
        <v>-29.0</v>
      </c>
      <c r="E13" s="1">
        <v>-34.0</v>
      </c>
      <c r="F13" s="1">
        <v>-52.0</v>
      </c>
      <c r="G13" s="1">
        <v>-54.0</v>
      </c>
      <c r="H13" s="1">
        <v>-51.0</v>
      </c>
      <c r="I13" s="1">
        <v>-65.0</v>
      </c>
      <c r="J13" s="1">
        <v>-71.0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145</v>
      </c>
      <c r="B14" s="1">
        <v>-3.0</v>
      </c>
      <c r="C14" s="1">
        <v>0.0</v>
      </c>
      <c r="D14" s="1">
        <v>-3.0</v>
      </c>
      <c r="E14" s="1">
        <v>-3.0</v>
      </c>
      <c r="F14" s="1">
        <v>5.0</v>
      </c>
      <c r="G14" s="1">
        <v>3.0</v>
      </c>
      <c r="H14" s="1">
        <v>3.0</v>
      </c>
      <c r="I14" s="1">
        <v>40.0</v>
      </c>
      <c r="J14" s="1">
        <v>15.0</v>
      </c>
      <c r="K14" s="1">
        <v>10.0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146</v>
      </c>
      <c r="B15" s="1">
        <v>2.0</v>
      </c>
      <c r="C15" s="1">
        <v>8.0</v>
      </c>
      <c r="D15" s="1">
        <v>8.0</v>
      </c>
      <c r="E15" s="1">
        <v>6.0</v>
      </c>
      <c r="F15" s="1">
        <v>-60.0</v>
      </c>
      <c r="G15" s="1">
        <v>-2.0</v>
      </c>
      <c r="H15" s="1">
        <v>8.0</v>
      </c>
      <c r="I15" s="1">
        <v>12.0</v>
      </c>
      <c r="J15" s="1">
        <v>9.0</v>
      </c>
      <c r="K15" s="1">
        <v>35.0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147</v>
      </c>
      <c r="B16" s="1">
        <v>109.0</v>
      </c>
      <c r="C16" s="1">
        <v>-24.0</v>
      </c>
      <c r="D16" s="1">
        <v>-444.0</v>
      </c>
      <c r="E16" s="1">
        <v>-425.0</v>
      </c>
      <c r="F16" s="1">
        <v>-7.0</v>
      </c>
      <c r="G16" s="1">
        <v>322.0</v>
      </c>
      <c r="H16" s="1">
        <v>610.0</v>
      </c>
      <c r="I16" s="1">
        <v>690.0</v>
      </c>
      <c r="J16" s="1">
        <v>989.0</v>
      </c>
      <c r="K16" s="1">
        <v>1220.0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148</v>
      </c>
      <c r="B17" s="1">
        <v>-3.0</v>
      </c>
      <c r="C17" s="1">
        <v>0.0</v>
      </c>
      <c r="D17" s="1">
        <v>-80.0</v>
      </c>
      <c r="E17" s="1">
        <v>-94.0</v>
      </c>
      <c r="F17" s="1">
        <v>-31.0</v>
      </c>
      <c r="G17" s="1">
        <v>-50.0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149</v>
      </c>
      <c r="B18" s="1">
        <v>0.0</v>
      </c>
      <c r="C18" s="1">
        <v>0.0</v>
      </c>
      <c r="D18" s="1">
        <v>0.0</v>
      </c>
      <c r="E18" s="1">
        <v>0.0</v>
      </c>
      <c r="F18" s="1">
        <v>-16.0</v>
      </c>
      <c r="G18" s="1">
        <v>-23.0</v>
      </c>
      <c r="H18" s="1">
        <v>-14.0</v>
      </c>
      <c r="I18" s="1">
        <v>-26.0</v>
      </c>
      <c r="J18" s="1">
        <v>-10.0</v>
      </c>
      <c r="K18" s="1">
        <v>-33.0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150</v>
      </c>
      <c r="B19" s="1">
        <v>-23.0</v>
      </c>
      <c r="C19" s="1">
        <v>3.0</v>
      </c>
      <c r="D19" s="1">
        <v>30.0</v>
      </c>
      <c r="E19" s="1">
        <v>-16.0</v>
      </c>
      <c r="F19" s="1">
        <v>12.0</v>
      </c>
      <c r="G19" s="1">
        <v>-3.0</v>
      </c>
      <c r="H19" s="1">
        <v>-41.0</v>
      </c>
      <c r="I19" s="1">
        <v>4.0</v>
      </c>
      <c r="J19" s="1">
        <v>1.0</v>
      </c>
      <c r="K19" s="1">
        <v>-32.0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151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-6.0</v>
      </c>
      <c r="I20" s="1">
        <v>-104.0</v>
      </c>
      <c r="J20" s="1">
        <v>-34.0</v>
      </c>
      <c r="K20" s="1">
        <v>-14.0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152</v>
      </c>
      <c r="B21" s="1">
        <v>0.0</v>
      </c>
      <c r="C21" s="1">
        <v>0.0</v>
      </c>
      <c r="D21" s="1">
        <v>0.0</v>
      </c>
      <c r="E21" s="1">
        <v>-21.0</v>
      </c>
      <c r="F21" s="1">
        <v>10.0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153</v>
      </c>
      <c r="B22" s="1">
        <v>83.0</v>
      </c>
      <c r="C22" s="1">
        <v>-20.0</v>
      </c>
      <c r="D22" s="1">
        <v>-524.0</v>
      </c>
      <c r="E22" s="1">
        <v>-557.0</v>
      </c>
      <c r="F22" s="1">
        <v>-42.0</v>
      </c>
      <c r="G22" s="1">
        <v>295.0</v>
      </c>
      <c r="H22" s="1">
        <v>547.0</v>
      </c>
      <c r="I22" s="1">
        <v>565.0</v>
      </c>
      <c r="J22" s="1">
        <v>946.0</v>
      </c>
      <c r="K22" s="1">
        <v>1140.0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154</v>
      </c>
      <c r="B23" s="1">
        <v>1.0</v>
      </c>
      <c r="C23" s="1">
        <v>310.0</v>
      </c>
      <c r="D23" s="1">
        <v>58.0</v>
      </c>
      <c r="E23" s="1">
        <v>9.0</v>
      </c>
      <c r="F23" s="1">
        <v>38.0</v>
      </c>
      <c r="G23" s="1">
        <v>80.0</v>
      </c>
      <c r="H23" s="1">
        <v>-662.0</v>
      </c>
      <c r="I23" s="1">
        <v>67.0</v>
      </c>
      <c r="J23" s="1">
        <v>123.0</v>
      </c>
      <c r="K23" s="1">
        <v>230.0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155</v>
      </c>
      <c r="B24" s="1">
        <v>81.0</v>
      </c>
      <c r="C24" s="1">
        <v>-330.0</v>
      </c>
      <c r="D24" s="1">
        <v>-582.0</v>
      </c>
      <c r="E24" s="1">
        <v>-567.0</v>
      </c>
      <c r="F24" s="1">
        <v>-80.0</v>
      </c>
      <c r="G24" s="1">
        <v>214.0</v>
      </c>
      <c r="H24" s="1">
        <v>1210.0</v>
      </c>
      <c r="I24" s="1">
        <v>497.0</v>
      </c>
      <c r="J24" s="1">
        <v>823.0</v>
      </c>
      <c r="K24" s="1">
        <v>906.0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156</v>
      </c>
      <c r="B25" s="1">
        <v>81.0</v>
      </c>
      <c r="C25" s="1">
        <v>-330.0</v>
      </c>
      <c r="D25" s="1">
        <v>-582.0</v>
      </c>
      <c r="E25" s="1">
        <v>-567.0</v>
      </c>
      <c r="F25" s="1">
        <v>-80.0</v>
      </c>
      <c r="G25" s="1">
        <v>214.0</v>
      </c>
      <c r="H25" s="1">
        <v>1210.0</v>
      </c>
      <c r="I25" s="1">
        <v>497.0</v>
      </c>
      <c r="J25" s="1">
        <v>823.0</v>
      </c>
      <c r="K25" s="1">
        <v>906.0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157</v>
      </c>
      <c r="B26" s="1">
        <v>81.0</v>
      </c>
      <c r="C26" s="1">
        <v>-330.0</v>
      </c>
      <c r="D26" s="1">
        <v>-582.0</v>
      </c>
      <c r="E26" s="1">
        <v>-567.0</v>
      </c>
      <c r="F26" s="1">
        <v>-80.0</v>
      </c>
      <c r="G26" s="1">
        <v>214.0</v>
      </c>
      <c r="H26" s="1">
        <v>1210.0</v>
      </c>
      <c r="I26" s="1">
        <v>497.0</v>
      </c>
      <c r="J26" s="1">
        <v>823.0</v>
      </c>
      <c r="K26" s="1">
        <v>906.0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158</v>
      </c>
      <c r="B27" s="1">
        <v>81.0</v>
      </c>
      <c r="C27" s="1">
        <v>-330.0</v>
      </c>
      <c r="D27" s="1">
        <v>-582.0</v>
      </c>
      <c r="E27" s="1">
        <v>-567.0</v>
      </c>
      <c r="F27" s="1">
        <v>-80.0</v>
      </c>
      <c r="G27" s="1">
        <v>214.0</v>
      </c>
      <c r="H27" s="1">
        <v>1210.0</v>
      </c>
      <c r="I27" s="1">
        <v>497.0</v>
      </c>
      <c r="J27" s="1">
        <v>823.0</v>
      </c>
      <c r="K27" s="1">
        <v>906.0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159</v>
      </c>
      <c r="B28" s="1">
        <v>81.0</v>
      </c>
      <c r="C28" s="1">
        <v>-330.0</v>
      </c>
      <c r="D28" s="1">
        <v>-582.0</v>
      </c>
      <c r="E28" s="1">
        <v>-567.0</v>
      </c>
      <c r="F28" s="1">
        <v>-80.0</v>
      </c>
      <c r="G28" s="1">
        <v>214.0</v>
      </c>
      <c r="H28" s="1">
        <v>1210.0</v>
      </c>
      <c r="I28" s="1">
        <v>497.0</v>
      </c>
      <c r="J28" s="1">
        <v>823.0</v>
      </c>
      <c r="K28" s="1">
        <v>906.0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160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161</v>
      </c>
      <c r="B30" s="1" t="s">
        <v>162</v>
      </c>
      <c r="C30" s="1" t="s">
        <v>163</v>
      </c>
      <c r="D30" s="1" t="s">
        <v>164</v>
      </c>
      <c r="E30" s="1" t="s">
        <v>165</v>
      </c>
      <c r="F30" s="1" t="s">
        <v>166</v>
      </c>
      <c r="G30" s="1" t="s">
        <v>167</v>
      </c>
      <c r="H30" s="1" t="s">
        <v>168</v>
      </c>
      <c r="I30" s="1" t="s">
        <v>169</v>
      </c>
      <c r="J30" s="1" t="s">
        <v>170</v>
      </c>
      <c r="K30" s="1" t="s">
        <v>171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172</v>
      </c>
      <c r="B31" s="1" t="s">
        <v>162</v>
      </c>
      <c r="C31" s="1" t="s">
        <v>163</v>
      </c>
      <c r="D31" s="1" t="s">
        <v>164</v>
      </c>
      <c r="E31" s="1" t="s">
        <v>165</v>
      </c>
      <c r="F31" s="1" t="s">
        <v>166</v>
      </c>
      <c r="G31" s="1" t="s">
        <v>167</v>
      </c>
      <c r="H31" s="1" t="s">
        <v>168</v>
      </c>
      <c r="I31" s="1" t="s">
        <v>169</v>
      </c>
      <c r="J31" s="1" t="s">
        <v>170</v>
      </c>
      <c r="K31" s="1" t="s">
        <v>171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173</v>
      </c>
      <c r="B32" s="1">
        <v>227.0</v>
      </c>
      <c r="C32" s="1">
        <v>226.0</v>
      </c>
      <c r="D32" s="1">
        <v>223.0</v>
      </c>
      <c r="E32" s="1">
        <v>220.0</v>
      </c>
      <c r="F32" s="1">
        <v>219.0</v>
      </c>
      <c r="G32" s="1">
        <v>220.0</v>
      </c>
      <c r="H32" s="1">
        <v>219.0</v>
      </c>
      <c r="I32" s="1">
        <v>220.0</v>
      </c>
      <c r="J32" s="1">
        <v>216.0</v>
      </c>
      <c r="K32" s="1">
        <v>214.0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174</v>
      </c>
      <c r="B33" s="1" t="s">
        <v>175</v>
      </c>
      <c r="C33" s="1" t="s">
        <v>163</v>
      </c>
      <c r="D33" s="1" t="s">
        <v>164</v>
      </c>
      <c r="E33" s="1" t="s">
        <v>165</v>
      </c>
      <c r="F33" s="1" t="s">
        <v>166</v>
      </c>
      <c r="G33" s="1" t="s">
        <v>176</v>
      </c>
      <c r="H33" s="1" t="s">
        <v>177</v>
      </c>
      <c r="I33" s="1" t="s">
        <v>178</v>
      </c>
      <c r="J33" s="1" t="s">
        <v>179</v>
      </c>
      <c r="K33" s="1" t="s">
        <v>180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181</v>
      </c>
      <c r="B34" s="1" t="s">
        <v>175</v>
      </c>
      <c r="C34" s="1" t="s">
        <v>163</v>
      </c>
      <c r="D34" s="1" t="s">
        <v>164</v>
      </c>
      <c r="E34" s="1" t="s">
        <v>165</v>
      </c>
      <c r="F34" s="1" t="s">
        <v>166</v>
      </c>
      <c r="G34" s="1" t="s">
        <v>176</v>
      </c>
      <c r="H34" s="1" t="s">
        <v>177</v>
      </c>
      <c r="I34" s="1" t="s">
        <v>178</v>
      </c>
      <c r="J34" s="1" t="s">
        <v>179</v>
      </c>
      <c r="K34" s="1" t="s">
        <v>180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182</v>
      </c>
      <c r="B35" s="1">
        <v>232.0</v>
      </c>
      <c r="C35" s="1">
        <v>226.0</v>
      </c>
      <c r="D35" s="1">
        <v>223.0</v>
      </c>
      <c r="E35" s="1">
        <v>220.0</v>
      </c>
      <c r="F35" s="1">
        <v>219.0</v>
      </c>
      <c r="G35" s="1">
        <v>222.0</v>
      </c>
      <c r="H35" s="1">
        <v>222.0</v>
      </c>
      <c r="I35" s="1">
        <v>222.0</v>
      </c>
      <c r="J35" s="1">
        <v>218.0</v>
      </c>
      <c r="K35" s="1">
        <v>216.0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183</v>
      </c>
      <c r="B36" s="1" t="s">
        <v>184</v>
      </c>
      <c r="C36" s="1" t="s">
        <v>185</v>
      </c>
      <c r="D36" s="1" t="s">
        <v>186</v>
      </c>
      <c r="E36" s="1" t="s">
        <v>187</v>
      </c>
      <c r="F36" s="1" t="s">
        <v>188</v>
      </c>
      <c r="G36" s="1" t="s">
        <v>189</v>
      </c>
      <c r="H36" s="1" t="s">
        <v>190</v>
      </c>
      <c r="I36" s="1" t="s">
        <v>191</v>
      </c>
      <c r="J36" s="1" t="s">
        <v>192</v>
      </c>
      <c r="K36" s="1" t="s">
        <v>193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194</v>
      </c>
      <c r="B37" s="1" t="s">
        <v>195</v>
      </c>
      <c r="C37" s="1" t="s">
        <v>185</v>
      </c>
      <c r="D37" s="1" t="s">
        <v>186</v>
      </c>
      <c r="E37" s="1" t="s">
        <v>187</v>
      </c>
      <c r="F37" s="1" t="s">
        <v>188</v>
      </c>
      <c r="G37" s="1" t="s">
        <v>196</v>
      </c>
      <c r="H37" s="1" t="s">
        <v>197</v>
      </c>
      <c r="I37" s="1" t="s">
        <v>198</v>
      </c>
      <c r="J37" s="1" t="s">
        <v>199</v>
      </c>
      <c r="K37" s="1" t="s">
        <v>200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50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201</v>
      </c>
      <c r="B39" s="1">
        <v>270.0</v>
      </c>
      <c r="C39" s="1">
        <v>147.0</v>
      </c>
      <c r="D39" s="1">
        <v>-280.0</v>
      </c>
      <c r="E39" s="1">
        <v>-302.0</v>
      </c>
      <c r="F39" s="1">
        <v>120.0</v>
      </c>
      <c r="G39" s="1">
        <v>468.0</v>
      </c>
      <c r="H39" s="1">
        <v>742.0</v>
      </c>
      <c r="I39" s="1">
        <v>826.0</v>
      </c>
      <c r="J39" s="1">
        <v>1100.0</v>
      </c>
      <c r="K39" s="1">
        <v>1220.0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202</v>
      </c>
      <c r="B40" s="1">
        <v>217.0</v>
      </c>
      <c r="C40" s="1">
        <v>83.0</v>
      </c>
      <c r="D40" s="1">
        <v>-347.0</v>
      </c>
      <c r="E40" s="1">
        <v>-373.0</v>
      </c>
      <c r="F40" s="1">
        <v>58.0</v>
      </c>
      <c r="G40" s="1">
        <v>414.0</v>
      </c>
      <c r="H40" s="1">
        <v>688.0</v>
      </c>
      <c r="I40" s="1">
        <v>783.0</v>
      </c>
      <c r="J40" s="1">
        <v>1080.0</v>
      </c>
      <c r="K40" s="1">
        <v>1210.0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203</v>
      </c>
      <c r="B41" s="1">
        <v>124.0</v>
      </c>
      <c r="C41" s="1">
        <v>1.0</v>
      </c>
      <c r="D41" s="1">
        <v>-419.0</v>
      </c>
      <c r="E41" s="1">
        <v>-394.0</v>
      </c>
      <c r="F41" s="1">
        <v>40.0</v>
      </c>
      <c r="G41" s="1">
        <v>375.0</v>
      </c>
      <c r="H41" s="1">
        <v>649.0</v>
      </c>
      <c r="I41" s="1">
        <v>743.0</v>
      </c>
      <c r="J41" s="1">
        <v>1040.0</v>
      </c>
      <c r="K41" s="1">
        <v>1170.0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204</v>
      </c>
      <c r="B42" s="1">
        <v>325.0</v>
      </c>
      <c r="C42" s="1">
        <v>206.0</v>
      </c>
      <c r="D42" s="1">
        <v>-215.0</v>
      </c>
      <c r="E42" s="1">
        <v>-246.0</v>
      </c>
      <c r="F42" s="1">
        <v>181.0</v>
      </c>
      <c r="G42" s="1">
        <v>567.0</v>
      </c>
      <c r="H42" s="1">
        <v>855.0</v>
      </c>
      <c r="I42" s="1">
        <v>937.0</v>
      </c>
      <c r="J42" s="1">
        <v>1200.0</v>
      </c>
      <c r="K42" s="1">
        <v>1310.0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205</v>
      </c>
      <c r="B43" s="1">
        <v>2510.0</v>
      </c>
      <c r="C43" s="1">
        <v>2500.0</v>
      </c>
      <c r="D43" s="1">
        <v>2029.0</v>
      </c>
      <c r="E43" s="1">
        <v>2060.0</v>
      </c>
      <c r="F43" s="1">
        <v>2570.0</v>
      </c>
      <c r="G43" s="1">
        <v>3270.0</v>
      </c>
      <c r="H43" s="1">
        <v>3790.0</v>
      </c>
      <c r="I43" s="1">
        <v>4390.0</v>
      </c>
      <c r="J43" s="1">
        <v>5000.0</v>
      </c>
      <c r="K43" s="1">
        <v>5500.0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206</v>
      </c>
      <c r="B44" s="1" t="s">
        <v>207</v>
      </c>
      <c r="C44" s="1">
        <v>0.0</v>
      </c>
      <c r="D44" s="1" t="s">
        <v>208</v>
      </c>
      <c r="E44" s="1" t="s">
        <v>209</v>
      </c>
      <c r="F44" s="1" t="s">
        <v>210</v>
      </c>
      <c r="G44" s="1" t="s">
        <v>211</v>
      </c>
      <c r="H44" s="1">
        <v>-121.0</v>
      </c>
      <c r="I44" s="1" t="s">
        <v>212</v>
      </c>
      <c r="J44" s="1">
        <v>13.0</v>
      </c>
      <c r="K44" s="1" t="s">
        <v>213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214</v>
      </c>
      <c r="B45" s="1">
        <v>-57.0</v>
      </c>
      <c r="C45" s="1">
        <v>-4.0</v>
      </c>
      <c r="D45" s="1">
        <v>-30.0</v>
      </c>
      <c r="E45" s="1">
        <v>-1.0</v>
      </c>
      <c r="F45" s="1">
        <v>-15.0</v>
      </c>
      <c r="G45" s="1">
        <v>-2.0</v>
      </c>
      <c r="H45" s="1">
        <v>28.0</v>
      </c>
      <c r="I45" s="1">
        <v>2.0</v>
      </c>
      <c r="J45" s="1">
        <v>247.0</v>
      </c>
      <c r="K45" s="1">
        <v>107.0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215</v>
      </c>
      <c r="B46" s="1">
        <v>69.0</v>
      </c>
      <c r="C46" s="1">
        <v>68.0</v>
      </c>
      <c r="D46" s="1">
        <v>93.0</v>
      </c>
      <c r="E46" s="1">
        <v>50.0</v>
      </c>
      <c r="F46" s="1">
        <v>65.0</v>
      </c>
      <c r="G46" s="1">
        <v>69.0</v>
      </c>
      <c r="H46" s="1">
        <v>87.0</v>
      </c>
      <c r="I46" s="1">
        <v>82.0</v>
      </c>
      <c r="J46" s="1">
        <v>151.0</v>
      </c>
      <c r="K46" s="1">
        <v>206.0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216</v>
      </c>
      <c r="B47" s="1">
        <v>12.0</v>
      </c>
      <c r="C47" s="1">
        <v>64.0</v>
      </c>
      <c r="D47" s="1">
        <v>93.0</v>
      </c>
      <c r="E47" s="1">
        <v>49.0</v>
      </c>
      <c r="F47" s="1">
        <v>50.0</v>
      </c>
      <c r="G47" s="1">
        <v>66.0</v>
      </c>
      <c r="H47" s="1">
        <v>116.0</v>
      </c>
      <c r="I47" s="1">
        <v>84.0</v>
      </c>
      <c r="J47" s="1">
        <v>398.0</v>
      </c>
      <c r="K47" s="1">
        <v>313.0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217</v>
      </c>
      <c r="B48" s="1">
        <v>-2.0</v>
      </c>
      <c r="C48" s="1">
        <v>242.0</v>
      </c>
      <c r="D48" s="1">
        <v>9.0</v>
      </c>
      <c r="E48" s="1">
        <v>-17.0</v>
      </c>
      <c r="F48" s="1">
        <v>-6.0</v>
      </c>
      <c r="G48" s="1">
        <v>9.0</v>
      </c>
      <c r="H48" s="1">
        <v>-798.0</v>
      </c>
      <c r="I48" s="1">
        <v>-5.0</v>
      </c>
      <c r="J48" s="1">
        <v>-241.0</v>
      </c>
      <c r="K48" s="1">
        <v>-94.0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218</v>
      </c>
      <c r="B49" s="1">
        <v>-8.0</v>
      </c>
      <c r="C49" s="1">
        <v>4.0</v>
      </c>
      <c r="D49" s="1">
        <v>-45.0</v>
      </c>
      <c r="E49" s="1">
        <v>-23.0</v>
      </c>
      <c r="F49" s="1">
        <v>-5.0</v>
      </c>
      <c r="G49" s="1">
        <v>3.0</v>
      </c>
      <c r="H49" s="1">
        <v>20.0</v>
      </c>
      <c r="I49" s="1">
        <v>-11.0</v>
      </c>
      <c r="J49" s="1">
        <v>-34.0</v>
      </c>
      <c r="K49" s="1">
        <v>11.0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219</v>
      </c>
      <c r="B50" s="1">
        <v>-11.0</v>
      </c>
      <c r="C50" s="1">
        <v>246.0</v>
      </c>
      <c r="D50" s="1">
        <v>-35.0</v>
      </c>
      <c r="E50" s="1">
        <v>-40.0</v>
      </c>
      <c r="F50" s="1">
        <v>-12.0</v>
      </c>
      <c r="G50" s="1">
        <v>13.0</v>
      </c>
      <c r="H50" s="1">
        <v>-778.0</v>
      </c>
      <c r="I50" s="1">
        <v>-16.0</v>
      </c>
      <c r="J50" s="1">
        <v>-275.0</v>
      </c>
      <c r="K50" s="1">
        <v>-83.0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220</v>
      </c>
      <c r="B51" s="1">
        <v>68.0</v>
      </c>
      <c r="C51" s="1">
        <v>-15.0</v>
      </c>
      <c r="D51" s="1">
        <v>-277.0</v>
      </c>
      <c r="E51" s="1">
        <v>-266.0</v>
      </c>
      <c r="F51" s="1">
        <v>-4.0</v>
      </c>
      <c r="G51" s="1">
        <v>201.0</v>
      </c>
      <c r="H51" s="1">
        <v>381.0</v>
      </c>
      <c r="I51" s="1">
        <v>432.0</v>
      </c>
      <c r="J51" s="1">
        <v>618.0</v>
      </c>
      <c r="K51" s="1">
        <v>759.0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221</v>
      </c>
      <c r="B52" s="1">
        <v>-20.0</v>
      </c>
      <c r="C52" s="1">
        <v>70.0</v>
      </c>
      <c r="D52" s="1">
        <v>1.0</v>
      </c>
      <c r="E52" s="1">
        <v>1.0</v>
      </c>
      <c r="F52" s="1">
        <v>-7.0</v>
      </c>
      <c r="G52" s="1">
        <v>3.0</v>
      </c>
      <c r="H52" s="1">
        <v>2.0</v>
      </c>
      <c r="I52" s="1">
        <v>2.0</v>
      </c>
      <c r="J52" s="1">
        <v>3.0</v>
      </c>
      <c r="K52" s="1">
        <v>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222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223</v>
      </c>
      <c r="B54" s="1">
        <v>23.0</v>
      </c>
      <c r="C54" s="1">
        <v>29.0</v>
      </c>
      <c r="D54" s="1">
        <v>33.0</v>
      </c>
      <c r="E54" s="1">
        <v>31.0</v>
      </c>
      <c r="F54" s="1">
        <v>37.0</v>
      </c>
      <c r="G54" s="1">
        <v>42.0</v>
      </c>
      <c r="H54" s="1">
        <v>60.0</v>
      </c>
      <c r="I54" s="1">
        <v>80.0</v>
      </c>
      <c r="J54" s="1">
        <v>69.0</v>
      </c>
      <c r="K54" s="1">
        <v>64.0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224</v>
      </c>
      <c r="B55" s="1">
        <v>998.0</v>
      </c>
      <c r="C55" s="1">
        <v>1020.0</v>
      </c>
      <c r="D55" s="1">
        <v>1020.0</v>
      </c>
      <c r="E55" s="1">
        <v>1090.0</v>
      </c>
      <c r="F55" s="1">
        <v>1180.0</v>
      </c>
      <c r="G55" s="1">
        <v>1270.0</v>
      </c>
      <c r="H55" s="1">
        <v>1390.0</v>
      </c>
      <c r="I55" s="1">
        <v>1570.0</v>
      </c>
      <c r="J55" s="1">
        <v>1700.0</v>
      </c>
      <c r="K55" s="1">
        <v>1790.0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225</v>
      </c>
      <c r="B56" s="1">
        <v>283.0</v>
      </c>
      <c r="C56" s="1">
        <v>293.0</v>
      </c>
      <c r="D56" s="1">
        <v>288.0</v>
      </c>
      <c r="E56" s="1">
        <v>284.0</v>
      </c>
      <c r="F56" s="1">
        <v>324.0</v>
      </c>
      <c r="G56" s="1">
        <v>368.0</v>
      </c>
      <c r="H56" s="1">
        <v>373.0</v>
      </c>
      <c r="I56" s="1">
        <v>426.0</v>
      </c>
      <c r="J56" s="1">
        <v>475.0</v>
      </c>
      <c r="K56" s="1">
        <v>559.0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226</v>
      </c>
      <c r="B57" s="1">
        <v>778.0</v>
      </c>
      <c r="C57" s="1">
        <v>839.0</v>
      </c>
      <c r="D57" s="1">
        <v>806.0</v>
      </c>
      <c r="E57" s="1">
        <v>772.0</v>
      </c>
      <c r="F57" s="1">
        <v>740.0</v>
      </c>
      <c r="G57" s="1">
        <v>886.0</v>
      </c>
      <c r="H57" s="1">
        <v>963.0</v>
      </c>
      <c r="I57" s="1">
        <v>1170.0</v>
      </c>
      <c r="J57" s="1">
        <v>1280.0</v>
      </c>
      <c r="K57" s="1">
        <v>1420.0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227</v>
      </c>
      <c r="B58" s="1">
        <v>55.0</v>
      </c>
      <c r="C58" s="1">
        <v>58.0</v>
      </c>
      <c r="D58" s="1">
        <v>65.0</v>
      </c>
      <c r="E58" s="1">
        <v>55.0</v>
      </c>
      <c r="F58" s="1">
        <v>60.0</v>
      </c>
      <c r="G58" s="1">
        <v>99.0</v>
      </c>
      <c r="H58" s="1">
        <v>113.0</v>
      </c>
      <c r="I58" s="1">
        <v>111.0</v>
      </c>
      <c r="J58" s="1">
        <v>99.0</v>
      </c>
      <c r="K58" s="1">
        <v>87.0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228</v>
      </c>
      <c r="B59" s="1">
        <v>7.0</v>
      </c>
      <c r="C59" s="1">
        <v>14.0</v>
      </c>
      <c r="D59" s="1">
        <v>10.0</v>
      </c>
      <c r="E59" s="1">
        <v>10.0</v>
      </c>
      <c r="F59" s="1">
        <v>13.0</v>
      </c>
      <c r="G59" s="1">
        <v>18.0</v>
      </c>
      <c r="H59" s="1">
        <v>19.0</v>
      </c>
      <c r="I59" s="1">
        <v>22.0</v>
      </c>
      <c r="J59" s="1">
        <v>19.0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229</v>
      </c>
      <c r="B60" s="1">
        <v>47.0</v>
      </c>
      <c r="C60" s="1">
        <v>44.0</v>
      </c>
      <c r="D60" s="1">
        <v>54.0</v>
      </c>
      <c r="E60" s="1">
        <v>45.0</v>
      </c>
      <c r="F60" s="1">
        <v>46.0</v>
      </c>
      <c r="G60" s="1">
        <v>80.0</v>
      </c>
      <c r="H60" s="1">
        <v>93.0</v>
      </c>
      <c r="I60" s="1">
        <v>88.0</v>
      </c>
      <c r="J60" s="1">
        <v>79.0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230</v>
      </c>
      <c r="B61" s="1">
        <v>8.0</v>
      </c>
      <c r="C61" s="1">
        <v>11.0</v>
      </c>
      <c r="D61" s="1">
        <v>14.0</v>
      </c>
      <c r="E61" s="1">
        <v>15.0</v>
      </c>
      <c r="F61" s="1">
        <v>17.0</v>
      </c>
      <c r="G61" s="1">
        <v>19.0</v>
      </c>
      <c r="H61" s="1">
        <v>23.0</v>
      </c>
      <c r="I61" s="1">
        <v>34.0</v>
      </c>
      <c r="J61" s="1">
        <v>46.0</v>
      </c>
      <c r="K61" s="1">
        <v>51.0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231</v>
      </c>
      <c r="B62" s="1">
        <v>56.0</v>
      </c>
      <c r="C62" s="1">
        <v>70.0</v>
      </c>
      <c r="D62" s="1">
        <v>81.0</v>
      </c>
      <c r="E62" s="1">
        <v>82.0</v>
      </c>
      <c r="F62" s="1">
        <v>82.0</v>
      </c>
      <c r="G62" s="1">
        <v>121.0</v>
      </c>
      <c r="H62" s="1">
        <v>145.0</v>
      </c>
      <c r="I62" s="1">
        <v>220.0</v>
      </c>
      <c r="J62" s="1">
        <v>266.0</v>
      </c>
      <c r="K62" s="1">
        <v>308.0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232</v>
      </c>
      <c r="B63" s="1">
        <v>72.0</v>
      </c>
      <c r="C63" s="1">
        <v>85.0</v>
      </c>
      <c r="D63" s="1">
        <v>94.0</v>
      </c>
      <c r="E63" s="1">
        <v>107.0</v>
      </c>
      <c r="F63" s="1">
        <v>109.0</v>
      </c>
      <c r="G63" s="1">
        <v>149.0</v>
      </c>
      <c r="H63" s="1">
        <v>178.0</v>
      </c>
      <c r="I63" s="1">
        <v>234.0</v>
      </c>
      <c r="J63" s="1">
        <v>263.0</v>
      </c>
      <c r="K63" s="1">
        <v>258.0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233</v>
      </c>
      <c r="B64" s="1">
        <v>28.0</v>
      </c>
      <c r="C64" s="1">
        <v>29.0</v>
      </c>
      <c r="D64" s="1">
        <v>32.0</v>
      </c>
      <c r="E64" s="1">
        <v>55.0</v>
      </c>
      <c r="F64" s="1">
        <v>40.0</v>
      </c>
      <c r="G64" s="1">
        <v>73.0</v>
      </c>
      <c r="H64" s="1">
        <v>52.0</v>
      </c>
      <c r="I64" s="1">
        <v>70.0</v>
      </c>
      <c r="J64" s="1">
        <v>85.0</v>
      </c>
      <c r="K64" s="1">
        <v>86.0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234</v>
      </c>
      <c r="B65" s="1">
        <v>0.0</v>
      </c>
      <c r="C65" s="1">
        <v>0.0</v>
      </c>
      <c r="D65" s="1">
        <v>0.0</v>
      </c>
      <c r="E65" s="1">
        <v>10.0</v>
      </c>
      <c r="F65" s="1">
        <v>0.0</v>
      </c>
      <c r="G65" s="1">
        <v>0.0</v>
      </c>
      <c r="H65" s="1">
        <v>0.0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235</v>
      </c>
      <c r="B66" s="1">
        <v>166.0</v>
      </c>
      <c r="C66" s="1">
        <v>197.0</v>
      </c>
      <c r="D66" s="1">
        <v>222.0</v>
      </c>
      <c r="E66" s="1">
        <v>262.0</v>
      </c>
      <c r="F66" s="1">
        <v>250.0</v>
      </c>
      <c r="G66" s="1">
        <v>362.0</v>
      </c>
      <c r="H66" s="1">
        <v>400.0</v>
      </c>
      <c r="I66" s="1">
        <v>558.0</v>
      </c>
      <c r="J66" s="1">
        <v>660.0</v>
      </c>
      <c r="K66" s="1">
        <v>703.0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237</v>
      </c>
      <c r="B3" s="1" t="s">
        <v>238</v>
      </c>
      <c r="C3" s="1" t="s">
        <v>239</v>
      </c>
      <c r="D3" s="1" t="s">
        <v>240</v>
      </c>
      <c r="E3" s="1" t="s">
        <v>241</v>
      </c>
      <c r="F3" s="1" t="s">
        <v>242</v>
      </c>
      <c r="G3" s="1" t="s">
        <v>243</v>
      </c>
      <c r="H3" s="1" t="s">
        <v>244</v>
      </c>
      <c r="I3" s="1" t="s">
        <v>245</v>
      </c>
      <c r="J3" s="1" t="s">
        <v>246</v>
      </c>
      <c r="K3" s="1" t="s">
        <v>247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248</v>
      </c>
      <c r="B4" s="1" t="s">
        <v>249</v>
      </c>
      <c r="C4" s="1" t="s">
        <v>250</v>
      </c>
      <c r="D4" s="1" t="s">
        <v>251</v>
      </c>
      <c r="E4" s="1" t="s">
        <v>252</v>
      </c>
      <c r="F4" s="1" t="s">
        <v>253</v>
      </c>
      <c r="G4" s="1" t="s">
        <v>254</v>
      </c>
      <c r="H4" s="1" t="s">
        <v>255</v>
      </c>
      <c r="I4" s="1" t="s">
        <v>256</v>
      </c>
      <c r="J4" s="1" t="s">
        <v>257</v>
      </c>
      <c r="K4" s="1" t="s">
        <v>258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259</v>
      </c>
      <c r="B5" s="1" t="s">
        <v>260</v>
      </c>
      <c r="C5" s="1" t="s">
        <v>261</v>
      </c>
      <c r="D5" s="1" t="s">
        <v>262</v>
      </c>
      <c r="E5" s="1" t="s">
        <v>263</v>
      </c>
      <c r="F5" s="1" t="s">
        <v>264</v>
      </c>
      <c r="G5" s="1" t="s">
        <v>265</v>
      </c>
      <c r="H5" s="1" t="s">
        <v>266</v>
      </c>
      <c r="I5" s="1" t="s">
        <v>267</v>
      </c>
      <c r="J5" s="1" t="s">
        <v>268</v>
      </c>
      <c r="K5" s="1" t="s">
        <v>269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270</v>
      </c>
      <c r="B6" s="1" t="s">
        <v>260</v>
      </c>
      <c r="C6" s="1" t="s">
        <v>261</v>
      </c>
      <c r="D6" s="1" t="s">
        <v>262</v>
      </c>
      <c r="E6" s="1" t="s">
        <v>263</v>
      </c>
      <c r="F6" s="1" t="s">
        <v>264</v>
      </c>
      <c r="G6" s="1" t="s">
        <v>265</v>
      </c>
      <c r="H6" s="1" t="s">
        <v>266</v>
      </c>
      <c r="I6" s="1" t="s">
        <v>267</v>
      </c>
      <c r="J6" s="1" t="s">
        <v>268</v>
      </c>
      <c r="K6" s="1" t="s">
        <v>269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272</v>
      </c>
      <c r="B8" s="1" t="s">
        <v>273</v>
      </c>
      <c r="C8" s="1" t="s">
        <v>274</v>
      </c>
      <c r="D8" s="1" t="s">
        <v>275</v>
      </c>
      <c r="E8" s="1" t="s">
        <v>276</v>
      </c>
      <c r="F8" s="1" t="s">
        <v>277</v>
      </c>
      <c r="G8" s="1" t="s">
        <v>278</v>
      </c>
      <c r="H8" s="1" t="s">
        <v>279</v>
      </c>
      <c r="I8" s="1" t="s">
        <v>280</v>
      </c>
      <c r="J8" s="1" t="s">
        <v>281</v>
      </c>
      <c r="K8" s="1" t="s">
        <v>282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283</v>
      </c>
      <c r="B9" s="1">
        <v>51.0</v>
      </c>
      <c r="C9" s="1" t="s">
        <v>284</v>
      </c>
      <c r="D9" s="1" t="s">
        <v>285</v>
      </c>
      <c r="E9" s="1" t="s">
        <v>286</v>
      </c>
      <c r="F9" s="1" t="s">
        <v>287</v>
      </c>
      <c r="G9" s="1" t="s">
        <v>288</v>
      </c>
      <c r="H9" s="1" t="s">
        <v>289</v>
      </c>
      <c r="I9" s="1" t="s">
        <v>290</v>
      </c>
      <c r="J9" s="1" t="s">
        <v>291</v>
      </c>
      <c r="K9" s="1" t="s">
        <v>292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293</v>
      </c>
      <c r="B10" s="1" t="s">
        <v>294</v>
      </c>
      <c r="C10" s="1" t="s">
        <v>295</v>
      </c>
      <c r="D10" s="1" t="s">
        <v>296</v>
      </c>
      <c r="E10" s="1" t="s">
        <v>297</v>
      </c>
      <c r="F10" s="1" t="s">
        <v>298</v>
      </c>
      <c r="G10" s="1" t="s">
        <v>299</v>
      </c>
      <c r="H10" s="1" t="s">
        <v>300</v>
      </c>
      <c r="I10" s="1" t="s">
        <v>301</v>
      </c>
      <c r="J10" s="1" t="s">
        <v>302</v>
      </c>
      <c r="K10" s="1" t="s">
        <v>303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304</v>
      </c>
      <c r="B11" s="1" t="s">
        <v>305</v>
      </c>
      <c r="C11" s="1" t="s">
        <v>306</v>
      </c>
      <c r="D11" s="1" t="s">
        <v>307</v>
      </c>
      <c r="E11" s="1" t="s">
        <v>308</v>
      </c>
      <c r="F11" s="1" t="s">
        <v>169</v>
      </c>
      <c r="G11" s="1" t="s">
        <v>309</v>
      </c>
      <c r="H11" s="1" t="s">
        <v>310</v>
      </c>
      <c r="I11" s="1" t="s">
        <v>311</v>
      </c>
      <c r="J11" s="1" t="s">
        <v>312</v>
      </c>
      <c r="K11" s="1" t="s">
        <v>313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314</v>
      </c>
      <c r="B12" s="1" t="s">
        <v>315</v>
      </c>
      <c r="C12" s="1" t="s">
        <v>316</v>
      </c>
      <c r="D12" s="1" t="s">
        <v>317</v>
      </c>
      <c r="E12" s="1" t="s">
        <v>318</v>
      </c>
      <c r="F12" s="1" t="s">
        <v>319</v>
      </c>
      <c r="G12" s="1" t="s">
        <v>320</v>
      </c>
      <c r="H12" s="1" t="s">
        <v>321</v>
      </c>
      <c r="I12" s="1" t="s">
        <v>322</v>
      </c>
      <c r="J12" s="1" t="s">
        <v>323</v>
      </c>
      <c r="K12" s="1" t="s">
        <v>324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325</v>
      </c>
      <c r="B13" s="1" t="s">
        <v>326</v>
      </c>
      <c r="C13" s="1" t="s">
        <v>327</v>
      </c>
      <c r="D13" s="1" t="s">
        <v>328</v>
      </c>
      <c r="E13" s="1" t="s">
        <v>329</v>
      </c>
      <c r="F13" s="1" t="s">
        <v>330</v>
      </c>
      <c r="G13" s="1" t="s">
        <v>331</v>
      </c>
      <c r="H13" s="1" t="s">
        <v>332</v>
      </c>
      <c r="I13" s="1" t="s">
        <v>333</v>
      </c>
      <c r="J13" s="1" t="s">
        <v>334</v>
      </c>
      <c r="K13" s="1" t="s">
        <v>335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336</v>
      </c>
      <c r="B14" s="1" t="s">
        <v>326</v>
      </c>
      <c r="C14" s="1" t="s">
        <v>327</v>
      </c>
      <c r="D14" s="1" t="s">
        <v>328</v>
      </c>
      <c r="E14" s="1" t="s">
        <v>329</v>
      </c>
      <c r="F14" s="1" t="s">
        <v>330</v>
      </c>
      <c r="G14" s="1" t="s">
        <v>331</v>
      </c>
      <c r="H14" s="1" t="s">
        <v>332</v>
      </c>
      <c r="I14" s="1" t="s">
        <v>333</v>
      </c>
      <c r="J14" s="1" t="s">
        <v>334</v>
      </c>
      <c r="K14" s="1" t="s">
        <v>335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337</v>
      </c>
      <c r="B15" s="1" t="s">
        <v>326</v>
      </c>
      <c r="C15" s="1" t="s">
        <v>327</v>
      </c>
      <c r="D15" s="1" t="s">
        <v>328</v>
      </c>
      <c r="E15" s="1" t="s">
        <v>329</v>
      </c>
      <c r="F15" s="1" t="s">
        <v>330</v>
      </c>
      <c r="G15" s="1" t="s">
        <v>331</v>
      </c>
      <c r="H15" s="1" t="s">
        <v>332</v>
      </c>
      <c r="I15" s="1" t="s">
        <v>333</v>
      </c>
      <c r="J15" s="1" t="s">
        <v>334</v>
      </c>
      <c r="K15" s="1" t="s">
        <v>335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338</v>
      </c>
      <c r="B16" s="1" t="s">
        <v>339</v>
      </c>
      <c r="C16" s="1" t="s">
        <v>340</v>
      </c>
      <c r="D16" s="1" t="s">
        <v>341</v>
      </c>
      <c r="E16" s="1" t="s">
        <v>342</v>
      </c>
      <c r="F16" s="1" t="s">
        <v>343</v>
      </c>
      <c r="G16" s="1" t="s">
        <v>344</v>
      </c>
      <c r="H16" s="1" t="s">
        <v>345</v>
      </c>
      <c r="I16" s="1" t="s">
        <v>346</v>
      </c>
      <c r="J16" s="1" t="s">
        <v>347</v>
      </c>
      <c r="K16" s="1" t="s">
        <v>348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349</v>
      </c>
      <c r="B17" s="1" t="s">
        <v>350</v>
      </c>
      <c r="C17" s="1" t="s">
        <v>351</v>
      </c>
      <c r="D17" s="1" t="s">
        <v>352</v>
      </c>
      <c r="E17" s="1" t="s">
        <v>353</v>
      </c>
      <c r="F17" s="1" t="s">
        <v>354</v>
      </c>
      <c r="G17" s="1" t="s">
        <v>355</v>
      </c>
      <c r="H17" s="1" t="s">
        <v>356</v>
      </c>
      <c r="I17" s="1" t="s">
        <v>357</v>
      </c>
      <c r="J17" s="1" t="s">
        <v>358</v>
      </c>
      <c r="K17" s="1" t="s">
        <v>359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360</v>
      </c>
      <c r="B18" s="1" t="s">
        <v>361</v>
      </c>
      <c r="C18" s="1" t="s">
        <v>362</v>
      </c>
      <c r="D18" s="1" t="s">
        <v>363</v>
      </c>
      <c r="E18" s="1" t="s">
        <v>364</v>
      </c>
      <c r="F18" s="1" t="s">
        <v>365</v>
      </c>
      <c r="G18" s="1" t="s">
        <v>366</v>
      </c>
      <c r="H18" s="1" t="s">
        <v>367</v>
      </c>
      <c r="I18" s="1" t="s">
        <v>368</v>
      </c>
      <c r="J18" s="1" t="s">
        <v>369</v>
      </c>
      <c r="K18" s="1" t="s">
        <v>359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370</v>
      </c>
      <c r="B20" s="1" t="s">
        <v>371</v>
      </c>
      <c r="C20" s="1" t="s">
        <v>372</v>
      </c>
      <c r="D20" s="1" t="s">
        <v>373</v>
      </c>
      <c r="E20" s="1" t="s">
        <v>374</v>
      </c>
      <c r="F20" s="1" t="s">
        <v>375</v>
      </c>
      <c r="G20" s="1" t="s">
        <v>376</v>
      </c>
      <c r="H20" s="1" t="s">
        <v>377</v>
      </c>
      <c r="I20" s="1" t="s">
        <v>378</v>
      </c>
      <c r="J20" s="1" t="s">
        <v>378</v>
      </c>
      <c r="K20" s="1" t="s">
        <v>242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379</v>
      </c>
      <c r="B21" s="1" t="s">
        <v>380</v>
      </c>
      <c r="C21" s="1" t="s">
        <v>381</v>
      </c>
      <c r="D21" s="1" t="s">
        <v>382</v>
      </c>
      <c r="E21" s="1" t="s">
        <v>383</v>
      </c>
      <c r="F21" s="1" t="s">
        <v>384</v>
      </c>
      <c r="G21" s="1" t="s">
        <v>385</v>
      </c>
      <c r="H21" s="1" t="s">
        <v>386</v>
      </c>
      <c r="I21" s="1" t="s">
        <v>387</v>
      </c>
      <c r="J21" s="1" t="s">
        <v>388</v>
      </c>
      <c r="K21" s="1" t="s">
        <v>389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390</v>
      </c>
      <c r="B22" s="1" t="s">
        <v>391</v>
      </c>
      <c r="C22" s="1" t="s">
        <v>392</v>
      </c>
      <c r="D22" s="1" t="s">
        <v>393</v>
      </c>
      <c r="E22" s="1" t="s">
        <v>394</v>
      </c>
      <c r="F22" s="1" t="s">
        <v>395</v>
      </c>
      <c r="G22" s="1" t="s">
        <v>396</v>
      </c>
      <c r="H22" s="1" t="s">
        <v>397</v>
      </c>
      <c r="I22" s="1" t="s">
        <v>398</v>
      </c>
      <c r="J22" s="1" t="s">
        <v>399</v>
      </c>
      <c r="K22" s="1" t="s">
        <v>400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401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402</v>
      </c>
      <c r="B24" s="1" t="s">
        <v>403</v>
      </c>
      <c r="C24" s="1" t="s">
        <v>404</v>
      </c>
      <c r="D24" s="1" t="s">
        <v>405</v>
      </c>
      <c r="E24" s="1" t="s">
        <v>406</v>
      </c>
      <c r="F24" s="1" t="s">
        <v>407</v>
      </c>
      <c r="G24" s="1" t="s">
        <v>408</v>
      </c>
      <c r="H24" s="1" t="s">
        <v>408</v>
      </c>
      <c r="I24" s="1" t="s">
        <v>409</v>
      </c>
      <c r="J24" s="1" t="s">
        <v>410</v>
      </c>
      <c r="K24" s="1" t="s">
        <v>411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412</v>
      </c>
      <c r="B25" s="1" t="s">
        <v>413</v>
      </c>
      <c r="C25" s="1" t="s">
        <v>414</v>
      </c>
      <c r="D25" s="1" t="s">
        <v>415</v>
      </c>
      <c r="E25" s="1" t="s">
        <v>408</v>
      </c>
      <c r="F25" s="1" t="s">
        <v>416</v>
      </c>
      <c r="G25" s="1" t="s">
        <v>417</v>
      </c>
      <c r="H25" s="1" t="s">
        <v>418</v>
      </c>
      <c r="I25" s="1" t="s">
        <v>416</v>
      </c>
      <c r="J25" s="1" t="s">
        <v>419</v>
      </c>
      <c r="K25" s="1" t="s">
        <v>420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421</v>
      </c>
      <c r="B26" s="1" t="s">
        <v>422</v>
      </c>
      <c r="C26" s="1" t="s">
        <v>423</v>
      </c>
      <c r="D26" s="1" t="s">
        <v>424</v>
      </c>
      <c r="E26" s="1" t="s">
        <v>126</v>
      </c>
      <c r="F26" s="1" t="s">
        <v>425</v>
      </c>
      <c r="G26" s="1" t="s">
        <v>426</v>
      </c>
      <c r="H26" s="1" t="s">
        <v>426</v>
      </c>
      <c r="I26" s="1" t="s">
        <v>427</v>
      </c>
      <c r="J26" s="1" t="s">
        <v>428</v>
      </c>
      <c r="K26" s="1" t="s">
        <v>184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429</v>
      </c>
      <c r="B27" s="1" t="s">
        <v>430</v>
      </c>
      <c r="C27" s="1" t="s">
        <v>431</v>
      </c>
      <c r="D27" s="1" t="s">
        <v>432</v>
      </c>
      <c r="E27" s="1" t="s">
        <v>433</v>
      </c>
      <c r="F27" s="1" t="s">
        <v>434</v>
      </c>
      <c r="G27" s="1" t="s">
        <v>435</v>
      </c>
      <c r="H27" s="1" t="s">
        <v>436</v>
      </c>
      <c r="I27" s="1" t="s">
        <v>437</v>
      </c>
      <c r="J27" s="1" t="s">
        <v>438</v>
      </c>
      <c r="K27" s="1" t="s">
        <v>439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440</v>
      </c>
      <c r="B28" s="1" t="s">
        <v>441</v>
      </c>
      <c r="C28" s="1" t="s">
        <v>442</v>
      </c>
      <c r="D28" s="1" t="s">
        <v>443</v>
      </c>
      <c r="E28" s="1" t="s">
        <v>444</v>
      </c>
      <c r="F28" s="1" t="s">
        <v>445</v>
      </c>
      <c r="G28" s="1" t="s">
        <v>446</v>
      </c>
      <c r="H28" s="1" t="s">
        <v>447</v>
      </c>
      <c r="I28" s="1" t="s">
        <v>448</v>
      </c>
      <c r="J28" s="1" t="s">
        <v>449</v>
      </c>
      <c r="K28" s="1" t="s">
        <v>450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452</v>
      </c>
      <c r="B30" s="1" t="s">
        <v>453</v>
      </c>
      <c r="C30" s="1" t="s">
        <v>454</v>
      </c>
      <c r="D30" s="1" t="s">
        <v>455</v>
      </c>
      <c r="E30" s="1" t="s">
        <v>456</v>
      </c>
      <c r="F30" s="1" t="s">
        <v>457</v>
      </c>
      <c r="G30" s="1">
        <v>0.0</v>
      </c>
      <c r="H30" s="1" t="s">
        <v>458</v>
      </c>
      <c r="I30" s="1" t="s">
        <v>459</v>
      </c>
      <c r="J30" s="1" t="s">
        <v>460</v>
      </c>
      <c r="K30" s="1" t="s">
        <v>461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462</v>
      </c>
      <c r="B31" s="1" t="s">
        <v>463</v>
      </c>
      <c r="C31" s="1" t="s">
        <v>464</v>
      </c>
      <c r="D31" s="1" t="s">
        <v>465</v>
      </c>
      <c r="E31" s="1" t="s">
        <v>466</v>
      </c>
      <c r="F31" s="1" t="s">
        <v>467</v>
      </c>
      <c r="G31" s="1" t="s">
        <v>468</v>
      </c>
      <c r="H31" s="1" t="s">
        <v>469</v>
      </c>
      <c r="I31" s="1" t="s">
        <v>470</v>
      </c>
      <c r="J31" s="1" t="s">
        <v>471</v>
      </c>
      <c r="K31" s="1" t="s">
        <v>437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472</v>
      </c>
      <c r="B32" s="1" t="s">
        <v>453</v>
      </c>
      <c r="C32" s="1" t="s">
        <v>454</v>
      </c>
      <c r="D32" s="1" t="s">
        <v>473</v>
      </c>
      <c r="E32" s="1" t="s">
        <v>456</v>
      </c>
      <c r="F32" s="1" t="s">
        <v>457</v>
      </c>
      <c r="G32" s="1">
        <v>0.0</v>
      </c>
      <c r="H32" s="1" t="s">
        <v>474</v>
      </c>
      <c r="I32" s="1">
        <v>309.0</v>
      </c>
      <c r="J32" s="1" t="s">
        <v>475</v>
      </c>
      <c r="K32" s="1" t="s">
        <v>476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477</v>
      </c>
      <c r="B33" s="1" t="s">
        <v>463</v>
      </c>
      <c r="C33" s="1" t="s">
        <v>464</v>
      </c>
      <c r="D33" s="1" t="s">
        <v>478</v>
      </c>
      <c r="E33" s="1" t="s">
        <v>466</v>
      </c>
      <c r="F33" s="1" t="s">
        <v>467</v>
      </c>
      <c r="G33" s="1" t="s">
        <v>479</v>
      </c>
      <c r="H33" s="1" t="s">
        <v>480</v>
      </c>
      <c r="I33" s="1" t="s">
        <v>481</v>
      </c>
      <c r="J33" s="1" t="s">
        <v>482</v>
      </c>
      <c r="K33" s="1" t="s">
        <v>483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484</v>
      </c>
      <c r="B34" s="1" t="s">
        <v>485</v>
      </c>
      <c r="C34" s="1" t="s">
        <v>486</v>
      </c>
      <c r="D34" s="1" t="s">
        <v>487</v>
      </c>
      <c r="E34" s="1" t="s">
        <v>488</v>
      </c>
      <c r="F34" s="1" t="s">
        <v>489</v>
      </c>
      <c r="G34" s="1" t="s">
        <v>490</v>
      </c>
      <c r="H34" s="1" t="s">
        <v>491</v>
      </c>
      <c r="I34" s="1" t="s">
        <v>492</v>
      </c>
      <c r="J34" s="1" t="s">
        <v>493</v>
      </c>
      <c r="K34" s="1" t="s">
        <v>494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495</v>
      </c>
      <c r="B35" s="1" t="s">
        <v>496</v>
      </c>
      <c r="C35" s="1" t="s">
        <v>497</v>
      </c>
      <c r="D35" s="1" t="s">
        <v>498</v>
      </c>
      <c r="E35" s="1" t="s">
        <v>499</v>
      </c>
      <c r="F35" s="1" t="s">
        <v>418</v>
      </c>
      <c r="G35" s="1" t="s">
        <v>500</v>
      </c>
      <c r="H35" s="1" t="s">
        <v>501</v>
      </c>
      <c r="I35" s="1" t="s">
        <v>502</v>
      </c>
      <c r="J35" s="1" t="s">
        <v>503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504</v>
      </c>
      <c r="B36" s="1" t="s">
        <v>505</v>
      </c>
      <c r="C36" s="1" t="s">
        <v>506</v>
      </c>
      <c r="D36" s="1" t="s">
        <v>507</v>
      </c>
      <c r="E36" s="1" t="s">
        <v>508</v>
      </c>
      <c r="F36" s="1" t="s">
        <v>509</v>
      </c>
      <c r="G36" s="1" t="s">
        <v>510</v>
      </c>
      <c r="H36" s="1" t="s">
        <v>511</v>
      </c>
      <c r="I36" s="1" t="s">
        <v>512</v>
      </c>
      <c r="J36" s="1" t="s">
        <v>513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514</v>
      </c>
      <c r="B37" s="1" t="s">
        <v>515</v>
      </c>
      <c r="C37" s="1" t="s">
        <v>516</v>
      </c>
      <c r="D37" s="1" t="s">
        <v>517</v>
      </c>
      <c r="E37" s="1" t="s">
        <v>518</v>
      </c>
      <c r="F37" s="1" t="s">
        <v>519</v>
      </c>
      <c r="G37" s="1" t="s">
        <v>520</v>
      </c>
      <c r="H37" s="1" t="s">
        <v>521</v>
      </c>
      <c r="I37" s="1" t="s">
        <v>383</v>
      </c>
      <c r="J37" s="1" t="s">
        <v>522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523</v>
      </c>
      <c r="B38" s="1" t="s">
        <v>524</v>
      </c>
      <c r="C38" s="1" t="s">
        <v>525</v>
      </c>
      <c r="D38" s="1" t="s">
        <v>526</v>
      </c>
      <c r="E38" s="1" t="s">
        <v>527</v>
      </c>
      <c r="F38" s="1" t="s">
        <v>528</v>
      </c>
      <c r="G38" s="1" t="s">
        <v>529</v>
      </c>
      <c r="H38" s="1" t="s">
        <v>530</v>
      </c>
      <c r="I38" s="1" t="s">
        <v>531</v>
      </c>
      <c r="J38" s="1" t="s">
        <v>532</v>
      </c>
      <c r="K38" s="1" t="s">
        <v>533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534</v>
      </c>
      <c r="B39" s="1" t="s">
        <v>535</v>
      </c>
      <c r="C39" s="1" t="s">
        <v>536</v>
      </c>
      <c r="D39" s="1" t="s">
        <v>537</v>
      </c>
      <c r="E39" s="1" t="s">
        <v>538</v>
      </c>
      <c r="F39" s="1" t="s">
        <v>539</v>
      </c>
      <c r="G39" s="1" t="s">
        <v>540</v>
      </c>
      <c r="H39" s="1" t="s">
        <v>195</v>
      </c>
      <c r="I39" s="1" t="s">
        <v>541</v>
      </c>
      <c r="J39" s="1" t="s">
        <v>542</v>
      </c>
      <c r="K39" s="1" t="s">
        <v>543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544</v>
      </c>
      <c r="B40" s="1" t="s">
        <v>545</v>
      </c>
      <c r="C40" s="1" t="s">
        <v>546</v>
      </c>
      <c r="D40" s="1" t="s">
        <v>547</v>
      </c>
      <c r="E40" s="1" t="s">
        <v>548</v>
      </c>
      <c r="F40" s="1" t="s">
        <v>549</v>
      </c>
      <c r="G40" s="1" t="s">
        <v>550</v>
      </c>
      <c r="H40" s="1" t="s">
        <v>551</v>
      </c>
      <c r="I40" s="1" t="s">
        <v>552</v>
      </c>
      <c r="J40" s="1" t="s">
        <v>553</v>
      </c>
      <c r="K40" s="1" t="s">
        <v>554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555</v>
      </c>
      <c r="B41" s="1" t="s">
        <v>556</v>
      </c>
      <c r="C41" s="1" t="s">
        <v>557</v>
      </c>
      <c r="D41" s="1" t="s">
        <v>533</v>
      </c>
      <c r="E41" s="1" t="s">
        <v>558</v>
      </c>
      <c r="F41" s="1" t="s">
        <v>559</v>
      </c>
      <c r="G41" s="1" t="s">
        <v>560</v>
      </c>
      <c r="H41" s="1" t="s">
        <v>561</v>
      </c>
      <c r="I41" s="1" t="s">
        <v>562</v>
      </c>
      <c r="J41" s="1" t="s">
        <v>563</v>
      </c>
      <c r="K41" s="1" t="s">
        <v>543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565</v>
      </c>
      <c r="B43" s="1" t="s">
        <v>566</v>
      </c>
      <c r="C43" s="1" t="s">
        <v>567</v>
      </c>
      <c r="D43" s="1" t="s">
        <v>568</v>
      </c>
      <c r="E43" s="1" t="s">
        <v>569</v>
      </c>
      <c r="F43" s="1" t="s">
        <v>570</v>
      </c>
      <c r="G43" s="1" t="s">
        <v>571</v>
      </c>
      <c r="H43" s="1" t="s">
        <v>572</v>
      </c>
      <c r="I43" s="1" t="s">
        <v>573</v>
      </c>
      <c r="J43" s="1" t="s">
        <v>574</v>
      </c>
      <c r="K43" s="1" t="s">
        <v>575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576</v>
      </c>
      <c r="B44" s="1" t="s">
        <v>577</v>
      </c>
      <c r="C44" s="1" t="s">
        <v>578</v>
      </c>
      <c r="D44" s="1" t="s">
        <v>579</v>
      </c>
      <c r="E44" s="1" t="s">
        <v>580</v>
      </c>
      <c r="F44" s="1" t="s">
        <v>581</v>
      </c>
      <c r="G44" s="1" t="s">
        <v>582</v>
      </c>
      <c r="H44" s="1" t="s">
        <v>257</v>
      </c>
      <c r="I44" s="1" t="s">
        <v>583</v>
      </c>
      <c r="J44" s="1" t="s">
        <v>584</v>
      </c>
      <c r="K44" s="1" t="s">
        <v>346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585</v>
      </c>
      <c r="B45" s="1" t="s">
        <v>586</v>
      </c>
      <c r="C45" s="1" t="s">
        <v>587</v>
      </c>
      <c r="D45" s="1" t="s">
        <v>588</v>
      </c>
      <c r="E45" s="1" t="s">
        <v>589</v>
      </c>
      <c r="F45" s="1" t="s">
        <v>590</v>
      </c>
      <c r="G45" s="1" t="s">
        <v>591</v>
      </c>
      <c r="H45" s="1" t="s">
        <v>592</v>
      </c>
      <c r="I45" s="1" t="s">
        <v>593</v>
      </c>
      <c r="J45" s="1" t="s">
        <v>594</v>
      </c>
      <c r="K45" s="1" t="s">
        <v>595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596</v>
      </c>
      <c r="B46" s="1" t="s">
        <v>597</v>
      </c>
      <c r="C46" s="1" t="s">
        <v>598</v>
      </c>
      <c r="D46" s="1" t="s">
        <v>599</v>
      </c>
      <c r="E46" s="1" t="s">
        <v>600</v>
      </c>
      <c r="F46" s="1" t="s">
        <v>601</v>
      </c>
      <c r="G46" s="1" t="s">
        <v>602</v>
      </c>
      <c r="H46" s="1" t="s">
        <v>603</v>
      </c>
      <c r="I46" s="1" t="s">
        <v>604</v>
      </c>
      <c r="J46" s="1" t="s">
        <v>605</v>
      </c>
      <c r="K46" s="1" t="s">
        <v>606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607</v>
      </c>
      <c r="B47" s="1" t="s">
        <v>608</v>
      </c>
      <c r="C47" s="1" t="s">
        <v>609</v>
      </c>
      <c r="D47" s="1">
        <v>-3.0</v>
      </c>
      <c r="E47" s="1" t="s">
        <v>610</v>
      </c>
      <c r="F47" s="1" t="s">
        <v>611</v>
      </c>
      <c r="G47" s="1">
        <v>0.0</v>
      </c>
      <c r="H47" s="1" t="s">
        <v>612</v>
      </c>
      <c r="I47" s="1" t="s">
        <v>613</v>
      </c>
      <c r="J47" s="1" t="s">
        <v>614</v>
      </c>
      <c r="K47" s="1" t="s">
        <v>615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616</v>
      </c>
      <c r="B48" s="1" t="s">
        <v>617</v>
      </c>
      <c r="C48" s="1" t="s">
        <v>618</v>
      </c>
      <c r="D48" s="1" t="s">
        <v>619</v>
      </c>
      <c r="E48" s="1" t="s">
        <v>164</v>
      </c>
      <c r="F48" s="1" t="s">
        <v>620</v>
      </c>
      <c r="G48" s="1" t="s">
        <v>621</v>
      </c>
      <c r="H48" s="1" t="s">
        <v>622</v>
      </c>
      <c r="I48" s="1" t="s">
        <v>623</v>
      </c>
      <c r="J48" s="1" t="s">
        <v>624</v>
      </c>
      <c r="K48" s="1" t="s">
        <v>625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626</v>
      </c>
      <c r="B49" s="1" t="s">
        <v>617</v>
      </c>
      <c r="C49" s="1" t="s">
        <v>618</v>
      </c>
      <c r="D49" s="1" t="s">
        <v>619</v>
      </c>
      <c r="E49" s="1" t="s">
        <v>164</v>
      </c>
      <c r="F49" s="1" t="s">
        <v>620</v>
      </c>
      <c r="G49" s="1" t="s">
        <v>621</v>
      </c>
      <c r="H49" s="1" t="s">
        <v>622</v>
      </c>
      <c r="I49" s="1" t="s">
        <v>623</v>
      </c>
      <c r="J49" s="1" t="s">
        <v>624</v>
      </c>
      <c r="K49" s="1" t="s">
        <v>625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627</v>
      </c>
      <c r="B50" s="1" t="s">
        <v>628</v>
      </c>
      <c r="C50" s="1" t="s">
        <v>629</v>
      </c>
      <c r="D50" s="1">
        <v>0.0</v>
      </c>
      <c r="E50" s="1" t="s">
        <v>630</v>
      </c>
      <c r="F50" s="1" t="s">
        <v>631</v>
      </c>
      <c r="G50" s="1">
        <v>0.0</v>
      </c>
      <c r="H50" s="1" t="s">
        <v>632</v>
      </c>
      <c r="I50" s="1" t="s">
        <v>633</v>
      </c>
      <c r="J50" s="1" t="s">
        <v>634</v>
      </c>
      <c r="K50" s="1" t="s">
        <v>635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636</v>
      </c>
      <c r="B51" s="1">
        <v>-65.0</v>
      </c>
      <c r="C51" s="1" t="s">
        <v>637</v>
      </c>
      <c r="D51" s="1" t="s">
        <v>638</v>
      </c>
      <c r="E51" s="1" t="s">
        <v>639</v>
      </c>
      <c r="F51" s="1" t="s">
        <v>640</v>
      </c>
      <c r="G51" s="1" t="s">
        <v>641</v>
      </c>
      <c r="H51" s="1" t="s">
        <v>642</v>
      </c>
      <c r="I51" s="1" t="s">
        <v>643</v>
      </c>
      <c r="J51" s="1" t="s">
        <v>644</v>
      </c>
      <c r="K51" s="1" t="s">
        <v>645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646</v>
      </c>
      <c r="B52" s="1" t="s">
        <v>647</v>
      </c>
      <c r="C52" s="1" t="s">
        <v>648</v>
      </c>
      <c r="D52" s="1" t="s">
        <v>649</v>
      </c>
      <c r="E52" s="1" t="s">
        <v>650</v>
      </c>
      <c r="F52" s="1" t="s">
        <v>651</v>
      </c>
      <c r="G52" s="1" t="s">
        <v>652</v>
      </c>
      <c r="H52" s="1" t="s">
        <v>653</v>
      </c>
      <c r="I52" s="1" t="s">
        <v>654</v>
      </c>
      <c r="J52" s="1" t="s">
        <v>655</v>
      </c>
      <c r="K52" s="1" t="s">
        <v>119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656</v>
      </c>
      <c r="B53" s="1" t="s">
        <v>303</v>
      </c>
      <c r="C53" s="1" t="s">
        <v>657</v>
      </c>
      <c r="D53" s="1" t="s">
        <v>658</v>
      </c>
      <c r="E53" s="1" t="s">
        <v>659</v>
      </c>
      <c r="F53" s="1" t="s">
        <v>660</v>
      </c>
      <c r="G53" s="1" t="s">
        <v>661</v>
      </c>
      <c r="H53" s="1" t="s">
        <v>662</v>
      </c>
      <c r="I53" s="1" t="s">
        <v>663</v>
      </c>
      <c r="J53" s="1" t="s">
        <v>664</v>
      </c>
      <c r="K53" s="1" t="s">
        <v>665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666</v>
      </c>
      <c r="B54" s="1" t="s">
        <v>500</v>
      </c>
      <c r="C54" s="1" t="s">
        <v>667</v>
      </c>
      <c r="D54" s="1">
        <v>-13.0</v>
      </c>
      <c r="E54" s="1" t="s">
        <v>668</v>
      </c>
      <c r="F54" s="1" t="s">
        <v>521</v>
      </c>
      <c r="G54" s="1" t="s">
        <v>669</v>
      </c>
      <c r="H54" s="1" t="s">
        <v>670</v>
      </c>
      <c r="I54" s="1" t="s">
        <v>671</v>
      </c>
      <c r="J54" s="1" t="s">
        <v>672</v>
      </c>
      <c r="K54" s="1" t="s">
        <v>673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674</v>
      </c>
      <c r="B55" s="1" t="s">
        <v>675</v>
      </c>
      <c r="C55" s="1" t="s">
        <v>676</v>
      </c>
      <c r="D55" s="1">
        <v>0.0</v>
      </c>
      <c r="E55" s="1" t="s">
        <v>677</v>
      </c>
      <c r="F55" s="1" t="s">
        <v>678</v>
      </c>
      <c r="G55" s="1" t="s">
        <v>679</v>
      </c>
      <c r="H55" s="1" t="s">
        <v>680</v>
      </c>
      <c r="I55" s="1" t="s">
        <v>681</v>
      </c>
      <c r="J55" s="1" t="s">
        <v>682</v>
      </c>
      <c r="K55" s="1" t="s">
        <v>683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684</v>
      </c>
      <c r="B56" s="1" t="s">
        <v>685</v>
      </c>
      <c r="C56" s="1" t="s">
        <v>686</v>
      </c>
      <c r="D56" s="1" t="s">
        <v>687</v>
      </c>
      <c r="E56" s="1" t="s">
        <v>688</v>
      </c>
      <c r="F56" s="1" t="s">
        <v>689</v>
      </c>
      <c r="G56" s="1" t="s">
        <v>690</v>
      </c>
      <c r="H56" s="1" t="s">
        <v>691</v>
      </c>
      <c r="I56" s="1" t="s">
        <v>692</v>
      </c>
      <c r="J56" s="1" t="s">
        <v>693</v>
      </c>
      <c r="K56" s="1" t="s">
        <v>694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695</v>
      </c>
      <c r="B57" s="1" t="s">
        <v>696</v>
      </c>
      <c r="C57" s="1" t="s">
        <v>697</v>
      </c>
      <c r="D57" s="1" t="s">
        <v>698</v>
      </c>
      <c r="E57" s="1" t="s">
        <v>699</v>
      </c>
      <c r="F57" s="1">
        <v>4.0</v>
      </c>
      <c r="G57" s="1" t="s">
        <v>700</v>
      </c>
      <c r="H57" s="1" t="s">
        <v>319</v>
      </c>
      <c r="I57" s="1" t="s">
        <v>331</v>
      </c>
      <c r="J57" s="1" t="s">
        <v>701</v>
      </c>
      <c r="K57" s="1" t="s">
        <v>702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703</v>
      </c>
      <c r="B58" s="1" t="s">
        <v>704</v>
      </c>
      <c r="C58" s="1" t="s">
        <v>705</v>
      </c>
      <c r="D58" s="1" t="s">
        <v>706</v>
      </c>
      <c r="E58" s="1" t="s">
        <v>707</v>
      </c>
      <c r="F58" s="1" t="s">
        <v>708</v>
      </c>
      <c r="G58" s="1" t="s">
        <v>709</v>
      </c>
      <c r="H58" s="1" t="s">
        <v>710</v>
      </c>
      <c r="I58" s="1" t="s">
        <v>711</v>
      </c>
      <c r="J58" s="1" t="s">
        <v>712</v>
      </c>
      <c r="K58" s="1" t="s">
        <v>713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714</v>
      </c>
      <c r="B59" s="1" t="s">
        <v>715</v>
      </c>
      <c r="C59" s="1" t="s">
        <v>716</v>
      </c>
      <c r="D59" s="1" t="s">
        <v>717</v>
      </c>
      <c r="E59" s="1" t="s">
        <v>326</v>
      </c>
      <c r="F59" s="1" t="s">
        <v>718</v>
      </c>
      <c r="G59" s="1" t="s">
        <v>719</v>
      </c>
      <c r="H59" s="1" t="s">
        <v>720</v>
      </c>
      <c r="I59" s="1" t="s">
        <v>657</v>
      </c>
      <c r="J59" s="1" t="s">
        <v>721</v>
      </c>
      <c r="K59" s="1" t="s">
        <v>722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723</v>
      </c>
      <c r="B60" s="1" t="s">
        <v>724</v>
      </c>
      <c r="C60" s="1" t="s">
        <v>725</v>
      </c>
      <c r="D60" s="1" t="s">
        <v>726</v>
      </c>
      <c r="E60" s="1" t="s">
        <v>727</v>
      </c>
      <c r="F60" s="1" t="s">
        <v>728</v>
      </c>
      <c r="G60" s="1" t="s">
        <v>729</v>
      </c>
      <c r="H60" s="1" t="s">
        <v>730</v>
      </c>
      <c r="I60" s="1" t="s">
        <v>731</v>
      </c>
      <c r="J60" s="1" t="s">
        <v>732</v>
      </c>
      <c r="K60" s="1" t="s">
        <v>733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734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735</v>
      </c>
      <c r="B62" s="1" t="s">
        <v>736</v>
      </c>
      <c r="C62" s="1" t="s">
        <v>737</v>
      </c>
      <c r="D62" s="1" t="s">
        <v>738</v>
      </c>
      <c r="E62" s="1" t="s">
        <v>739</v>
      </c>
      <c r="F62" s="1" t="s">
        <v>740</v>
      </c>
      <c r="G62" s="1" t="s">
        <v>741</v>
      </c>
      <c r="H62" s="1" t="s">
        <v>742</v>
      </c>
      <c r="I62" s="1" t="s">
        <v>743</v>
      </c>
      <c r="J62" s="1" t="s">
        <v>744</v>
      </c>
      <c r="K62" s="1" t="s">
        <v>745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746</v>
      </c>
      <c r="B63" s="1" t="s">
        <v>509</v>
      </c>
      <c r="C63" s="1" t="s">
        <v>747</v>
      </c>
      <c r="D63" s="1" t="s">
        <v>748</v>
      </c>
      <c r="E63" s="1" t="s">
        <v>749</v>
      </c>
      <c r="F63" s="1" t="s">
        <v>750</v>
      </c>
      <c r="G63" s="1" t="s">
        <v>751</v>
      </c>
      <c r="H63" s="1" t="s">
        <v>752</v>
      </c>
      <c r="I63" s="1" t="s">
        <v>753</v>
      </c>
      <c r="J63" s="1" t="s">
        <v>754</v>
      </c>
      <c r="K63" s="1" t="s">
        <v>755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756</v>
      </c>
      <c r="B64" s="1" t="s">
        <v>757</v>
      </c>
      <c r="C64" s="1" t="s">
        <v>758</v>
      </c>
      <c r="D64" s="1" t="s">
        <v>759</v>
      </c>
      <c r="E64" s="1" t="s">
        <v>760</v>
      </c>
      <c r="F64" s="1" t="s">
        <v>761</v>
      </c>
      <c r="G64" s="1" t="s">
        <v>762</v>
      </c>
      <c r="H64" s="1" t="s">
        <v>763</v>
      </c>
      <c r="I64" s="1" t="s">
        <v>764</v>
      </c>
      <c r="J64" s="1" t="s">
        <v>765</v>
      </c>
      <c r="K64" s="1" t="s">
        <v>766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767</v>
      </c>
      <c r="B65" s="1" t="s">
        <v>768</v>
      </c>
      <c r="C65" s="1" t="s">
        <v>769</v>
      </c>
      <c r="D65" s="1" t="s">
        <v>770</v>
      </c>
      <c r="E65" s="1" t="s">
        <v>771</v>
      </c>
      <c r="F65" s="1" t="s">
        <v>598</v>
      </c>
      <c r="G65" s="1" t="s">
        <v>772</v>
      </c>
      <c r="H65" s="1" t="s">
        <v>773</v>
      </c>
      <c r="I65" s="1" t="s">
        <v>774</v>
      </c>
      <c r="J65" s="1" t="s">
        <v>775</v>
      </c>
      <c r="K65" s="1" t="s">
        <v>776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777</v>
      </c>
      <c r="B66" s="1" t="s">
        <v>778</v>
      </c>
      <c r="C66" s="1" t="s">
        <v>779</v>
      </c>
      <c r="D66" s="1" t="s">
        <v>780</v>
      </c>
      <c r="E66" s="1">
        <v>0.0</v>
      </c>
      <c r="F66" s="1" t="s">
        <v>781</v>
      </c>
      <c r="G66" s="1" t="s">
        <v>782</v>
      </c>
      <c r="H66" s="1" t="s">
        <v>783</v>
      </c>
      <c r="I66" s="1" t="s">
        <v>784</v>
      </c>
      <c r="J66" s="1" t="s">
        <v>785</v>
      </c>
      <c r="K66" s="1" t="s">
        <v>786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787</v>
      </c>
      <c r="B67" s="1" t="s">
        <v>788</v>
      </c>
      <c r="C67" s="1" t="s">
        <v>789</v>
      </c>
      <c r="D67" s="1" t="s">
        <v>790</v>
      </c>
      <c r="E67" s="1" t="s">
        <v>791</v>
      </c>
      <c r="F67" s="1" t="s">
        <v>792</v>
      </c>
      <c r="G67" s="1" t="s">
        <v>793</v>
      </c>
      <c r="H67" s="1" t="s">
        <v>794</v>
      </c>
      <c r="I67" s="1" t="s">
        <v>795</v>
      </c>
      <c r="J67" s="1" t="s">
        <v>796</v>
      </c>
      <c r="K67" s="1" t="s">
        <v>797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798</v>
      </c>
      <c r="B68" s="1" t="s">
        <v>788</v>
      </c>
      <c r="C68" s="1" t="s">
        <v>789</v>
      </c>
      <c r="D68" s="1" t="s">
        <v>790</v>
      </c>
      <c r="E68" s="1" t="s">
        <v>791</v>
      </c>
      <c r="F68" s="1" t="s">
        <v>792</v>
      </c>
      <c r="G68" s="1" t="s">
        <v>793</v>
      </c>
      <c r="H68" s="1" t="s">
        <v>794</v>
      </c>
      <c r="I68" s="1" t="s">
        <v>795</v>
      </c>
      <c r="J68" s="1" t="s">
        <v>796</v>
      </c>
      <c r="K68" s="1" t="s">
        <v>797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799</v>
      </c>
      <c r="B69" s="1" t="s">
        <v>800</v>
      </c>
      <c r="C69" s="1" t="s">
        <v>801</v>
      </c>
      <c r="D69" s="1" t="s">
        <v>802</v>
      </c>
      <c r="E69" s="1" t="s">
        <v>803</v>
      </c>
      <c r="F69" s="1" t="s">
        <v>804</v>
      </c>
      <c r="G69" s="1" t="s">
        <v>805</v>
      </c>
      <c r="H69" s="1" t="s">
        <v>806</v>
      </c>
      <c r="I69" s="1" t="s">
        <v>807</v>
      </c>
      <c r="J69" s="1" t="s">
        <v>808</v>
      </c>
      <c r="K69" s="1" t="s">
        <v>809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810</v>
      </c>
      <c r="B70" s="1" t="s">
        <v>811</v>
      </c>
      <c r="C70" s="1" t="s">
        <v>812</v>
      </c>
      <c r="D70" s="1" t="s">
        <v>813</v>
      </c>
      <c r="E70" s="1" t="s">
        <v>814</v>
      </c>
      <c r="F70" s="1" t="s">
        <v>815</v>
      </c>
      <c r="G70" s="1" t="s">
        <v>816</v>
      </c>
      <c r="H70" s="1" t="s">
        <v>817</v>
      </c>
      <c r="I70" s="1" t="s">
        <v>818</v>
      </c>
      <c r="J70" s="1" t="s">
        <v>819</v>
      </c>
      <c r="K70" s="1" t="s">
        <v>820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821</v>
      </c>
      <c r="B71" s="1" t="s">
        <v>822</v>
      </c>
      <c r="C71" s="1" t="s">
        <v>823</v>
      </c>
      <c r="D71" s="1" t="s">
        <v>824</v>
      </c>
      <c r="E71" s="1" t="s">
        <v>825</v>
      </c>
      <c r="F71" s="1" t="s">
        <v>826</v>
      </c>
      <c r="G71" s="1" t="s">
        <v>827</v>
      </c>
      <c r="H71" s="1" t="s">
        <v>334</v>
      </c>
      <c r="I71" s="1" t="s">
        <v>828</v>
      </c>
      <c r="J71" s="1" t="s">
        <v>829</v>
      </c>
      <c r="K71" s="1" t="s">
        <v>830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831</v>
      </c>
      <c r="B72" s="1" t="s">
        <v>832</v>
      </c>
      <c r="C72" s="1" t="s">
        <v>833</v>
      </c>
      <c r="D72" s="1" t="s">
        <v>834</v>
      </c>
      <c r="E72" s="1" t="s">
        <v>835</v>
      </c>
      <c r="F72" s="1" t="s">
        <v>836</v>
      </c>
      <c r="G72" s="1" t="s">
        <v>837</v>
      </c>
      <c r="H72" s="1" t="s">
        <v>838</v>
      </c>
      <c r="I72" s="1" t="s">
        <v>839</v>
      </c>
      <c r="J72" s="1" t="s">
        <v>840</v>
      </c>
      <c r="K72" s="1" t="s">
        <v>841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842</v>
      </c>
      <c r="B73" s="1" t="s">
        <v>843</v>
      </c>
      <c r="C73" s="1" t="s">
        <v>844</v>
      </c>
      <c r="D73" s="1" t="s">
        <v>845</v>
      </c>
      <c r="E73" s="1" t="s">
        <v>846</v>
      </c>
      <c r="F73" s="1" t="s">
        <v>824</v>
      </c>
      <c r="G73" s="1" t="s">
        <v>847</v>
      </c>
      <c r="H73" s="1" t="s">
        <v>848</v>
      </c>
      <c r="I73" s="1" t="s">
        <v>849</v>
      </c>
      <c r="J73" s="1" t="s">
        <v>850</v>
      </c>
      <c r="K73" s="1" t="s">
        <v>851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852</v>
      </c>
      <c r="B74" s="1" t="s">
        <v>853</v>
      </c>
      <c r="C74" s="1" t="s">
        <v>854</v>
      </c>
      <c r="D74" s="1" t="s">
        <v>855</v>
      </c>
      <c r="E74" s="1" t="s">
        <v>856</v>
      </c>
      <c r="F74" s="1" t="s">
        <v>857</v>
      </c>
      <c r="G74" s="1" t="s">
        <v>858</v>
      </c>
      <c r="H74" s="1" t="s">
        <v>859</v>
      </c>
      <c r="I74" s="1" t="s">
        <v>860</v>
      </c>
      <c r="J74" s="1" t="s">
        <v>861</v>
      </c>
      <c r="K74" s="1" t="s">
        <v>862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863</v>
      </c>
      <c r="B75" s="1" t="s">
        <v>864</v>
      </c>
      <c r="C75" s="1" t="s">
        <v>865</v>
      </c>
      <c r="D75" s="1" t="s">
        <v>788</v>
      </c>
      <c r="E75" s="1" t="s">
        <v>866</v>
      </c>
      <c r="F75" s="1" t="s">
        <v>867</v>
      </c>
      <c r="G75" s="1" t="s">
        <v>868</v>
      </c>
      <c r="H75" s="1" t="s">
        <v>869</v>
      </c>
      <c r="I75" s="1" t="s">
        <v>870</v>
      </c>
      <c r="J75" s="1" t="s">
        <v>871</v>
      </c>
      <c r="K75" s="1" t="s">
        <v>872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873</v>
      </c>
      <c r="B76" s="1" t="s">
        <v>874</v>
      </c>
      <c r="C76" s="1" t="s">
        <v>875</v>
      </c>
      <c r="D76" s="1" t="s">
        <v>876</v>
      </c>
      <c r="E76" s="1" t="s">
        <v>877</v>
      </c>
      <c r="F76" s="1" t="s">
        <v>878</v>
      </c>
      <c r="G76" s="1">
        <v>0.0</v>
      </c>
      <c r="H76" s="1" t="s">
        <v>879</v>
      </c>
      <c r="I76" s="1" t="s">
        <v>880</v>
      </c>
      <c r="J76" s="1" t="s">
        <v>881</v>
      </c>
      <c r="K76" s="1" t="s">
        <v>882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883</v>
      </c>
      <c r="B77" s="1" t="s">
        <v>884</v>
      </c>
      <c r="C77" s="1" t="s">
        <v>885</v>
      </c>
      <c r="D77" s="1" t="s">
        <v>886</v>
      </c>
      <c r="E77" s="1" t="s">
        <v>887</v>
      </c>
      <c r="F77" s="1" t="s">
        <v>888</v>
      </c>
      <c r="G77" s="1" t="s">
        <v>889</v>
      </c>
      <c r="H77" s="1" t="s">
        <v>890</v>
      </c>
      <c r="I77" s="1" t="s">
        <v>113</v>
      </c>
      <c r="J77" s="1" t="s">
        <v>891</v>
      </c>
      <c r="K77" s="1" t="s">
        <v>892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893</v>
      </c>
      <c r="B78" s="1" t="s">
        <v>894</v>
      </c>
      <c r="C78" s="1" t="s">
        <v>895</v>
      </c>
      <c r="D78" s="1" t="s">
        <v>896</v>
      </c>
      <c r="E78" s="1" t="s">
        <v>897</v>
      </c>
      <c r="F78" s="1" t="s">
        <v>898</v>
      </c>
      <c r="G78" s="1" t="s">
        <v>899</v>
      </c>
      <c r="H78" s="1" t="s">
        <v>900</v>
      </c>
      <c r="I78" s="1" t="s">
        <v>901</v>
      </c>
      <c r="J78" s="1" t="s">
        <v>902</v>
      </c>
      <c r="K78" s="1" t="s">
        <v>903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904</v>
      </c>
      <c r="B79" s="1" t="s">
        <v>905</v>
      </c>
      <c r="C79" s="1" t="s">
        <v>906</v>
      </c>
      <c r="D79" s="1" t="s">
        <v>907</v>
      </c>
      <c r="E79" s="1" t="s">
        <v>908</v>
      </c>
      <c r="F79" s="1" t="s">
        <v>909</v>
      </c>
      <c r="G79" s="1" t="s">
        <v>910</v>
      </c>
      <c r="H79" s="1" t="s">
        <v>911</v>
      </c>
      <c r="I79" s="1" t="s">
        <v>912</v>
      </c>
      <c r="J79" s="1" t="s">
        <v>913</v>
      </c>
      <c r="K79" s="1" t="s">
        <v>914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915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916</v>
      </c>
      <c r="B81" s="1" t="s">
        <v>917</v>
      </c>
      <c r="C81" s="1" t="s">
        <v>918</v>
      </c>
      <c r="D81" s="1" t="s">
        <v>919</v>
      </c>
      <c r="E81" s="1" t="s">
        <v>920</v>
      </c>
      <c r="F81" s="1" t="s">
        <v>921</v>
      </c>
      <c r="G81" s="1" t="s">
        <v>922</v>
      </c>
      <c r="H81" s="1" t="s">
        <v>923</v>
      </c>
      <c r="I81" s="1" t="s">
        <v>912</v>
      </c>
      <c r="J81" s="1" t="s">
        <v>924</v>
      </c>
      <c r="K81" s="1" t="s">
        <v>925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926</v>
      </c>
      <c r="B82" s="1" t="s">
        <v>927</v>
      </c>
      <c r="C82" s="1" t="s">
        <v>928</v>
      </c>
      <c r="D82" s="1" t="s">
        <v>929</v>
      </c>
      <c r="E82" s="1" t="s">
        <v>930</v>
      </c>
      <c r="F82" s="1" t="s">
        <v>931</v>
      </c>
      <c r="G82" s="1" t="s">
        <v>932</v>
      </c>
      <c r="H82" s="1" t="s">
        <v>933</v>
      </c>
      <c r="I82" s="1" t="s">
        <v>934</v>
      </c>
      <c r="J82" s="1" t="s">
        <v>935</v>
      </c>
      <c r="K82" s="1" t="s">
        <v>936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937</v>
      </c>
      <c r="B83" s="1" t="s">
        <v>938</v>
      </c>
      <c r="C83" s="1" t="s">
        <v>939</v>
      </c>
      <c r="D83" s="1" t="s">
        <v>940</v>
      </c>
      <c r="E83" s="1" t="s">
        <v>941</v>
      </c>
      <c r="F83" s="1" t="s">
        <v>942</v>
      </c>
      <c r="G83" s="1" t="s">
        <v>943</v>
      </c>
      <c r="H83" s="1" t="s">
        <v>944</v>
      </c>
      <c r="I83" s="1" t="s">
        <v>945</v>
      </c>
      <c r="J83" s="1" t="s">
        <v>946</v>
      </c>
      <c r="K83" s="1" t="s">
        <v>947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948</v>
      </c>
      <c r="B84" s="1" t="s">
        <v>949</v>
      </c>
      <c r="C84" s="1" t="s">
        <v>950</v>
      </c>
      <c r="D84" s="1" t="s">
        <v>836</v>
      </c>
      <c r="E84" s="1" t="s">
        <v>951</v>
      </c>
      <c r="F84" s="1" t="s">
        <v>952</v>
      </c>
      <c r="G84" s="1" t="s">
        <v>953</v>
      </c>
      <c r="H84" s="1" t="s">
        <v>302</v>
      </c>
      <c r="I84" s="1" t="s">
        <v>954</v>
      </c>
      <c r="J84" s="1" t="s">
        <v>955</v>
      </c>
      <c r="K84" s="1" t="s">
        <v>956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957</v>
      </c>
      <c r="B85" s="1" t="s">
        <v>958</v>
      </c>
      <c r="C85" s="1" t="s">
        <v>959</v>
      </c>
      <c r="D85" s="1" t="s">
        <v>960</v>
      </c>
      <c r="E85" s="1" t="s">
        <v>961</v>
      </c>
      <c r="F85" s="1" t="s">
        <v>962</v>
      </c>
      <c r="G85" s="1" t="s">
        <v>963</v>
      </c>
      <c r="H85" s="1" t="s">
        <v>964</v>
      </c>
      <c r="I85" s="1" t="s">
        <v>965</v>
      </c>
      <c r="J85" s="1" t="s">
        <v>966</v>
      </c>
      <c r="K85" s="1" t="s">
        <v>967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968</v>
      </c>
      <c r="B86" s="1" t="s">
        <v>969</v>
      </c>
      <c r="C86" s="1" t="s">
        <v>970</v>
      </c>
      <c r="D86" s="1" t="s">
        <v>971</v>
      </c>
      <c r="E86" s="1" t="s">
        <v>972</v>
      </c>
      <c r="F86" s="1" t="s">
        <v>973</v>
      </c>
      <c r="G86" s="1" t="s">
        <v>974</v>
      </c>
      <c r="H86" s="1" t="s">
        <v>975</v>
      </c>
      <c r="I86" s="1" t="s">
        <v>976</v>
      </c>
      <c r="J86" s="1" t="s">
        <v>977</v>
      </c>
      <c r="K86" s="1" t="s">
        <v>978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979</v>
      </c>
      <c r="B87" s="1" t="s">
        <v>969</v>
      </c>
      <c r="C87" s="1" t="s">
        <v>970</v>
      </c>
      <c r="D87" s="1" t="s">
        <v>971</v>
      </c>
      <c r="E87" s="1" t="s">
        <v>972</v>
      </c>
      <c r="F87" s="1" t="s">
        <v>973</v>
      </c>
      <c r="G87" s="1" t="s">
        <v>974</v>
      </c>
      <c r="H87" s="1" t="s">
        <v>975</v>
      </c>
      <c r="I87" s="1" t="s">
        <v>976</v>
      </c>
      <c r="J87" s="1" t="s">
        <v>977</v>
      </c>
      <c r="K87" s="1" t="s">
        <v>978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980</v>
      </c>
      <c r="B88" s="1" t="s">
        <v>981</v>
      </c>
      <c r="C88" s="1" t="s">
        <v>982</v>
      </c>
      <c r="D88" s="1" t="s">
        <v>983</v>
      </c>
      <c r="E88" s="1" t="s">
        <v>984</v>
      </c>
      <c r="F88" s="1" t="s">
        <v>985</v>
      </c>
      <c r="G88" s="1" t="s">
        <v>986</v>
      </c>
      <c r="H88" s="1" t="s">
        <v>987</v>
      </c>
      <c r="I88" s="1" t="s">
        <v>988</v>
      </c>
      <c r="J88" s="1" t="s">
        <v>989</v>
      </c>
      <c r="K88" s="1" t="s">
        <v>990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991</v>
      </c>
      <c r="B89" s="1" t="s">
        <v>992</v>
      </c>
      <c r="C89" s="1" t="s">
        <v>993</v>
      </c>
      <c r="D89" s="1" t="s">
        <v>994</v>
      </c>
      <c r="E89" s="1" t="s">
        <v>995</v>
      </c>
      <c r="F89" s="1" t="s">
        <v>996</v>
      </c>
      <c r="G89" s="1" t="s">
        <v>997</v>
      </c>
      <c r="H89" s="1" t="s">
        <v>998</v>
      </c>
      <c r="I89" s="1" t="s">
        <v>999</v>
      </c>
      <c r="J89" s="1" t="s">
        <v>1000</v>
      </c>
      <c r="K89" s="1" t="s">
        <v>1001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1002</v>
      </c>
      <c r="B90" s="1" t="s">
        <v>1003</v>
      </c>
      <c r="C90" s="1" t="s">
        <v>1004</v>
      </c>
      <c r="D90" s="1" t="s">
        <v>516</v>
      </c>
      <c r="E90" s="1" t="s">
        <v>1005</v>
      </c>
      <c r="F90" s="1" t="s">
        <v>986</v>
      </c>
      <c r="G90" s="1" t="s">
        <v>1006</v>
      </c>
      <c r="H90" s="1" t="s">
        <v>1007</v>
      </c>
      <c r="I90" s="1" t="s">
        <v>1008</v>
      </c>
      <c r="J90" s="1" t="s">
        <v>1009</v>
      </c>
      <c r="K90" s="1" t="s">
        <v>645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1010</v>
      </c>
      <c r="B91" s="1" t="s">
        <v>1011</v>
      </c>
      <c r="C91" s="1" t="s">
        <v>1009</v>
      </c>
      <c r="D91" s="1" t="s">
        <v>1012</v>
      </c>
      <c r="E91" s="1" t="s">
        <v>1013</v>
      </c>
      <c r="F91" s="1" t="s">
        <v>1014</v>
      </c>
      <c r="G91" s="1" t="s">
        <v>1015</v>
      </c>
      <c r="H91" s="1" t="s">
        <v>1016</v>
      </c>
      <c r="I91" s="1" t="s">
        <v>1017</v>
      </c>
      <c r="J91" s="1" t="s">
        <v>1018</v>
      </c>
      <c r="K91" s="1" t="s">
        <v>1019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1020</v>
      </c>
      <c r="B92" s="1" t="s">
        <v>1021</v>
      </c>
      <c r="C92" s="1" t="s">
        <v>1022</v>
      </c>
      <c r="D92" s="1" t="s">
        <v>207</v>
      </c>
      <c r="E92" s="1" t="s">
        <v>1023</v>
      </c>
      <c r="F92" s="1">
        <v>-5.0</v>
      </c>
      <c r="G92" s="1" t="s">
        <v>1024</v>
      </c>
      <c r="H92" s="1" t="s">
        <v>1025</v>
      </c>
      <c r="I92" s="1" t="s">
        <v>1026</v>
      </c>
      <c r="J92" s="1" t="s">
        <v>1027</v>
      </c>
      <c r="K92" s="1" t="s">
        <v>1028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1029</v>
      </c>
      <c r="B93" s="1" t="s">
        <v>1030</v>
      </c>
      <c r="C93" s="1" t="s">
        <v>1031</v>
      </c>
      <c r="D93" s="1" t="s">
        <v>1032</v>
      </c>
      <c r="E93" s="1" t="s">
        <v>1033</v>
      </c>
      <c r="F93" s="1" t="s">
        <v>1034</v>
      </c>
      <c r="G93" s="1" t="s">
        <v>1035</v>
      </c>
      <c r="H93" s="1" t="s">
        <v>1036</v>
      </c>
      <c r="I93" s="1" t="s">
        <v>306</v>
      </c>
      <c r="J93" s="1" t="s">
        <v>405</v>
      </c>
      <c r="K93" s="1" t="s">
        <v>506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1037</v>
      </c>
      <c r="B94" s="1" t="s">
        <v>400</v>
      </c>
      <c r="C94" s="1" t="s">
        <v>835</v>
      </c>
      <c r="D94" s="1" t="s">
        <v>1038</v>
      </c>
      <c r="E94" s="1" t="s">
        <v>1039</v>
      </c>
      <c r="F94" s="1" t="s">
        <v>1040</v>
      </c>
      <c r="G94" s="1" t="s">
        <v>1041</v>
      </c>
      <c r="H94" s="1" t="s">
        <v>1042</v>
      </c>
      <c r="I94" s="1" t="s">
        <v>1043</v>
      </c>
      <c r="J94" s="1" t="s">
        <v>1044</v>
      </c>
      <c r="K94" s="1" t="s">
        <v>1045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1046</v>
      </c>
      <c r="B95" s="1" t="s">
        <v>1047</v>
      </c>
      <c r="C95" s="1" t="s">
        <v>1048</v>
      </c>
      <c r="D95" s="1" t="s">
        <v>1049</v>
      </c>
      <c r="E95" s="1" t="s">
        <v>1050</v>
      </c>
      <c r="F95" s="1" t="s">
        <v>1051</v>
      </c>
      <c r="G95" s="1" t="s">
        <v>1052</v>
      </c>
      <c r="H95" s="1">
        <v>0.0</v>
      </c>
      <c r="I95" s="1" t="s">
        <v>1053</v>
      </c>
      <c r="J95" s="1" t="s">
        <v>1054</v>
      </c>
      <c r="K95" s="1" t="s">
        <v>1055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1056</v>
      </c>
      <c r="B96" s="1" t="s">
        <v>1057</v>
      </c>
      <c r="C96" s="1" t="s">
        <v>1058</v>
      </c>
      <c r="D96" s="1" t="s">
        <v>1059</v>
      </c>
      <c r="E96" s="1" t="s">
        <v>1060</v>
      </c>
      <c r="F96" s="1" t="s">
        <v>1061</v>
      </c>
      <c r="G96" s="1" t="s">
        <v>1062</v>
      </c>
      <c r="H96" s="1" t="s">
        <v>1063</v>
      </c>
      <c r="I96" s="1" t="s">
        <v>1064</v>
      </c>
      <c r="J96" s="1" t="s">
        <v>1065</v>
      </c>
      <c r="K96" s="1" t="s">
        <v>1066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1067</v>
      </c>
      <c r="B97" s="1" t="s">
        <v>1068</v>
      </c>
      <c r="C97" s="1" t="s">
        <v>1069</v>
      </c>
      <c r="D97" s="1" t="s">
        <v>1070</v>
      </c>
      <c r="E97" s="1" t="s">
        <v>1071</v>
      </c>
      <c r="F97" s="1" t="s">
        <v>1072</v>
      </c>
      <c r="G97" s="1" t="s">
        <v>1073</v>
      </c>
      <c r="H97" s="1" t="s">
        <v>1074</v>
      </c>
      <c r="I97" s="1" t="s">
        <v>1075</v>
      </c>
      <c r="J97" s="1" t="s">
        <v>1076</v>
      </c>
      <c r="K97" s="1" t="s">
        <v>1077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1078</v>
      </c>
      <c r="B98" s="1" t="s">
        <v>1079</v>
      </c>
      <c r="C98" s="1" t="s">
        <v>1080</v>
      </c>
      <c r="D98" s="1" t="s">
        <v>1081</v>
      </c>
      <c r="E98" s="1" t="s">
        <v>1082</v>
      </c>
      <c r="F98" s="1" t="s">
        <v>427</v>
      </c>
      <c r="G98" s="1" t="s">
        <v>1083</v>
      </c>
      <c r="H98" s="1" t="s">
        <v>1084</v>
      </c>
      <c r="I98" s="1" t="s">
        <v>1085</v>
      </c>
      <c r="J98" s="1" t="s">
        <v>1086</v>
      </c>
      <c r="K98" s="1" t="s">
        <v>1087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1088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1089</v>
      </c>
      <c r="B100" s="1" t="s">
        <v>1090</v>
      </c>
      <c r="C100" s="1" t="s">
        <v>1091</v>
      </c>
      <c r="D100" s="1" t="s">
        <v>209</v>
      </c>
      <c r="E100" s="1" t="s">
        <v>1092</v>
      </c>
      <c r="F100" s="1" t="s">
        <v>1093</v>
      </c>
      <c r="G100" s="1" t="s">
        <v>177</v>
      </c>
      <c r="H100" s="1" t="s">
        <v>1094</v>
      </c>
      <c r="I100" s="1" t="s">
        <v>1095</v>
      </c>
      <c r="J100" s="1" t="s">
        <v>1096</v>
      </c>
      <c r="K100" s="1" t="s">
        <v>1097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1098</v>
      </c>
      <c r="B101" s="1" t="s">
        <v>1099</v>
      </c>
      <c r="C101" s="1" t="s">
        <v>1100</v>
      </c>
      <c r="D101" s="1" t="s">
        <v>1101</v>
      </c>
      <c r="E101" s="1" t="s">
        <v>650</v>
      </c>
      <c r="F101" s="1" t="s">
        <v>1102</v>
      </c>
      <c r="G101" s="1" t="s">
        <v>1103</v>
      </c>
      <c r="H101" s="1" t="s">
        <v>1104</v>
      </c>
      <c r="I101" s="1" t="s">
        <v>1105</v>
      </c>
      <c r="J101" s="1" t="s">
        <v>1025</v>
      </c>
      <c r="K101" s="1" t="s">
        <v>1106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1107</v>
      </c>
      <c r="B102" s="1" t="s">
        <v>414</v>
      </c>
      <c r="C102" s="1" t="s">
        <v>689</v>
      </c>
      <c r="D102" s="1" t="s">
        <v>1108</v>
      </c>
      <c r="E102" s="1" t="s">
        <v>1109</v>
      </c>
      <c r="F102" s="1" t="s">
        <v>1110</v>
      </c>
      <c r="G102" s="1" t="s">
        <v>1111</v>
      </c>
      <c r="H102" s="1" t="s">
        <v>1112</v>
      </c>
      <c r="I102" s="1" t="s">
        <v>1113</v>
      </c>
      <c r="J102" s="1" t="s">
        <v>1114</v>
      </c>
      <c r="K102" s="1" t="s">
        <v>1115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1116</v>
      </c>
      <c r="B103" s="1" t="s">
        <v>1117</v>
      </c>
      <c r="C103" s="1" t="s">
        <v>1118</v>
      </c>
      <c r="D103" s="1" t="s">
        <v>1119</v>
      </c>
      <c r="E103" s="1" t="s">
        <v>1120</v>
      </c>
      <c r="F103" s="1" t="s">
        <v>1121</v>
      </c>
      <c r="G103" s="1" t="s">
        <v>1122</v>
      </c>
      <c r="H103" s="1" t="s">
        <v>1123</v>
      </c>
      <c r="I103" s="1" t="s">
        <v>1124</v>
      </c>
      <c r="J103" s="1" t="s">
        <v>1125</v>
      </c>
      <c r="K103" s="1" t="s">
        <v>1126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1127</v>
      </c>
      <c r="B104" s="1" t="s">
        <v>578</v>
      </c>
      <c r="C104" s="1" t="s">
        <v>1128</v>
      </c>
      <c r="D104" s="1" t="s">
        <v>1129</v>
      </c>
      <c r="E104" s="1" t="s">
        <v>1130</v>
      </c>
      <c r="F104" s="1" t="s">
        <v>1131</v>
      </c>
      <c r="G104" s="1" t="s">
        <v>1132</v>
      </c>
      <c r="H104" s="1" t="s">
        <v>1133</v>
      </c>
      <c r="I104" s="1" t="s">
        <v>1134</v>
      </c>
      <c r="J104" s="1" t="s">
        <v>1135</v>
      </c>
      <c r="K104" s="1" t="s">
        <v>1136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1137</v>
      </c>
      <c r="B105" s="1" t="s">
        <v>1138</v>
      </c>
      <c r="C105" s="1" t="s">
        <v>1139</v>
      </c>
      <c r="D105" s="1" t="s">
        <v>1140</v>
      </c>
      <c r="E105" s="1" t="s">
        <v>1141</v>
      </c>
      <c r="F105" s="1" t="s">
        <v>1142</v>
      </c>
      <c r="G105" s="1" t="s">
        <v>1143</v>
      </c>
      <c r="H105" s="1" t="s">
        <v>1144</v>
      </c>
      <c r="I105" s="1" t="s">
        <v>1145</v>
      </c>
      <c r="J105" s="1" t="s">
        <v>1146</v>
      </c>
      <c r="K105" s="1" t="s">
        <v>1147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1148</v>
      </c>
      <c r="B106" s="1" t="s">
        <v>1138</v>
      </c>
      <c r="C106" s="1" t="s">
        <v>1139</v>
      </c>
      <c r="D106" s="1" t="s">
        <v>1140</v>
      </c>
      <c r="E106" s="1" t="s">
        <v>1141</v>
      </c>
      <c r="F106" s="1" t="s">
        <v>1142</v>
      </c>
      <c r="G106" s="1" t="s">
        <v>1143</v>
      </c>
      <c r="H106" s="1" t="s">
        <v>1144</v>
      </c>
      <c r="I106" s="1" t="s">
        <v>1145</v>
      </c>
      <c r="J106" s="1" t="s">
        <v>1146</v>
      </c>
      <c r="K106" s="1" t="s">
        <v>1147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1149</v>
      </c>
      <c r="B107" s="1" t="s">
        <v>1150</v>
      </c>
      <c r="C107" s="1" t="s">
        <v>1151</v>
      </c>
      <c r="D107" s="1" t="s">
        <v>180</v>
      </c>
      <c r="E107" s="1" t="s">
        <v>200</v>
      </c>
      <c r="F107" s="1" t="s">
        <v>1152</v>
      </c>
      <c r="G107" s="1" t="s">
        <v>1153</v>
      </c>
      <c r="H107" s="1" t="s">
        <v>1154</v>
      </c>
      <c r="I107" s="1" t="s">
        <v>1155</v>
      </c>
      <c r="J107" s="1" t="s">
        <v>1156</v>
      </c>
      <c r="K107" s="1" t="s">
        <v>1157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1158</v>
      </c>
      <c r="B108" s="1" t="s">
        <v>1159</v>
      </c>
      <c r="C108" s="1" t="s">
        <v>1160</v>
      </c>
      <c r="D108" s="1" t="s">
        <v>1161</v>
      </c>
      <c r="E108" s="1" t="s">
        <v>1162</v>
      </c>
      <c r="F108" s="1" t="s">
        <v>1163</v>
      </c>
      <c r="G108" s="1" t="s">
        <v>1164</v>
      </c>
      <c r="H108" s="1" t="s">
        <v>1165</v>
      </c>
      <c r="I108" s="1" t="s">
        <v>1166</v>
      </c>
      <c r="J108" s="1" t="s">
        <v>1167</v>
      </c>
      <c r="K108" s="1" t="s">
        <v>1168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1169</v>
      </c>
      <c r="B109" s="1" t="s">
        <v>1170</v>
      </c>
      <c r="C109" s="1" t="s">
        <v>1171</v>
      </c>
      <c r="D109" s="1" t="s">
        <v>1172</v>
      </c>
      <c r="E109" s="1" t="s">
        <v>1173</v>
      </c>
      <c r="F109" s="1" t="s">
        <v>1174</v>
      </c>
      <c r="G109" s="1" t="s">
        <v>1175</v>
      </c>
      <c r="H109" s="1" t="s">
        <v>567</v>
      </c>
      <c r="I109" s="1" t="s">
        <v>1176</v>
      </c>
      <c r="J109" s="1" t="s">
        <v>1177</v>
      </c>
      <c r="K109" s="1" t="s">
        <v>1178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1179</v>
      </c>
      <c r="B110" s="1" t="s">
        <v>1180</v>
      </c>
      <c r="C110" s="1" t="s">
        <v>1181</v>
      </c>
      <c r="D110" s="1" t="s">
        <v>1182</v>
      </c>
      <c r="E110" s="1" t="s">
        <v>1183</v>
      </c>
      <c r="F110" s="1" t="s">
        <v>1184</v>
      </c>
      <c r="G110" s="1" t="s">
        <v>1185</v>
      </c>
      <c r="H110" s="1" t="s">
        <v>1114</v>
      </c>
      <c r="I110" s="1" t="s">
        <v>1186</v>
      </c>
      <c r="J110" s="1" t="s">
        <v>1187</v>
      </c>
      <c r="K110" s="1" t="s">
        <v>1188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1189</v>
      </c>
      <c r="B111" s="1" t="s">
        <v>521</v>
      </c>
      <c r="C111" s="1" t="s">
        <v>1190</v>
      </c>
      <c r="D111" s="1" t="s">
        <v>1191</v>
      </c>
      <c r="E111" s="1" t="s">
        <v>1192</v>
      </c>
      <c r="F111" s="1" t="s">
        <v>375</v>
      </c>
      <c r="G111" s="1" t="s">
        <v>1193</v>
      </c>
      <c r="H111" s="1" t="s">
        <v>1194</v>
      </c>
      <c r="I111" s="1" t="s">
        <v>1195</v>
      </c>
      <c r="J111" s="1" t="s">
        <v>1196</v>
      </c>
      <c r="K111" s="1" t="s">
        <v>1197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1198</v>
      </c>
      <c r="B112" s="1" t="s">
        <v>1199</v>
      </c>
      <c r="C112" s="1" t="s">
        <v>1200</v>
      </c>
      <c r="D112" s="1" t="s">
        <v>1201</v>
      </c>
      <c r="E112" s="1" t="s">
        <v>1202</v>
      </c>
      <c r="F112" s="1" t="s">
        <v>1203</v>
      </c>
      <c r="G112" s="1" t="s">
        <v>1204</v>
      </c>
      <c r="H112" s="1" t="s">
        <v>1205</v>
      </c>
      <c r="I112" s="1" t="s">
        <v>1206</v>
      </c>
      <c r="J112" s="1" t="s">
        <v>1207</v>
      </c>
      <c r="K112" s="1" t="s">
        <v>1208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1209</v>
      </c>
      <c r="B113" s="1" t="s">
        <v>577</v>
      </c>
      <c r="C113" s="1" t="s">
        <v>1210</v>
      </c>
      <c r="D113" s="1" t="s">
        <v>1211</v>
      </c>
      <c r="E113" s="1" t="s">
        <v>1212</v>
      </c>
      <c r="F113" s="1" t="s">
        <v>1213</v>
      </c>
      <c r="G113" s="1" t="s">
        <v>1214</v>
      </c>
      <c r="H113" s="1" t="s">
        <v>251</v>
      </c>
      <c r="I113" s="1" t="s">
        <v>1215</v>
      </c>
      <c r="J113" s="1" t="s">
        <v>1216</v>
      </c>
      <c r="K113" s="1" t="s">
        <v>1217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1218</v>
      </c>
      <c r="B114" s="1" t="s">
        <v>1219</v>
      </c>
      <c r="C114" s="1" t="s">
        <v>1220</v>
      </c>
      <c r="D114" s="1" t="s">
        <v>1221</v>
      </c>
      <c r="E114" s="1" t="s">
        <v>1222</v>
      </c>
      <c r="F114" s="1" t="s">
        <v>1223</v>
      </c>
      <c r="G114" s="1" t="s">
        <v>1224</v>
      </c>
      <c r="H114" s="1" t="s">
        <v>1225</v>
      </c>
      <c r="I114" s="1" t="s">
        <v>1226</v>
      </c>
      <c r="J114" s="1" t="s">
        <v>1227</v>
      </c>
      <c r="K114" s="1" t="s">
        <v>1228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1229</v>
      </c>
      <c r="B115" s="1" t="s">
        <v>1230</v>
      </c>
      <c r="C115" s="1" t="s">
        <v>1231</v>
      </c>
      <c r="D115" s="1" t="s">
        <v>1232</v>
      </c>
      <c r="E115" s="1" t="s">
        <v>1233</v>
      </c>
      <c r="F115" s="1" t="s">
        <v>1234</v>
      </c>
      <c r="G115" s="1" t="s">
        <v>1235</v>
      </c>
      <c r="H115" s="1" t="s">
        <v>1236</v>
      </c>
      <c r="I115" s="1" t="s">
        <v>1237</v>
      </c>
      <c r="J115" s="1" t="s">
        <v>1238</v>
      </c>
      <c r="K115" s="1" t="s">
        <v>1239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1240</v>
      </c>
      <c r="B116" s="1" t="s">
        <v>1241</v>
      </c>
      <c r="C116" s="1" t="s">
        <v>1242</v>
      </c>
      <c r="D116" s="1" t="s">
        <v>1243</v>
      </c>
      <c r="E116" s="1" t="s">
        <v>1244</v>
      </c>
      <c r="F116" s="1" t="s">
        <v>1245</v>
      </c>
      <c r="G116" s="1" t="s">
        <v>1246</v>
      </c>
      <c r="H116" s="1" t="s">
        <v>1247</v>
      </c>
      <c r="I116" s="1" t="s">
        <v>1248</v>
      </c>
      <c r="J116" s="1" t="s">
        <v>1249</v>
      </c>
      <c r="K116" s="1" t="s">
        <v>1250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1251</v>
      </c>
      <c r="B117" s="1" t="s">
        <v>1252</v>
      </c>
      <c r="C117" s="1" t="s">
        <v>1253</v>
      </c>
      <c r="D117" s="1" t="s">
        <v>1254</v>
      </c>
      <c r="E117" s="1" t="s">
        <v>567</v>
      </c>
      <c r="F117" s="1" t="s">
        <v>600</v>
      </c>
      <c r="G117" s="1" t="s">
        <v>1255</v>
      </c>
      <c r="H117" s="1" t="s">
        <v>1256</v>
      </c>
      <c r="I117" s="1" t="s">
        <v>1257</v>
      </c>
      <c r="J117" s="1" t="s">
        <v>1114</v>
      </c>
      <c r="K117" s="1" t="s">
        <v>1258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1259</v>
      </c>
      <c r="C1" s="1" t="s">
        <v>1260</v>
      </c>
      <c r="D1" s="1" t="s">
        <v>1261</v>
      </c>
      <c r="E1" s="1" t="s">
        <v>1262</v>
      </c>
      <c r="F1" s="1" t="s">
        <v>1263</v>
      </c>
      <c r="G1" s="1" t="s">
        <v>1264</v>
      </c>
      <c r="H1" s="1" t="s">
        <v>1265</v>
      </c>
      <c r="I1" s="1" t="s">
        <v>1266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1267</v>
      </c>
      <c r="B2" s="1" t="s">
        <v>1268</v>
      </c>
      <c r="C2" s="1" t="s">
        <v>1269</v>
      </c>
      <c r="D2" s="1" t="s">
        <v>1270</v>
      </c>
      <c r="E2" s="1" t="s">
        <v>1271</v>
      </c>
      <c r="F2" s="1" t="s">
        <v>1272</v>
      </c>
      <c r="G2" s="1" t="s">
        <v>1273</v>
      </c>
      <c r="H2" s="1" t="s">
        <v>1274</v>
      </c>
      <c r="I2" s="1" t="s">
        <v>1274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1275</v>
      </c>
      <c r="B3" s="1" t="s">
        <v>1274</v>
      </c>
      <c r="C3" s="1" t="s">
        <v>1276</v>
      </c>
      <c r="D3" s="1" t="s">
        <v>1277</v>
      </c>
      <c r="E3" s="1" t="s">
        <v>1278</v>
      </c>
      <c r="F3" s="1" t="s">
        <v>1279</v>
      </c>
      <c r="G3" s="1" t="s">
        <v>1280</v>
      </c>
      <c r="H3" s="1" t="s">
        <v>1274</v>
      </c>
      <c r="I3" s="1" t="s">
        <v>1274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1281</v>
      </c>
      <c r="B4" s="1" t="s">
        <v>1282</v>
      </c>
      <c r="C4" s="1" t="s">
        <v>1283</v>
      </c>
      <c r="D4" s="1" t="s">
        <v>1284</v>
      </c>
      <c r="E4" s="1" t="s">
        <v>1285</v>
      </c>
      <c r="F4" s="1" t="s">
        <v>1286</v>
      </c>
      <c r="G4" s="1" t="s">
        <v>1287</v>
      </c>
      <c r="H4" s="1" t="s">
        <v>1288</v>
      </c>
      <c r="I4" s="1" t="s">
        <v>1289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1275</v>
      </c>
      <c r="B5" s="1" t="s">
        <v>1274</v>
      </c>
      <c r="C5" s="1" t="s">
        <v>1290</v>
      </c>
      <c r="D5" s="1" t="s">
        <v>1291</v>
      </c>
      <c r="E5" s="1" t="s">
        <v>1292</v>
      </c>
      <c r="F5" s="1" t="s">
        <v>1293</v>
      </c>
      <c r="G5" s="1" t="s">
        <v>1294</v>
      </c>
      <c r="H5" s="1" t="s">
        <v>1295</v>
      </c>
      <c r="I5" s="1" t="s">
        <v>1296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1297</v>
      </c>
      <c r="B6" s="1" t="s">
        <v>1298</v>
      </c>
      <c r="C6" s="1" t="s">
        <v>1299</v>
      </c>
      <c r="D6" s="1" t="s">
        <v>1300</v>
      </c>
      <c r="E6" s="1" t="s">
        <v>1301</v>
      </c>
      <c r="F6" s="1" t="s">
        <v>1302</v>
      </c>
      <c r="G6" s="1" t="s">
        <v>1303</v>
      </c>
      <c r="H6" s="1" t="s">
        <v>1304</v>
      </c>
      <c r="I6" s="1" t="s">
        <v>1305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1306</v>
      </c>
      <c r="B7" s="1" t="s">
        <v>1307</v>
      </c>
      <c r="C7" s="1" t="s">
        <v>1308</v>
      </c>
      <c r="D7" s="1" t="s">
        <v>1309</v>
      </c>
      <c r="E7" s="1" t="s">
        <v>1310</v>
      </c>
      <c r="F7" s="1" t="s">
        <v>1311</v>
      </c>
      <c r="G7" s="1" t="s">
        <v>1312</v>
      </c>
      <c r="H7" s="1" t="s">
        <v>1313</v>
      </c>
      <c r="I7" s="1" t="s">
        <v>1314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1315</v>
      </c>
      <c r="B8" s="1" t="s">
        <v>1274</v>
      </c>
      <c r="C8" s="1" t="s">
        <v>1316</v>
      </c>
      <c r="D8" s="1" t="s">
        <v>1317</v>
      </c>
      <c r="E8" s="1" t="s">
        <v>1318</v>
      </c>
      <c r="F8" s="1" t="s">
        <v>1319</v>
      </c>
      <c r="G8" s="1" t="s">
        <v>1320</v>
      </c>
      <c r="H8" s="1" t="s">
        <v>1321</v>
      </c>
      <c r="I8" s="1" t="s">
        <v>1322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1323</v>
      </c>
      <c r="B9" s="1" t="s">
        <v>1324</v>
      </c>
      <c r="C9" s="1" t="s">
        <v>1325</v>
      </c>
      <c r="D9" s="1" t="s">
        <v>1326</v>
      </c>
      <c r="E9" s="1" t="s">
        <v>1327</v>
      </c>
      <c r="F9" s="1" t="s">
        <v>1328</v>
      </c>
      <c r="G9" s="1" t="s">
        <v>1329</v>
      </c>
      <c r="H9" s="1" t="s">
        <v>1330</v>
      </c>
      <c r="I9" s="1" t="s">
        <v>1331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1332</v>
      </c>
      <c r="B10" s="1" t="s">
        <v>1333</v>
      </c>
      <c r="C10" s="1" t="s">
        <v>1334</v>
      </c>
      <c r="D10" s="1" t="s">
        <v>1335</v>
      </c>
      <c r="E10" s="1" t="s">
        <v>1336</v>
      </c>
      <c r="F10" s="1" t="s">
        <v>1328</v>
      </c>
      <c r="G10" s="1" t="s">
        <v>1337</v>
      </c>
      <c r="H10" s="1" t="s">
        <v>1338</v>
      </c>
      <c r="I10" s="1" t="s">
        <v>1339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1340</v>
      </c>
      <c r="B11" s="1" t="s">
        <v>1341</v>
      </c>
      <c r="C11" s="1" t="s">
        <v>1342</v>
      </c>
      <c r="D11" s="1" t="s">
        <v>1343</v>
      </c>
      <c r="E11" s="1" t="s">
        <v>1344</v>
      </c>
      <c r="F11" s="1" t="s">
        <v>1345</v>
      </c>
      <c r="G11" s="1" t="s">
        <v>1346</v>
      </c>
      <c r="H11" s="1" t="s">
        <v>1347</v>
      </c>
      <c r="I11" s="1" t="s">
        <v>1348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1349</v>
      </c>
      <c r="B12" s="1" t="s">
        <v>1350</v>
      </c>
      <c r="C12" s="1" t="s">
        <v>1351</v>
      </c>
      <c r="D12" s="1" t="s">
        <v>1352</v>
      </c>
      <c r="E12" s="1" t="s">
        <v>1353</v>
      </c>
      <c r="F12" s="1" t="s">
        <v>1354</v>
      </c>
      <c r="G12" s="1" t="s">
        <v>1355</v>
      </c>
      <c r="H12" s="1" t="s">
        <v>1356</v>
      </c>
      <c r="I12" s="1" t="s">
        <v>1357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1358</v>
      </c>
      <c r="B13" s="1" t="s">
        <v>1359</v>
      </c>
      <c r="C13" s="1" t="s">
        <v>1360</v>
      </c>
      <c r="D13" s="1" t="s">
        <v>1361</v>
      </c>
      <c r="E13" s="1" t="s">
        <v>1312</v>
      </c>
      <c r="F13" s="1" t="s">
        <v>1362</v>
      </c>
      <c r="G13" s="1" t="s">
        <v>1363</v>
      </c>
      <c r="H13" s="1" t="s">
        <v>1364</v>
      </c>
      <c r="I13" s="1" t="s">
        <v>1365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1366</v>
      </c>
      <c r="B14" s="1" t="s">
        <v>1367</v>
      </c>
      <c r="C14" s="1" t="s">
        <v>1368</v>
      </c>
      <c r="D14" s="1" t="s">
        <v>1369</v>
      </c>
      <c r="E14" s="1" t="s">
        <v>1370</v>
      </c>
      <c r="F14" s="1" t="s">
        <v>1371</v>
      </c>
      <c r="G14" s="1" t="s">
        <v>1372</v>
      </c>
      <c r="H14" s="1" t="s">
        <v>1373</v>
      </c>
      <c r="I14" s="1" t="s">
        <v>1374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1375</v>
      </c>
      <c r="B15" s="1" t="s">
        <v>1274</v>
      </c>
      <c r="C15" s="1" t="s">
        <v>1274</v>
      </c>
      <c r="D15" s="1" t="s">
        <v>1274</v>
      </c>
      <c r="E15" s="1" t="s">
        <v>1274</v>
      </c>
      <c r="F15" s="1" t="s">
        <v>1274</v>
      </c>
      <c r="G15" s="1" t="s">
        <v>1274</v>
      </c>
      <c r="H15" s="1" t="s">
        <v>1274</v>
      </c>
      <c r="I15" s="1" t="s">
        <v>1274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1376</v>
      </c>
      <c r="B16" s="1" t="s">
        <v>1274</v>
      </c>
      <c r="C16" s="1" t="s">
        <v>1274</v>
      </c>
      <c r="D16" s="1" t="s">
        <v>1274</v>
      </c>
      <c r="E16" s="1" t="s">
        <v>1274</v>
      </c>
      <c r="F16" s="1" t="s">
        <v>1274</v>
      </c>
      <c r="G16" s="1" t="s">
        <v>1274</v>
      </c>
      <c r="H16" s="1" t="s">
        <v>1274</v>
      </c>
      <c r="I16" s="1" t="s">
        <v>1274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1377</v>
      </c>
      <c r="B17" s="1" t="s">
        <v>176</v>
      </c>
      <c r="C17" s="1" t="s">
        <v>177</v>
      </c>
      <c r="D17" s="1" t="s">
        <v>178</v>
      </c>
      <c r="E17" s="1" t="s">
        <v>179</v>
      </c>
      <c r="F17" s="1" t="s">
        <v>180</v>
      </c>
      <c r="G17" s="1" t="s">
        <v>1378</v>
      </c>
      <c r="H17" s="1" t="s">
        <v>1379</v>
      </c>
      <c r="I17" s="1" t="s">
        <v>1380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1381</v>
      </c>
      <c r="B18" s="1" t="s">
        <v>1274</v>
      </c>
      <c r="C18" s="1" t="s">
        <v>1274</v>
      </c>
      <c r="D18" s="1" t="s">
        <v>1274</v>
      </c>
      <c r="E18" s="1" t="s">
        <v>1274</v>
      </c>
      <c r="F18" s="1" t="s">
        <v>1274</v>
      </c>
      <c r="G18" s="1" t="s">
        <v>1274</v>
      </c>
      <c r="H18" s="1" t="s">
        <v>1274</v>
      </c>
      <c r="I18" s="1" t="s">
        <v>1274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1382</v>
      </c>
      <c r="B19" s="1" t="s">
        <v>1383</v>
      </c>
      <c r="C19" s="1" t="s">
        <v>1384</v>
      </c>
      <c r="D19" s="1" t="s">
        <v>1385</v>
      </c>
      <c r="E19" s="1" t="s">
        <v>1386</v>
      </c>
      <c r="F19" s="1" t="s">
        <v>1387</v>
      </c>
      <c r="G19" s="1" t="s">
        <v>1388</v>
      </c>
      <c r="H19" s="1" t="s">
        <v>1389</v>
      </c>
      <c r="I19" s="1" t="s">
        <v>1390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1391</v>
      </c>
      <c r="B20" s="1" t="s">
        <v>1392</v>
      </c>
      <c r="C20" s="1" t="s">
        <v>1393</v>
      </c>
      <c r="D20" s="1" t="s">
        <v>1394</v>
      </c>
      <c r="E20" s="1" t="s">
        <v>1395</v>
      </c>
      <c r="F20" s="1" t="s">
        <v>1396</v>
      </c>
      <c r="G20" s="1" t="s">
        <v>1397</v>
      </c>
      <c r="H20" s="1" t="s">
        <v>1398</v>
      </c>
      <c r="I20" s="1" t="s">
        <v>1399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1400</v>
      </c>
      <c r="B21" s="1" t="s">
        <v>1401</v>
      </c>
      <c r="C21" s="1" t="s">
        <v>1402</v>
      </c>
      <c r="D21" s="1" t="s">
        <v>1403</v>
      </c>
      <c r="E21" s="1" t="s">
        <v>1404</v>
      </c>
      <c r="F21" s="1" t="s">
        <v>1405</v>
      </c>
      <c r="G21" s="1" t="s">
        <v>1406</v>
      </c>
      <c r="H21" s="1" t="s">
        <v>1407</v>
      </c>
      <c r="I21" s="1" t="s">
        <v>1408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1409</v>
      </c>
      <c r="B22" s="1" t="s">
        <v>1410</v>
      </c>
      <c r="C22" s="1" t="s">
        <v>1411</v>
      </c>
      <c r="D22" s="1" t="s">
        <v>1412</v>
      </c>
      <c r="E22" s="1" t="s">
        <v>1413</v>
      </c>
      <c r="F22" s="1" t="s">
        <v>1414</v>
      </c>
      <c r="G22" s="1" t="s">
        <v>1415</v>
      </c>
      <c r="H22" s="1" t="s">
        <v>1416</v>
      </c>
      <c r="I22" s="1" t="s">
        <v>1417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1418</v>
      </c>
      <c r="B23" s="1" t="s">
        <v>1419</v>
      </c>
      <c r="C23" s="1" t="s">
        <v>1420</v>
      </c>
      <c r="D23" s="1" t="s">
        <v>1421</v>
      </c>
      <c r="E23" s="1" t="s">
        <v>1422</v>
      </c>
      <c r="F23" s="1" t="s">
        <v>1423</v>
      </c>
      <c r="G23" s="1" t="s">
        <v>1424</v>
      </c>
      <c r="H23" s="1" t="s">
        <v>1425</v>
      </c>
      <c r="I23" s="1" t="s">
        <v>1426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1427</v>
      </c>
      <c r="B24" s="1" t="s">
        <v>1428</v>
      </c>
      <c r="C24" s="1" t="s">
        <v>1429</v>
      </c>
      <c r="D24" s="1" t="s">
        <v>1430</v>
      </c>
      <c r="E24" s="1" t="s">
        <v>1431</v>
      </c>
      <c r="F24" s="1" t="s">
        <v>1432</v>
      </c>
      <c r="G24" s="1" t="s">
        <v>1433</v>
      </c>
      <c r="H24" s="1" t="s">
        <v>1433</v>
      </c>
      <c r="I24" s="1" t="s">
        <v>1433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1434</v>
      </c>
      <c r="B25" s="1" t="s">
        <v>1435</v>
      </c>
      <c r="C25" s="1" t="s">
        <v>1436</v>
      </c>
      <c r="D25" s="1" t="s">
        <v>1437</v>
      </c>
      <c r="E25" s="1" t="s">
        <v>1438</v>
      </c>
      <c r="F25" s="1" t="s">
        <v>1439</v>
      </c>
      <c r="G25" s="1" t="s">
        <v>1440</v>
      </c>
      <c r="H25" s="1" t="s">
        <v>1274</v>
      </c>
      <c r="I25" s="1" t="s">
        <v>1274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1441</v>
      </c>
      <c r="B26" s="1" t="s">
        <v>1442</v>
      </c>
      <c r="C26" s="1" t="s">
        <v>1443</v>
      </c>
      <c r="D26" s="1" t="s">
        <v>1444</v>
      </c>
      <c r="E26" s="1" t="s">
        <v>1445</v>
      </c>
      <c r="F26" s="1" t="s">
        <v>1446</v>
      </c>
      <c r="G26" s="1" t="s">
        <v>1274</v>
      </c>
      <c r="H26" s="1" t="s">
        <v>1274</v>
      </c>
      <c r="I26" s="1" t="s">
        <v>1274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1447</v>
      </c>
      <c r="B2" s="1" t="s">
        <v>1448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1449</v>
      </c>
      <c r="B3" s="1" t="s">
        <v>1450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1451</v>
      </c>
      <c r="B4" s="1" t="s">
        <v>1452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1453</v>
      </c>
      <c r="B5" s="1" t="s">
        <v>1454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1455</v>
      </c>
      <c r="B6" s="1" t="s">
        <v>1456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1457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1458</v>
      </c>
      <c r="B8" s="1" t="s">
        <v>1459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1460</v>
      </c>
      <c r="B9" s="4" t="s">
        <v>1461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1462</v>
      </c>
      <c r="B10" s="1" t="s">
        <v>1463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1464</v>
      </c>
      <c r="B11" s="1" t="s">
        <v>1465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1466</v>
      </c>
      <c r="B12" s="1" t="s">
        <v>1463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1467</v>
      </c>
      <c r="B13" s="1" t="s">
        <v>1468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1469</v>
      </c>
      <c r="B14" s="1" t="s">
        <v>1470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1471</v>
      </c>
      <c r="B15" s="1" t="s">
        <v>1468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1472</v>
      </c>
      <c r="B16" s="1" t="s">
        <v>1473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1474</v>
      </c>
      <c r="B17" s="1">
        <v>14100.0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1475</v>
      </c>
      <c r="B18" s="1" t="s">
        <v>1476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1477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1478</v>
      </c>
      <c r="B20" s="1">
        <v>1.0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1479</v>
      </c>
      <c r="B21" s="1">
        <v>6.0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1480</v>
      </c>
      <c r="B22" s="1">
        <v>2.0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1481</v>
      </c>
      <c r="B23" s="1">
        <v>2.0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1482</v>
      </c>
      <c r="B24" s="1">
        <v>1.7304192E9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1483</v>
      </c>
      <c r="B25" s="1">
        <v>1.7356032E9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1484</v>
      </c>
      <c r="B26" s="4" t="s">
        <v>1485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1486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1487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1488</v>
      </c>
      <c r="B29" s="1">
        <v>296.37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1489</v>
      </c>
      <c r="B30" s="1">
        <v>291.37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1490</v>
      </c>
      <c r="B31" s="1">
        <v>284.47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1491</v>
      </c>
      <c r="B32" s="1">
        <v>292.605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1492</v>
      </c>
      <c r="B33" s="1">
        <v>296.37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1493</v>
      </c>
      <c r="B34" s="1">
        <v>291.37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1494</v>
      </c>
      <c r="B35" s="1">
        <v>284.47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1495</v>
      </c>
      <c r="B36" s="1">
        <v>292.605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1496</v>
      </c>
      <c r="B37" s="1">
        <v>1.1114496E9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1497</v>
      </c>
      <c r="B38" s="1">
        <v>0.48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1498</v>
      </c>
      <c r="B39" s="1">
        <v>1.474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1499</v>
      </c>
      <c r="B40" s="1">
        <v>56.53968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1500</v>
      </c>
      <c r="B41" s="1">
        <v>30.825682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1501</v>
      </c>
      <c r="B42" s="1">
        <v>2324856.0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1502</v>
      </c>
      <c r="B43" s="1">
        <v>2324856.0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1503</v>
      </c>
      <c r="B44" s="1">
        <v>1433154.0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1504</v>
      </c>
      <c r="B45" s="1">
        <v>991820.0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1505</v>
      </c>
      <c r="B46" s="1">
        <v>991820.0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1506</v>
      </c>
      <c r="B47" s="1">
        <v>284.5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1507</v>
      </c>
      <c r="B48" s="1">
        <v>285.27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1508</v>
      </c>
      <c r="B49" s="1">
        <v>300.0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1509</v>
      </c>
      <c r="B50" s="1">
        <v>300.0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1510</v>
      </c>
      <c r="B51" s="1">
        <v>6.1411438592E10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1511</v>
      </c>
      <c r="B52" s="1">
        <v>195.32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1512</v>
      </c>
      <c r="B53" s="1">
        <v>326.62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1513</v>
      </c>
      <c r="B54" s="1">
        <v>10.579059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1514</v>
      </c>
      <c r="B55" s="1">
        <v>300.7458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1515</v>
      </c>
      <c r="B56" s="1">
        <v>258.40646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1516</v>
      </c>
      <c r="B57" s="1" t="s">
        <v>1517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1518</v>
      </c>
      <c r="B58" s="1">
        <v>6.9086396416E10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1519</v>
      </c>
      <c r="B59" s="1">
        <v>0.18208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1520</v>
      </c>
      <c r="B60" s="1">
        <v>2.1449905E8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1521</v>
      </c>
      <c r="B61" s="1">
        <v>2.15508992E8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1522</v>
      </c>
      <c r="B62" s="1">
        <v>2492907.0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1523</v>
      </c>
      <c r="B63" s="1">
        <v>2484417.0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1524</v>
      </c>
      <c r="B64" s="1">
        <v>1.7289504E9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1525</v>
      </c>
      <c r="B65" s="1">
        <v>1.7316288E9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1526</v>
      </c>
      <c r="B66" s="1">
        <v>0.0116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1527</v>
      </c>
      <c r="B67" s="1">
        <v>0.00169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1528</v>
      </c>
      <c r="B68" s="1">
        <v>0.94242996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1529</v>
      </c>
      <c r="B69" s="1">
        <v>1.88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1530</v>
      </c>
      <c r="B70" s="1">
        <v>0.0116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1531</v>
      </c>
      <c r="B71" s="1">
        <v>2.1665E8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1532</v>
      </c>
      <c r="B72" s="1">
        <v>8.668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1533</v>
      </c>
      <c r="B73" s="1">
        <v>32.87494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1534</v>
      </c>
      <c r="B74" s="1">
        <v>1.7066592E9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1535</v>
      </c>
      <c r="B75" s="1">
        <v>1.7382816E9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1536</v>
      </c>
      <c r="B76" s="1">
        <v>1.722384E9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1537</v>
      </c>
      <c r="B77" s="1">
        <v>0.27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1538</v>
      </c>
      <c r="B78" s="1">
        <v>1.057E9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1539</v>
      </c>
      <c r="B79" s="1">
        <v>5.04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1540</v>
      </c>
      <c r="B80" s="1">
        <v>9.18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1541</v>
      </c>
      <c r="B81" s="1" t="s">
        <v>1542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1543</v>
      </c>
      <c r="B82" s="1">
        <v>1.1035872E9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1544</v>
      </c>
      <c r="B83" s="1">
        <v>11.901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1545</v>
      </c>
      <c r="B84" s="1">
        <v>49.489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1546</v>
      </c>
      <c r="B85" s="1">
        <v>0.2224468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1547</v>
      </c>
      <c r="B86" s="1">
        <v>0.23713636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1548</v>
      </c>
      <c r="B87" s="1">
        <v>0.015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1549</v>
      </c>
      <c r="B88" s="1">
        <v>1.1114496E9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1550</v>
      </c>
      <c r="B89" s="1" t="s">
        <v>1551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1552</v>
      </c>
      <c r="B90" s="1" t="s">
        <v>1553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1554</v>
      </c>
      <c r="B91" s="1" t="s">
        <v>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1555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1556</v>
      </c>
      <c r="B93" s="1" t="s">
        <v>1557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1558</v>
      </c>
      <c r="B94" s="1" t="s">
        <v>1557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1559</v>
      </c>
      <c r="B95" s="1">
        <v>4.888134E8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1560</v>
      </c>
      <c r="B96" s="1" t="s">
        <v>1561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1562</v>
      </c>
      <c r="B97" s="1" t="s">
        <v>1563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1564</v>
      </c>
      <c r="B98" s="1" t="s">
        <v>1565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1566</v>
      </c>
      <c r="B99" s="1" t="s">
        <v>1567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1568</v>
      </c>
      <c r="B100" s="1">
        <v>-1.8E7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1569</v>
      </c>
      <c r="B101" s="1">
        <v>284.96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1570</v>
      </c>
      <c r="B102" s="1">
        <v>380.0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1571</v>
      </c>
      <c r="B103" s="1">
        <v>275.0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1572</v>
      </c>
      <c r="B104" s="1">
        <v>328.59344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1573</v>
      </c>
      <c r="B105" s="1">
        <v>330.0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1574</v>
      </c>
      <c r="B106" s="1">
        <v>1.90323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1575</v>
      </c>
      <c r="B107" s="1" t="s">
        <v>1576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1577</v>
      </c>
      <c r="B108" s="1">
        <v>29.0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1578</v>
      </c>
      <c r="B109" s="1">
        <v>1.878E9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1579</v>
      </c>
      <c r="B110" s="1">
        <v>8.735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1580</v>
      </c>
      <c r="B111" s="1">
        <v>1.396E9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1581</v>
      </c>
      <c r="B112" s="1">
        <v>2.603000064E9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1582</v>
      </c>
      <c r="B113" s="1">
        <v>0.526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1583</v>
      </c>
      <c r="B114" s="1">
        <v>0.636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1584</v>
      </c>
      <c r="B115" s="1">
        <v>5.805000192E9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1585</v>
      </c>
      <c r="B116" s="1">
        <v>105.214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1586</v>
      </c>
      <c r="B117" s="1">
        <v>27.063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1587</v>
      </c>
      <c r="B118" s="1">
        <v>0.0889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1588</v>
      </c>
      <c r="B119" s="1">
        <v>0.57445997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1589</v>
      </c>
      <c r="B120" s="1">
        <v>1.633500032E9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1590</v>
      </c>
      <c r="B121" s="1">
        <v>1.160999936E9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1591</v>
      </c>
      <c r="B122" s="1">
        <v>0.262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1592</v>
      </c>
      <c r="B123" s="1">
        <v>0.119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1593</v>
      </c>
      <c r="B124" s="1">
        <v>0.91920996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1594</v>
      </c>
      <c r="B125" s="1">
        <v>0.24048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1595</v>
      </c>
      <c r="B126" s="1">
        <v>0.23653999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1596</v>
      </c>
      <c r="B127" s="1" t="s">
        <v>1517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1597</v>
      </c>
      <c r="B128" s="1">
        <v>1.7995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6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54</v>
      </c>
      <c r="B3" s="1">
        <v>565.0</v>
      </c>
      <c r="C3" s="1">
        <v>365.0</v>
      </c>
      <c r="D3" s="1">
        <v>400.0</v>
      </c>
      <c r="E3" s="1">
        <v>416.0</v>
      </c>
      <c r="F3" s="1">
        <v>369.0</v>
      </c>
      <c r="G3" s="1">
        <v>942.0</v>
      </c>
      <c r="H3" s="1">
        <v>1270.0</v>
      </c>
      <c r="I3" s="1">
        <v>1340.0</v>
      </c>
      <c r="J3" s="1">
        <v>1490.0</v>
      </c>
      <c r="K3" s="1">
        <v>1820.0</v>
      </c>
      <c r="L3" s="1">
        <f>IF(K3*FORECAST(L2,B3:K3,B2:K2)&gt;0,FORECAST(L2,B3:K3,B2:K2),K3)*$X$1</f>
        <v>1797.866667</v>
      </c>
      <c r="M3" s="1">
        <f>IF(L3*FORECAST(M2,B3:L3,B2:L2)&gt;0,FORECAST(M2,B3:L3,B2:L2),L3)*$X$1</f>
        <v>1961.533333</v>
      </c>
      <c r="N3" s="1">
        <f>IF(M3*FORECAST(N2,B3:M3,B2:M2)&gt;0,FORECAST(N2,B3:M3,B2:M2),M3)*$X$1</f>
        <v>2125.2</v>
      </c>
      <c r="O3" s="1">
        <f>IF(N3*FORECAST(O2,B3:N3,B2:N2)&gt;0,FORECAST(O2,B3:N3,B2:N2),N3)*$X$1</f>
        <v>2288.866667</v>
      </c>
      <c r="P3" s="1">
        <f>IF(O3*FORECAST(P2,B3:O3,B2:O2)&gt;0,FORECAST(P2,B3:O3,B2:O2),O3)*$X$1</f>
        <v>2452.533333</v>
      </c>
      <c r="Q3" s="1">
        <f>IF(P3*FORECAST(Q2,B3:P3,B2:P2)&gt;0,FORECAST(Q2,B3:P3,B2:P2),P3)*$X$1</f>
        <v>2616.2</v>
      </c>
      <c r="R3" s="1">
        <f>IF(Q3*FORECAST(R2,B3:Q3,B2:Q2)&gt;0,FORECAST(R2,B3:Q3,B2:Q2),Q3)*$X$1</f>
        <v>2779.866667</v>
      </c>
      <c r="S3" s="5">
        <f>IF(R3*FORECAST(S2,B3:R3,B2:R2)&gt;0,FORECAST(S2,B3:R3,B2:R2),R3)*$X$1</f>
        <v>2943.533333</v>
      </c>
      <c r="T3" s="5">
        <f>IF(S3*FORECAST(T2,B3:S3,B2:S2)&gt;0,FORECAST(T2,B3:S3,B2:S2),S3)*$X$1</f>
        <v>3107.2</v>
      </c>
      <c r="U3" s="5">
        <f>IF(T3*FORECAST(U2,B3:T3,B2:T2)&gt;0,FORECAST(U2,B3:T3,B2:T2),T3)*$X$1</f>
        <v>3270.866667</v>
      </c>
      <c r="V3" s="5">
        <f>IF(U3*FORECAST(V2,B3:U3,B2:U2)&gt;0,FORECAST(V2,B3:U3,B2:U2),U3)*$X$1</f>
        <v>3434.533333</v>
      </c>
      <c r="W3" s="5">
        <f>IF(V3*FORECAST(W2,B3:V3,B2:V2)&gt;0,FORECAST(W2,B3:V3,B2:V2),V3)*$X$1</f>
        <v>3598.2</v>
      </c>
      <c r="X3" s="2"/>
      <c r="Y3" s="2"/>
      <c r="Z3" s="2"/>
    </row>
    <row r="4">
      <c r="A4" s="3" t="s">
        <v>123</v>
      </c>
      <c r="B4" s="1">
        <v>-1550.0</v>
      </c>
      <c r="C4" s="1">
        <v>-1300.0</v>
      </c>
      <c r="D4" s="1">
        <v>-715.0</v>
      </c>
      <c r="E4" s="1">
        <v>72.0</v>
      </c>
      <c r="F4" s="1">
        <v>1130.0</v>
      </c>
      <c r="G4" s="1">
        <v>701.0</v>
      </c>
      <c r="H4" s="1">
        <v>247.0</v>
      </c>
      <c r="I4" s="1">
        <v>1250.0</v>
      </c>
      <c r="J4" s="1">
        <v>492.0</v>
      </c>
      <c r="K4" s="1">
        <v>146.0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1598</v>
      </c>
      <c r="B5" s="1">
        <v>232.0</v>
      </c>
      <c r="C5" s="1">
        <v>226.0</v>
      </c>
      <c r="D5" s="1">
        <v>223.0</v>
      </c>
      <c r="E5" s="1">
        <v>220.0</v>
      </c>
      <c r="F5" s="1">
        <v>219.0</v>
      </c>
      <c r="G5" s="1">
        <v>222.0</v>
      </c>
      <c r="H5" s="1">
        <v>222.0</v>
      </c>
      <c r="I5" s="1">
        <v>222.0</v>
      </c>
      <c r="J5" s="1">
        <v>218.0</v>
      </c>
      <c r="K5" s="1">
        <v>216.0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1599</v>
      </c>
      <c r="L7" s="1">
        <f>IF(W3*FORECAST(W2,B3:W3,B2:W2)&gt;0,FORECAST(W2,B3:W3,B2:W2),V3)*$X$1 * (1+0.02)/(0.0834-0.02)</f>
        <v>57889.02208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1600</v>
      </c>
      <c r="L8" s="6">
        <f t="array" ref="L8">NPV(0.0834,M3:W3)</f>
        <v>18613.23731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1601</v>
      </c>
      <c r="L9" s="6">
        <f t="array" ref="L9">NPV(0.0834,M16:W16)</f>
        <v>23983.85939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1602</v>
      </c>
      <c r="L10" s="6">
        <f>L8 + L9</f>
        <v>42597.0967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146.0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1603</v>
      </c>
      <c r="L12" s="6">
        <f>L10 - L11</f>
        <v>42451.0967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1604</v>
      </c>
      <c r="L13" s="1">
        <v>216.0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196.5328551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(1+0.02)/(0.0834-0.02)</f>
        <v>57889.02208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81.0</v>
      </c>
      <c r="C3" s="1">
        <v>-330.0</v>
      </c>
      <c r="D3" s="1">
        <v>-582.0</v>
      </c>
      <c r="E3" s="1">
        <v>-567.0</v>
      </c>
      <c r="F3" s="1">
        <v>-80.0</v>
      </c>
      <c r="G3" s="1">
        <v>214.0</v>
      </c>
      <c r="H3" s="1">
        <v>1210.0</v>
      </c>
      <c r="I3" s="1">
        <v>497.0</v>
      </c>
      <c r="J3" s="1">
        <v>823.0</v>
      </c>
      <c r="K3" s="1">
        <v>906.0</v>
      </c>
      <c r="L3" s="1">
        <f>IF(K3*FORECAST(L2,B3:K3,B2:K2)&gt;0,FORECAST(L2,B3:K3,B2:K2),K3)*$X$1</f>
        <v>1101.066667</v>
      </c>
      <c r="M3" s="1">
        <f>IF(L3*FORECAST(M2,B3:L3,B2:L2)&gt;0,FORECAST(M2,B3:L3,B2:L2),L3)*$X$1</f>
        <v>1261.769697</v>
      </c>
      <c r="N3" s="1">
        <f>IF(M3*FORECAST(N2,B3:M3,B2:M2)&gt;0,FORECAST(N2,B3:M3,B2:M2),M3)*$X$1</f>
        <v>1422.472727</v>
      </c>
      <c r="O3" s="1">
        <f>IF(N3*FORECAST(O2,B3:N3,B2:N2)&gt;0,FORECAST(O2,B3:N3,B2:N2),N3)*$X$1</f>
        <v>1583.175758</v>
      </c>
      <c r="P3" s="1">
        <f>IF(O3*FORECAST(P2,B3:O3,B2:O2)&gt;0,FORECAST(P2,B3:O3,B2:O2),O3)*$X$1</f>
        <v>1743.878788</v>
      </c>
      <c r="Q3" s="1">
        <f>IF(P3*FORECAST(Q2,B3:P3,B2:P2)&gt;0,FORECAST(Q2,B3:P3,B2:P2),P3)*$X$1</f>
        <v>1904.581818</v>
      </c>
      <c r="R3" s="1">
        <f>IF(Q3*FORECAST(R2,B3:Q3,B2:Q2)&gt;0,FORECAST(R2,B3:Q3,B2:Q2),Q3)*$X$1</f>
        <v>2065.284848</v>
      </c>
      <c r="S3" s="5">
        <f>IF(R3*FORECAST(S2,B3:R3,B2:R2)&gt;0,FORECAST(S2,B3:R3,B2:R2),R3)*$X$1</f>
        <v>2225.987879</v>
      </c>
      <c r="T3" s="5">
        <f>IF(S3*FORECAST(T2,B3:S3,B2:S2)&gt;0,FORECAST(T2,B3:S3,B2:S2),S3)*$X$1</f>
        <v>2386.690909</v>
      </c>
      <c r="U3" s="5">
        <f>IF(T3*FORECAST(U2,B3:T3,B2:T2)&gt;0,FORECAST(U2,B3:T3,B2:T2),T3)*$X$1</f>
        <v>2547.393939</v>
      </c>
      <c r="V3" s="5">
        <f>IF(U3*FORECAST(V2,B3:U3,B2:U2)&gt;0,FORECAST(V2,B3:U3,B2:U2),U3)*$X$1</f>
        <v>2708.09697</v>
      </c>
      <c r="W3" s="5">
        <f>IF(V3*FORECAST(W2,B3:V3,B2:V2)&gt;0,FORECAST(W2,B3:V3,B2:V2),V3)*$X$1</f>
        <v>2868.8</v>
      </c>
      <c r="X3" s="2"/>
      <c r="Y3" s="2"/>
      <c r="Z3" s="2"/>
    </row>
    <row r="4">
      <c r="A4" s="3" t="s">
        <v>123</v>
      </c>
      <c r="B4" s="1">
        <v>-1550.0</v>
      </c>
      <c r="C4" s="1">
        <v>-1300.0</v>
      </c>
      <c r="D4" s="1">
        <v>-715.0</v>
      </c>
      <c r="E4" s="1">
        <v>72.0</v>
      </c>
      <c r="F4" s="1">
        <v>1130.0</v>
      </c>
      <c r="G4" s="1">
        <v>701.0</v>
      </c>
      <c r="H4" s="1">
        <v>247.0</v>
      </c>
      <c r="I4" s="1">
        <v>1250.0</v>
      </c>
      <c r="J4" s="1">
        <v>492.0</v>
      </c>
      <c r="K4" s="1">
        <v>146.0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1598</v>
      </c>
      <c r="B5" s="1">
        <v>232.0</v>
      </c>
      <c r="C5" s="1">
        <v>226.0</v>
      </c>
      <c r="D5" s="1">
        <v>223.0</v>
      </c>
      <c r="E5" s="1">
        <v>220.0</v>
      </c>
      <c r="F5" s="1">
        <v>219.0</v>
      </c>
      <c r="G5" s="1">
        <v>222.0</v>
      </c>
      <c r="H5" s="1">
        <v>222.0</v>
      </c>
      <c r="I5" s="1">
        <v>222.0</v>
      </c>
      <c r="J5" s="1">
        <v>218.0</v>
      </c>
      <c r="K5" s="1">
        <v>216.0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1599</v>
      </c>
      <c r="L7" s="1">
        <f>IF(W3*FORECAST(W2,B3:W3,B2:W2)&gt;0,FORECAST(W2,B3:W3,B2:W2),V3)*$X$1 * (1+0.02)/(0.0834-0.02)</f>
        <v>46154.19558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1600</v>
      </c>
      <c r="L8" s="6">
        <f t="array" ref="L8">NPV(0.0834,M3:W3)</f>
        <v>13611.40818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1601</v>
      </c>
      <c r="L9" s="6">
        <f t="array" ref="L9">NPV(0.0834,M16:W16)</f>
        <v>19122.03207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1602</v>
      </c>
      <c r="L10" s="6">
        <f>L8 + L9</f>
        <v>32733.44025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146.0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1603</v>
      </c>
      <c r="L12" s="6">
        <f>L10 - L11</f>
        <v>32587.44025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1604</v>
      </c>
      <c r="L13" s="1">
        <v>216.0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150.867779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(1+0.02)/(0.0834-0.02)</f>
        <v>46154.19558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