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<sst xmlns="http://schemas.openxmlformats.org/spreadsheetml/2006/main" count="1114" uniqueCount="813">
  <si>
    <t>ticker</t>
  </si>
  <si>
    <t>ADIL</t>
  </si>
  <si>
    <t>nombre</t>
  </si>
  <si>
    <t>ADIAL PHARMACEUTICALS INC</t>
  </si>
  <si>
    <t>empresa</t>
  </si>
  <si>
    <t>Biotechnology &amp; Medical Research</t>
  </si>
  <si>
    <t>Open</t>
  </si>
  <si>
    <t>Target Price</t>
  </si>
  <si>
    <t>Upside</t>
  </si>
  <si>
    <t>-6425.13%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</si>
  <si>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</si>
  <si>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</si>
  <si>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</si>
  <si>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</si>
  <si>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</si>
  <si>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</si>
  <si>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</si>
  <si>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</si>
  <si>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</si>
  <si>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</si>
  <si>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</si>
  <si>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</si>
  <si>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</si>
  <si>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</si>
  <si>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</si>
  <si>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</si>
  <si>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</si>
  <si>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</si>
  <si>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</si>
  <si>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</si>
  <si>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</si>
  <si>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</si>
  <si>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</si>
  <si>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</si>
  <si>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</si>
  <si>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</si>
  <si>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</si>
  <si>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</si>
  <si>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</si>
  <si>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</si>
  <si>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</si>
  <si>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</si>
  <si>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</si>
  <si>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</si>
  <si>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</si>
  <si>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</si>
  <si>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</si>
  <si>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</si>
  <si>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</si>
  <si>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</si>
  <si>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</si>
  <si>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</si>
  <si>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</si>
  <si>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</si>
  <si>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Notes Receivable</t>
  </si>
  <si>
    <t>Total Receivables</t>
  </si>
  <si>
    <t>Prepaid Expenses</t>
  </si>
  <si>
    <t>Other Current Assets, Total</t>
  </si>
  <si>
    <t>Total Current Assets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</si>
  <si>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</si>
  <si>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</si>
  <si>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</si>
  <si>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</si>
  <si>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</si>
  <si>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</si>
  <si>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</si>
  <si>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</si>
  <si>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</si>
  <si>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</si>
  <si>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</si>
  <si>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</si>
  <si>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</si>
  <si>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</si>
  <si>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</si>
  <si>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</si>
  <si>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</si>
  <si>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</si>
  <si>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</si>
  <si>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</si>
  <si>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</si>
  <si>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</si>
  <si>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</si>
  <si>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</si>
  <si>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</si>
  <si>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</si>
  <si>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</si>
  <si>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</si>
  <si>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-0.01</t>
  </si>
  <si>
    <t>-7.63</t>
  </si>
  <si>
    <t>16.18</t>
  </si>
  <si>
    <t>17.22</t>
  </si>
  <si>
    <t>6.92</t>
  </si>
  <si>
    <t>4.19</t>
  </si>
  <si>
    <t>3.07</t>
  </si>
  <si>
    <t>2.45</t>
  </si>
  <si>
    <t>Tangible Book Value</t>
  </si>
  <si>
    <t>Tangible Book Value Per Share</t>
  </si>
  <si>
    <t>-7.69</t>
  </si>
  <si>
    <t>16.16</t>
  </si>
  <si>
    <t>17.2</t>
  </si>
  <si>
    <t>6.91</t>
  </si>
  <si>
    <t>3.34</t>
  </si>
  <si>
    <t>2.41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</si>
  <si>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</si>
  <si>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</si>
  <si>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</si>
  <si>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</si>
  <si>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</si>
  <si>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</si>
  <si>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</si>
  <si>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</si>
  <si>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</si>
  <si>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</si>
  <si>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</si>
  <si>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</si>
  <si>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</si>
  <si>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</si>
  <si>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</si>
  <si>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</si>
  <si>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</si>
  <si>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</si>
  <si>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</si>
  <si>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</si>
  <si>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</si>
  <si>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</si>
  <si>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</si>
  <si>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</si>
  <si>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</si>
  <si>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</si>
  <si>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</si>
  <si>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</si>
  <si>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</si>
  <si>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</si>
  <si>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</si>
  <si>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</si>
  <si>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-1.14</t>
  </si>
  <si>
    <t>-0.58</t>
  </si>
  <si>
    <t>-8.73</t>
  </si>
  <si>
    <t>-61.1</t>
  </si>
  <si>
    <t>-21.8</t>
  </si>
  <si>
    <t>-21.85</t>
  </si>
  <si>
    <t>-26.12</t>
  </si>
  <si>
    <t>-12.71</t>
  </si>
  <si>
    <t>-3.6</t>
  </si>
  <si>
    <t>Basic EPS - Continuing Operations</t>
  </si>
  <si>
    <t>-4.91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</si>
  <si>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</si>
  <si>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</si>
  <si>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</si>
  <si>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</si>
  <si>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</si>
  <si>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-0.73</t>
  </si>
  <si>
    <t>-0.36</t>
  </si>
  <si>
    <t>-5.45</t>
  </si>
  <si>
    <t>-21.95</t>
  </si>
  <si>
    <t>-12.92</t>
  </si>
  <si>
    <t>-13.66</t>
  </si>
  <si>
    <t>-14.85</t>
  </si>
  <si>
    <t>-8.27</t>
  </si>
  <si>
    <t>-3.07</t>
  </si>
  <si>
    <t>Normalized Diluted EPS</t>
  </si>
  <si>
    <t>EBITDA</t>
  </si>
  <si>
    <t>EBITA</t>
  </si>
  <si>
    <t>EBIT</t>
  </si>
  <si>
    <t>EBITDAR</t>
  </si>
  <si>
    <t>Effective Tax Rate - (Ratio)</t>
  </si>
  <si>
    <t>0.48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</si>
  <si>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</si>
  <si>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</si>
  <si>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</si>
  <si>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</si>
  <si>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</si>
  <si>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</si>
  <si>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</si>
  <si>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</si>
  <si>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</si>
  <si>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</si>
  <si>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</si>
  <si>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</si>
  <si>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</si>
  <si>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</si>
  <si>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</si>
  <si>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-139.64</t>
  </si>
  <si>
    <t>-668.62</t>
  </si>
  <si>
    <t>-145.91</t>
  </si>
  <si>
    <t>-83.26</t>
  </si>
  <si>
    <t>-103.71</t>
  </si>
  <si>
    <t>-170.58</t>
  </si>
  <si>
    <t>-126.03</t>
  </si>
  <si>
    <t>-82.24</t>
  </si>
  <si>
    <t>Return on Total Capital</t>
  </si>
  <si>
    <t>-174.72</t>
  </si>
  <si>
    <t>700.8</t>
  </si>
  <si>
    <t>-167.12</t>
  </si>
  <si>
    <t>-88.98</t>
  </si>
  <si>
    <t>-122.77</t>
  </si>
  <si>
    <t>-285.36</t>
  </si>
  <si>
    <t>-229.65</t>
  </si>
  <si>
    <t>-116.98</t>
  </si>
  <si>
    <t>Return On Equity %</t>
  </si>
  <si>
    <t>206.98</t>
  </si>
  <si>
    <t>-675.5</t>
  </si>
  <si>
    <t>-148.36</t>
  </si>
  <si>
    <t>-195.8</t>
  </si>
  <si>
    <t>-518.38</t>
  </si>
  <si>
    <t>-375.32</t>
  </si>
  <si>
    <t>-190.27</t>
  </si>
  <si>
    <t>Return on Common Equity</t>
  </si>
  <si>
    <t>Short Term Liquidity</t>
  </si>
  <si>
    <t>Current Ratio</t>
  </si>
  <si>
    <t>3.87</t>
  </si>
  <si>
    <t>0.55</t>
  </si>
  <si>
    <t>0.03</t>
  </si>
  <si>
    <t>18.19</t>
  </si>
  <si>
    <t>14.24</t>
  </si>
  <si>
    <t>3.41</t>
  </si>
  <si>
    <t>2.37</t>
  </si>
  <si>
    <t>2.67</t>
  </si>
  <si>
    <t>4.9</t>
  </si>
  <si>
    <t>Quick Ratio</t>
  </si>
  <si>
    <t>3.06</t>
  </si>
  <si>
    <t>0.35</t>
  </si>
  <si>
    <t>0.02</t>
  </si>
  <si>
    <t>12.57</t>
  </si>
  <si>
    <t>2.92</t>
  </si>
  <si>
    <t>2.23</t>
  </si>
  <si>
    <t>4.33</t>
  </si>
  <si>
    <t>Operating Cash Flow to Current Liabilities</t>
  </si>
  <si>
    <t>-8.76</t>
  </si>
  <si>
    <t>-1.08</t>
  </si>
  <si>
    <t>-0.48</t>
  </si>
  <si>
    <t>-9.68</t>
  </si>
  <si>
    <t>-11.76</t>
  </si>
  <si>
    <t>-5.07</t>
  </si>
  <si>
    <t>-4.39</t>
  </si>
  <si>
    <t>-6.25</t>
  </si>
  <si>
    <t>-10.42</t>
  </si>
  <si>
    <t>Long Term Solvency</t>
  </si>
  <si>
    <t>Total Debt/Equity</t>
  </si>
  <si>
    <t>-226.35</t>
  </si>
  <si>
    <t>-69.1</t>
  </si>
  <si>
    <t>7.33</t>
  </si>
  <si>
    <t>6.33</t>
  </si>
  <si>
    <t>Total Debt / Total Capital</t>
  </si>
  <si>
    <t>179.15</t>
  </si>
  <si>
    <t>-223.58</t>
  </si>
  <si>
    <t>6.83</t>
  </si>
  <si>
    <t>5.95</t>
  </si>
  <si>
    <t>LT Debt/Equity</t>
  </si>
  <si>
    <t>5.91</t>
  </si>
  <si>
    <t>4.59</t>
  </si>
  <si>
    <t>Long-Term Debt / Total Capital</t>
  </si>
  <si>
    <t>5.51</t>
  </si>
  <si>
    <t>4.32</t>
  </si>
  <si>
    <t>Total Liabilities / Total Assets</t>
  </si>
  <si>
    <t>24.55</t>
  </si>
  <si>
    <t>168.3</t>
  </si>
  <si>
    <t>5.49</t>
  </si>
  <si>
    <t>7.02</t>
  </si>
  <si>
    <t>27.41</t>
  </si>
  <si>
    <t>53.07</t>
  </si>
  <si>
    <t>42.85</t>
  </si>
  <si>
    <t>13.79</t>
  </si>
  <si>
    <t>EBIT / Interest Expense</t>
  </si>
  <si>
    <t>-42.6</t>
  </si>
  <si>
    <t>-6.89</t>
  </si>
  <si>
    <t>-4.73</t>
  </si>
  <si>
    <t>EBITDA / Interest Expense</t>
  </si>
  <si>
    <t>-42.54</t>
  </si>
  <si>
    <t>-6.88</t>
  </si>
  <si>
    <t>(EBITDA - Capex) / Interest Expense</t>
  </si>
  <si>
    <t>Total Debt / EBITDA</t>
  </si>
  <si>
    <t>-0.57</t>
  </si>
  <si>
    <t>-0.69</t>
  </si>
  <si>
    <t>-0.02</t>
  </si>
  <si>
    <t>Net Debt / EBITDA</t>
  </si>
  <si>
    <t>0.19</t>
  </si>
  <si>
    <t>-0.67</t>
  </si>
  <si>
    <t>0.7</t>
  </si>
  <si>
    <t>0.82</t>
  </si>
  <si>
    <t>0.4</t>
  </si>
  <si>
    <t>0.33</t>
  </si>
  <si>
    <t>0.29</t>
  </si>
  <si>
    <t>0.41</t>
  </si>
  <si>
    <t>Total Debt / (EBITDA - Capex)</t>
  </si>
  <si>
    <t>Net Debt / (EBITDA - Capex)</t>
  </si>
  <si>
    <t>Growth Over Prior Year</t>
  </si>
  <si>
    <t>EBITDA, 1 Yr. Growth %</t>
  </si>
  <si>
    <t>-50.84</t>
  </si>
  <si>
    <t>142.47</t>
  </si>
  <si>
    <t>455.44</t>
  </si>
  <si>
    <t>294.71</t>
  </si>
  <si>
    <t>32.54</t>
  </si>
  <si>
    <t>61.86</t>
  </si>
  <si>
    <t>-24.75</t>
  </si>
  <si>
    <t>-36.57</t>
  </si>
  <si>
    <t>EBITA, 1 Yr. Growth %</t>
  </si>
  <si>
    <t>61.92</t>
  </si>
  <si>
    <t>-24.74</t>
  </si>
  <si>
    <t>EBIT, 1 Yr. Growth %</t>
  </si>
  <si>
    <t>-50.8</t>
  </si>
  <si>
    <t>142.28</t>
  </si>
  <si>
    <t>455.18</t>
  </si>
  <si>
    <t>294.63</t>
  </si>
  <si>
    <t>Earnings From Cont. Operations, 1 Yr. Growth %</t>
  </si>
  <si>
    <t>-48.63</t>
  </si>
  <si>
    <t>171.17</t>
  </si>
  <si>
    <t>920.78</t>
  </si>
  <si>
    <t>-26.14</t>
  </si>
  <si>
    <t>26.79</t>
  </si>
  <si>
    <t>78.31</t>
  </si>
  <si>
    <t>-34.45</t>
  </si>
  <si>
    <t>-35.14</t>
  </si>
  <si>
    <t>Net Income, 1 Yr. Growth %</t>
  </si>
  <si>
    <t>-59.76</t>
  </si>
  <si>
    <t>Normalized Net Income, 1 Yr. Growth %</t>
  </si>
  <si>
    <t>-49.6</t>
  </si>
  <si>
    <t>486.71</t>
  </si>
  <si>
    <t>150.84</t>
  </si>
  <si>
    <t>33.66</t>
  </si>
  <si>
    <t>62.22</t>
  </si>
  <si>
    <t>-24.99</t>
  </si>
  <si>
    <t>Diluted EPS Before Extra, 1 Yr. Growth %</t>
  </si>
  <si>
    <t>-49.45</t>
  </si>
  <si>
    <t>170.64</t>
  </si>
  <si>
    <t>600.14</t>
  </si>
  <si>
    <t>-64.32</t>
  </si>
  <si>
    <t>0.23</t>
  </si>
  <si>
    <t>19.55</t>
  </si>
  <si>
    <t>-51.34</t>
  </si>
  <si>
    <t>-54.41</t>
  </si>
  <si>
    <t>Net Property, Plant and Equip., 1 Yr. Growth %</t>
  </si>
  <si>
    <t>-19.69</t>
  </si>
  <si>
    <t>Total Assets, 1 Yr. Growth %</t>
  </si>
  <si>
    <t>-29.92</t>
  </si>
  <si>
    <t>-77.2</t>
  </si>
  <si>
    <t>63.42</t>
  </si>
  <si>
    <t>-28.49</t>
  </si>
  <si>
    <t>36.12</t>
  </si>
  <si>
    <t>-23.31</t>
  </si>
  <si>
    <t>-17.38</t>
  </si>
  <si>
    <t>Tangible Book Value, 1 Yr. Growth %</t>
  </si>
  <si>
    <t>-171.97</t>
  </si>
  <si>
    <t>802.38</t>
  </si>
  <si>
    <t>-541.32</t>
  </si>
  <si>
    <t>60.88</t>
  </si>
  <si>
    <t>-44.21</t>
  </si>
  <si>
    <t>-29.69</t>
  </si>
  <si>
    <t>-8.24</t>
  </si>
  <si>
    <t>24.68</t>
  </si>
  <si>
    <t>Common Equity, 1 Yr. Growth %</t>
  </si>
  <si>
    <t>-163.44</t>
  </si>
  <si>
    <t>863.88</t>
  </si>
  <si>
    <t>-545.22</t>
  </si>
  <si>
    <t>60.78</t>
  </si>
  <si>
    <t>-44.18</t>
  </si>
  <si>
    <t>-6.59</t>
  </si>
  <si>
    <t>24.63</t>
  </si>
  <si>
    <t>Cash From Operations, 1 Yr. Growth %</t>
  </si>
  <si>
    <t>-41.02</t>
  </si>
  <si>
    <t>80.35</t>
  </si>
  <si>
    <t>404.87</t>
  </si>
  <si>
    <t>153.71</t>
  </si>
  <si>
    <t>20.42</t>
  </si>
  <si>
    <t>56.55</t>
  </si>
  <si>
    <t>-6.39</t>
  </si>
  <si>
    <t>-39.15</t>
  </si>
  <si>
    <t>Levered Free Cash Flow, 1 Yr. Growth %</t>
  </si>
  <si>
    <t>-75.08</t>
  </si>
  <si>
    <t>-219.91</t>
  </si>
  <si>
    <t>49.16</t>
  </si>
  <si>
    <t>16.53</t>
  </si>
  <si>
    <t>-31.21</t>
  </si>
  <si>
    <t>Unlevered Free Cash Flow, 1 Yr. Growth %</t>
  </si>
  <si>
    <t>-65.84</t>
  </si>
  <si>
    <t>-205.63</t>
  </si>
  <si>
    <t>Compound Annual Growth Rate Over Two Years</t>
  </si>
  <si>
    <t>EBITDA, 2 Yr. CAGR %</t>
  </si>
  <si>
    <t>9.18</t>
  </si>
  <si>
    <t>266.99</t>
  </si>
  <si>
    <t>187.89</t>
  </si>
  <si>
    <t>128.73</t>
  </si>
  <si>
    <t>46.47</t>
  </si>
  <si>
    <t>10.36</t>
  </si>
  <si>
    <t>-37.6</t>
  </si>
  <si>
    <t>EBITA, 2 Yr. CAGR %</t>
  </si>
  <si>
    <t>46.5</t>
  </si>
  <si>
    <t>10.39</t>
  </si>
  <si>
    <t>-37.61</t>
  </si>
  <si>
    <t>EBIT, 2 Yr. CAGR %</t>
  </si>
  <si>
    <t>266.75</t>
  </si>
  <si>
    <t>187.82</t>
  </si>
  <si>
    <t>128.7</t>
  </si>
  <si>
    <t>Earnings From Cont. Operations, 2 Yr. CAGR %</t>
  </si>
  <si>
    <t>18.02</t>
  </si>
  <si>
    <t>426.12</t>
  </si>
  <si>
    <t>174.59</t>
  </si>
  <si>
    <t>-3.23</t>
  </si>
  <si>
    <t>50.36</t>
  </si>
  <si>
    <t>8.11</t>
  </si>
  <si>
    <t>-39.96</t>
  </si>
  <si>
    <t>Net Income, 2 Yr. CAGR %</t>
  </si>
  <si>
    <t>-48.64</t>
  </si>
  <si>
    <t>Normalized Net Income, 2 Yr. CAGR %</t>
  </si>
  <si>
    <t>16.9</t>
  </si>
  <si>
    <t>298.87</t>
  </si>
  <si>
    <t>167.44</t>
  </si>
  <si>
    <t>83.11</t>
  </si>
  <si>
    <t>47.25</t>
  </si>
  <si>
    <t>10.31</t>
  </si>
  <si>
    <t>-37.05</t>
  </si>
  <si>
    <t>Diluted EPS Before Extra, 2 Yr. CAGR %</t>
  </si>
  <si>
    <t>176.19</t>
  </si>
  <si>
    <t>335.3</t>
  </si>
  <si>
    <t>58.06</t>
  </si>
  <si>
    <t>-40.2</t>
  </si>
  <si>
    <t>9.47</t>
  </si>
  <si>
    <t>-23.73</t>
  </si>
  <si>
    <t>-56.62</t>
  </si>
  <si>
    <t>Total Assets, 2 Yr. CAGR %</t>
  </si>
  <si>
    <t>-60.03</t>
  </si>
  <si>
    <t>456.89</t>
  </si>
  <si>
    <t>8.1</t>
  </si>
  <si>
    <t>-1.34</t>
  </si>
  <si>
    <t>2.17</t>
  </si>
  <si>
    <t>-20.4</t>
  </si>
  <si>
    <t>Tangible Book Value, 2 Yr. CAGR %</t>
  </si>
  <si>
    <t>154.85</t>
  </si>
  <si>
    <t>531.06</t>
  </si>
  <si>
    <t>166.46</t>
  </si>
  <si>
    <t>-5.26</t>
  </si>
  <si>
    <t>-37.37</t>
  </si>
  <si>
    <t>-19.68</t>
  </si>
  <si>
    <t>20.73</t>
  </si>
  <si>
    <t>Common Equity, 2 Yr. CAGR %</t>
  </si>
  <si>
    <t>147.28</t>
  </si>
  <si>
    <t>555.09</t>
  </si>
  <si>
    <t>167.55</t>
  </si>
  <si>
    <t>-29.91</t>
  </si>
  <si>
    <t>-9.34</t>
  </si>
  <si>
    <t>7.89</t>
  </si>
  <si>
    <t>Cash From Operations, 2 Yr. CAGR %</t>
  </si>
  <si>
    <t>3.14</t>
  </si>
  <si>
    <t>201.75</t>
  </si>
  <si>
    <t>257.89</t>
  </si>
  <si>
    <t>74.79</t>
  </si>
  <si>
    <t>37.3</t>
  </si>
  <si>
    <t>21.06</t>
  </si>
  <si>
    <t>-24.53</t>
  </si>
  <si>
    <t>Levered Free Cash Flow, 2 Yr. CAGR %</t>
  </si>
  <si>
    <t>105.62</t>
  </si>
  <si>
    <t>841.84</t>
  </si>
  <si>
    <t>13.18</t>
  </si>
  <si>
    <t>26.23</t>
  </si>
  <si>
    <t>31.84</t>
  </si>
  <si>
    <t>-22.31</t>
  </si>
  <si>
    <t>Unlevered Free Cash Flow, 2 Yr. CAGR %</t>
  </si>
  <si>
    <t>164.53</t>
  </si>
  <si>
    <t>720.82</t>
  </si>
  <si>
    <t>6.23</t>
  </si>
  <si>
    <t>Compound Annual Growth Rate Over Three Years</t>
  </si>
  <si>
    <t>EBITDA, 3 Yr. CAGR %</t>
  </si>
  <si>
    <t>87.78</t>
  </si>
  <si>
    <t>171.88</t>
  </si>
  <si>
    <t>122.3</t>
  </si>
  <si>
    <t>103.83</t>
  </si>
  <si>
    <t>17.31</t>
  </si>
  <si>
    <t>-14.26</t>
  </si>
  <si>
    <t>EBITA, 3 Yr. CAGR %</t>
  </si>
  <si>
    <t>103.85</t>
  </si>
  <si>
    <t>17.33</t>
  </si>
  <si>
    <t>EBIT, 3 Yr. CAGR %</t>
  </si>
  <si>
    <t>87.74</t>
  </si>
  <si>
    <t>171.76</t>
  </si>
  <si>
    <t>122.26</t>
  </si>
  <si>
    <t>103.84</t>
  </si>
  <si>
    <t>Earnings From Cont. Operations, 3 Yr. CAGR %</t>
  </si>
  <si>
    <t>142.27</t>
  </si>
  <si>
    <t>173.44</t>
  </si>
  <si>
    <t>112.23</t>
  </si>
  <si>
    <t>18.64</t>
  </si>
  <si>
    <t>14.01</t>
  </si>
  <si>
    <t>-13.7</t>
  </si>
  <si>
    <t>Net Income, 3 Yr. CAGR %</t>
  </si>
  <si>
    <t>-22.23</t>
  </si>
  <si>
    <t>Normalized Net Income, 3 Yr. CAGR %</t>
  </si>
  <si>
    <t>100.15</t>
  </si>
  <si>
    <t>168.68</t>
  </si>
  <si>
    <t>75.86</t>
  </si>
  <si>
    <t>17.6</t>
  </si>
  <si>
    <t>Diluted EPS Before Extra, 3 Yr. CAGR %</t>
  </si>
  <si>
    <t>276.59</t>
  </si>
  <si>
    <t>89.09</t>
  </si>
  <si>
    <t>35.79</t>
  </si>
  <si>
    <t>-24.66</t>
  </si>
  <si>
    <t>-16.45</t>
  </si>
  <si>
    <t>-39.18</t>
  </si>
  <si>
    <t>Total Assets, 3 Yr. CAGR %</t>
  </si>
  <si>
    <t>179.07</t>
  </si>
  <si>
    <t>270.07</t>
  </si>
  <si>
    <t>441.71</t>
  </si>
  <si>
    <t>16.73</t>
  </si>
  <si>
    <t>-9.29</t>
  </si>
  <si>
    <t>-4.81</t>
  </si>
  <si>
    <t>Tangible Book Value, 3 Yr. CAGR %</t>
  </si>
  <si>
    <t>206.04</t>
  </si>
  <si>
    <t>300.14</t>
  </si>
  <si>
    <t>58.23</t>
  </si>
  <si>
    <t>-14.22</t>
  </si>
  <si>
    <t>-28.87</t>
  </si>
  <si>
    <t>Common Equity, 3 Yr. CAGR %</t>
  </si>
  <si>
    <t>200.82</t>
  </si>
  <si>
    <t>310.15</t>
  </si>
  <si>
    <t>58.69</t>
  </si>
  <si>
    <t>-7.56</t>
  </si>
  <si>
    <t>-22.87</t>
  </si>
  <si>
    <t>0.81</t>
  </si>
  <si>
    <t>Cash From Operations, 3 Yr. CAGR %</t>
  </si>
  <si>
    <t>75.12</t>
  </si>
  <si>
    <t>184.8</t>
  </si>
  <si>
    <t>148.93</t>
  </si>
  <si>
    <t>68.49</t>
  </si>
  <si>
    <t>20.84</t>
  </si>
  <si>
    <t>-3.75</t>
  </si>
  <si>
    <t>Levered Free Cash Flow, 3 Yr. CAGR %</t>
  </si>
  <si>
    <t>180.64</t>
  </si>
  <si>
    <t>355.91</t>
  </si>
  <si>
    <t>24.09</t>
  </si>
  <si>
    <t>22.91</t>
  </si>
  <si>
    <t>-3.44</t>
  </si>
  <si>
    <t>Unlevered Free Cash Flow, 3 Yr. CAGR %</t>
  </si>
  <si>
    <t>184.46</t>
  </si>
  <si>
    <t>315.97</t>
  </si>
  <si>
    <t>18.95</t>
  </si>
  <si>
    <t>Compound Annual Growth Rate Over Five Years</t>
  </si>
  <si>
    <t>EBITDA, 5 Yr. CAGR %</t>
  </si>
  <si>
    <t>67.27</t>
  </si>
  <si>
    <t>112.29</t>
  </si>
  <si>
    <t>67.99</t>
  </si>
  <si>
    <t>26.95</t>
  </si>
  <si>
    <t>EBITA, 5 Yr. CAGR %</t>
  </si>
  <si>
    <t>112.3</t>
  </si>
  <si>
    <t>68.01</t>
  </si>
  <si>
    <t>EBIT, 5 Yr. CAGR %</t>
  </si>
  <si>
    <t>67.25</t>
  </si>
  <si>
    <t>112.25</t>
  </si>
  <si>
    <t>Earnings From Cont. Operations, 5 Yr. CAGR %</t>
  </si>
  <si>
    <t>67.83</t>
  </si>
  <si>
    <t>115.26</t>
  </si>
  <si>
    <t>62.05</t>
  </si>
  <si>
    <t>-9.65</t>
  </si>
  <si>
    <t>Net Income, 5 Yr. CAGR %</t>
  </si>
  <si>
    <t>-15.12</t>
  </si>
  <si>
    <t>Normalized Net Income, 5 Yr. CAGR %</t>
  </si>
  <si>
    <t>67.19</t>
  </si>
  <si>
    <t>111.23</t>
  </si>
  <si>
    <t>63.35</t>
  </si>
  <si>
    <t>16.6</t>
  </si>
  <si>
    <t>Diluted EPS Before Extra, 5 Yr. CAGR %</t>
  </si>
  <si>
    <t>80.39</t>
  </si>
  <si>
    <t>51.95</t>
  </si>
  <si>
    <t>7.81</t>
  </si>
  <si>
    <t>-39.59</t>
  </si>
  <si>
    <t>Total Assets, 5 Yr. CAGR %</t>
  </si>
  <si>
    <t>90.97</t>
  </si>
  <si>
    <t>118.08</t>
  </si>
  <si>
    <t>177.97</t>
  </si>
  <si>
    <t>0.16</t>
  </si>
  <si>
    <t>Tangible Book Value, 5 Yr. CAGR %</t>
  </si>
  <si>
    <t>91.46</t>
  </si>
  <si>
    <t>90.57</t>
  </si>
  <si>
    <t>20.64</t>
  </si>
  <si>
    <t>-1.65</t>
  </si>
  <si>
    <t>Common Equity, 5 Yr. CAGR %</t>
  </si>
  <si>
    <t>89.49</t>
  </si>
  <si>
    <t>102.31</t>
  </si>
  <si>
    <t>26.85</t>
  </si>
  <si>
    <t>-1.67</t>
  </si>
  <si>
    <t>Cash From Operations, 5 Yr. CAGR %</t>
  </si>
  <si>
    <t>74.99</t>
  </si>
  <si>
    <t>112.71</t>
  </si>
  <si>
    <t>86.57</t>
  </si>
  <si>
    <t>22.2</t>
  </si>
  <si>
    <t>Levered Free Cash Flow, 5 Yr. CAGR %</t>
  </si>
  <si>
    <t>103.87</t>
  </si>
  <si>
    <t>177.55</t>
  </si>
  <si>
    <t>2.89</t>
  </si>
  <si>
    <t>Unlevered Free Cash Flow, 5 Yr. CAGR %</t>
  </si>
  <si>
    <t>105.53</t>
  </si>
  <si>
    <t>162.7</t>
  </si>
  <si>
    <t>0.32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</si>
  <si>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</si>
  <si>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</si>
  <si>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</si>
  <si>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</si>
  <si>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</si>
  <si>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</si>
  <si>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</si>
  <si>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</si>
  <si>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</si>
  <si>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24.87</t>
  </si>
  <si>
    <t>24.47</t>
  </si>
  <si>
    <t>56.56</t>
  </si>
  <si>
    <t>5.774</t>
  </si>
  <si>
    <t>2.265</t>
  </si>
  <si>
    <t>6.534</t>
  </si>
  <si>
    <t>-</t>
  </si>
  <si>
    <t>Change</t>
  </si>
  <si>
    <t>-1.6%</t>
  </si>
  <si>
    <t>131.14%</t>
  </si>
  <si>
    <t>-89.79%</t>
  </si>
  <si>
    <t>-60.76%</t>
  </si>
  <si>
    <t>188.42%</t>
  </si>
  <si>
    <t>0%</t>
  </si>
  <si>
    <t>Enterprise Value (EV)</t>
  </si>
  <si>
    <t>P/E ratio</t>
  </si>
  <si>
    <t>-2.77x</t>
  </si>
  <si>
    <t>-1.95x</t>
  </si>
  <si>
    <t>-2.6x</t>
  </si>
  <si>
    <t>-0.42x</t>
  </si>
  <si>
    <t>-0.52x</t>
  </si>
  <si>
    <t>-0.37x</t>
  </si>
  <si>
    <t>-0.77x</t>
  </si>
  <si>
    <t>-1.06x</t>
  </si>
  <si>
    <t>PBR</t>
  </si>
  <si>
    <t>PEG</t>
  </si>
  <si>
    <t>-0.1x</t>
  </si>
  <si>
    <t>0x</t>
  </si>
  <si>
    <t>Capitalization / Revenue</t>
  </si>
  <si>
    <t>EV / Revenue</t>
  </si>
  <si>
    <t>EV / EBITDA</t>
  </si>
  <si>
    <t>EV / EBIT</t>
  </si>
  <si>
    <t>-0x</t>
  </si>
  <si>
    <t>-0.78x</t>
  </si>
  <si>
    <t>-0.69x</t>
  </si>
  <si>
    <t>-0.4x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</si>
  <si>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</si>
  <si>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</si>
  <si>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</si>
  <si>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</si>
  <si>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</si>
  <si>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-21.75</t>
  </si>
  <si>
    <t>-26</t>
  </si>
  <si>
    <t>-12.75</t>
  </si>
  <si>
    <t>-2.79</t>
  </si>
  <si>
    <t>-1.325</t>
  </si>
  <si>
    <t>-0.96</t>
  </si>
  <si>
    <t>Distribution rate</t>
  </si>
  <si>
    <t>Net sales
                                    1</t>
  </si>
  <si>
    <t>EBIT
                                    1</t>
  </si>
  <si>
    <t>-8.245</t>
  </si>
  <si>
    <t>-10.93</t>
  </si>
  <si>
    <t>-19.29</t>
  </si>
  <si>
    <t>-13.32</t>
  </si>
  <si>
    <t>-6.888</t>
  </si>
  <si>
    <t>-8.363</t>
  </si>
  <si>
    <t>-9.497</t>
  </si>
  <si>
    <t>-16.25</t>
  </si>
  <si>
    <t>Net income
                                    1</t>
  </si>
  <si>
    <t>-8.591</t>
  </si>
  <si>
    <t>-10.89</t>
  </si>
  <si>
    <t>-19.42</t>
  </si>
  <si>
    <t>-12.73</t>
  </si>
  <si>
    <t>-5.123</t>
  </si>
  <si>
    <t>-13.14</t>
  </si>
  <si>
    <t>Reference price
                                    2</t>
  </si>
  <si>
    <t>60.250</t>
  </si>
  <si>
    <t>42.500</t>
  </si>
  <si>
    <t>67.500</t>
  </si>
  <si>
    <t>5.375</t>
  </si>
  <si>
    <t>1.860</t>
  </si>
  <si>
    <t>1.020</t>
  </si>
  <si>
    <t>Nbr of stocks (in thousands)</t>
  </si>
  <si>
    <t>413</t>
  </si>
  <si>
    <t>576</t>
  </si>
  <si>
    <t>838</t>
  </si>
  <si>
    <t>1,074</t>
  </si>
  <si>
    <t>1,218</t>
  </si>
  <si>
    <t>6,406</t>
  </si>
  <si>
    <t>Announcement Date</t>
  </si>
  <si>
    <t>3/20/20</t>
  </si>
  <si>
    <t>3/22/21</t>
  </si>
  <si>
    <t>3/28/22</t>
  </si>
  <si>
    <t>3/30/23</t>
  </si>
  <si>
    <t>4/1/24</t>
  </si>
  <si>
    <t>address1</t>
  </si>
  <si>
    <t>4870 Sadler Road</t>
  </si>
  <si>
    <t>address2</t>
  </si>
  <si>
    <t>Suite 300</t>
  </si>
  <si>
    <t>city</t>
  </si>
  <si>
    <t>Glen Allen</t>
  </si>
  <si>
    <t>state</t>
  </si>
  <si>
    <t>VA</t>
  </si>
  <si>
    <t>zip</t>
  </si>
  <si>
    <t>23060</t>
  </si>
  <si>
    <t>country</t>
  </si>
  <si>
    <t>phone</t>
  </si>
  <si>
    <t>804 487 8196</t>
  </si>
  <si>
    <t>website</t>
  </si>
  <si>
    <t>https://www.adialpharma.com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</si>
  <si>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</si>
  <si>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</si>
  <si>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</si>
  <si>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</si>
  <si>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</si>
  <si>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</si>
  <si>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</si>
  <si>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</si>
  <si>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</si>
  <si>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</si>
  <si>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</si>
  <si>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Adial Pharmaceuticals, Inc., a clinical-stage biopharmaceutical company, focuses on the development of therapeutics for the treatment or prevention of addiction and related disorders. The company's lead product is AD04, a serotonin-3 antagonist, which is in Phase 3 clinical trials for the treatment of alcohol use disorder. It is also involved in the development of drug candidates for non-opioid pain reduction and other diseases and disorders. The company was founded in 2010 and is based in Glen Allen, Virginia.</t>
  </si>
  <si>
    <t>fullTimeEmployees</t>
  </si>
  <si>
    <t>companyOfficers</t>
  </si>
  <si>
    <t>[{'maxAge': 1, 'name': 'Mr. Cary John Claiborne MBA', 'age': 62, 'title': 'CEO, President &amp; Director', 'yearBorn': 1961, 'fiscalYear': 2023, 'totalPay': 728307, 'exercisedValue': 0, 'unexercisedValue': 0}, {'maxAge': 1, 'name': 'Mr. Joseph A. M. Truluck M.B.A., MBA', 'age': 45, 'title': 'CFO, Treasurer &amp; Secretary', 'yearBorn': 1978, 'fiscalYear': 2023, 'totalPay': 358486, 'exercisedValue': 0, 'unexercisedValue': 0}, {'maxAge': 1, 'name': 'Mr. John R. Martin J.D.', 'title': 'Chief Legal Officer', 'fiscalYear': 2023, 'exercisedValue': 0, 'unexercisedValue': 0}, {'maxAge': 1, 'name': 'Andrew  Taubman', 'title': 'Vice President of Corporate Development', 'fiscalYear': 2023, 'exercisedValue': 0, 'unexercisedValue': 0}, {'maxAge': 1, 'name': 'Ms. Catherine  Fratila', 'title': 'Controller',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</si>
  <si>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</si>
  <si>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</si>
  <si>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</si>
  <si>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</si>
  <si>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</si>
  <si>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</si>
  <si>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</si>
  <si>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</si>
  <si>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</si>
  <si>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</si>
  <si>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</si>
  <si>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</si>
  <si>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</si>
  <si>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</si>
  <si>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</si>
  <si>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</si>
  <si>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</si>
  <si>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</si>
  <si>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</si>
  <si>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</si>
  <si>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</si>
  <si>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</si>
  <si>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</si>
  <si>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</si>
  <si>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</si>
  <si>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</si>
  <si>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</si>
  <si>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</si>
  <si>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</si>
  <si>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</si>
  <si>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</si>
  <si>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</si>
  <si>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</si>
  <si>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</si>
  <si>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</si>
  <si>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</si>
  <si>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</si>
  <si>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</si>
  <si>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</si>
  <si>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</si>
  <si>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</si>
  <si>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</si>
  <si>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</si>
  <si>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</si>
  <si>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</si>
  <si>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</si>
  <si>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</si>
  <si>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1:25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</si>
  <si>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</si>
  <si>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</si>
  <si>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</si>
  <si>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</si>
  <si>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</si>
  <si>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</si>
  <si>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</si>
  <si>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</si>
  <si>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</si>
  <si>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</si>
  <si>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</si>
  <si>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Adial Pharmaceuticals, Inc</t>
  </si>
  <si>
    <t>longName</t>
  </si>
  <si>
    <t>Adial Pharmaceuticals, Inc.</t>
  </si>
  <si>
    <t>firstTradeDateEpochUtc</t>
  </si>
  <si>
    <t>timeZoneFullName</t>
  </si>
  <si>
    <t>America/New_York</t>
  </si>
  <si>
    <t>timeZoneShortName</t>
  </si>
  <si>
    <t>EST</t>
  </si>
  <si>
    <t>uuid</t>
  </si>
  <si>
    <t>a144d6a7-1775-3bb1-b1ca-599a0edca1eb</t>
  </si>
  <si>
    <t>messageBoardId</t>
  </si>
  <si>
    <t>finmb_112638788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</si>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</sst>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dial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-67.67893227694918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6604081.0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2.455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-0.7208481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-81.0</v>
      </c>
      <c r="C2" s="1">
        <v>-42.0</v>
      </c>
      <c r="D2" s="1">
        <v>-1.0</v>
      </c>
      <c r="E2" s="1">
        <v>-11.0</v>
      </c>
      <c r="F2" s="1">
        <v>-8.0</v>
      </c>
      <c r="G2" s="1">
        <v>-10.0</v>
      </c>
      <c r="H2" s="1">
        <v>-19.0</v>
      </c>
      <c r="I2" s="1">
        <v>-12.0</v>
      </c>
      <c r="J2" s="1">
        <v>-5.0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5.0</v>
      </c>
      <c r="I3" s="1">
        <v>5.0</v>
      </c>
      <c r="J3" s="1">
        <v>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565.0</v>
      </c>
      <c r="C4" s="1">
        <v>565.0</v>
      </c>
      <c r="D4" s="1">
        <v>565.0</v>
      </c>
      <c r="E4" s="1">
        <v>563.0</v>
      </c>
      <c r="F4" s="1">
        <v>565.0</v>
      </c>
      <c r="G4" s="1">
        <v>564.0</v>
      </c>
      <c r="H4" s="1">
        <v>565.0</v>
      </c>
      <c r="I4" s="1">
        <v>564.0</v>
      </c>
      <c r="J4" s="1">
        <v>564.0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565.0</v>
      </c>
      <c r="C5" s="1">
        <v>565.0</v>
      </c>
      <c r="D5" s="1">
        <v>565.0</v>
      </c>
      <c r="E5" s="1">
        <v>563.0</v>
      </c>
      <c r="F5" s="1">
        <v>565.0</v>
      </c>
      <c r="G5" s="1">
        <v>564.0</v>
      </c>
      <c r="H5" s="1">
        <v>5.0</v>
      </c>
      <c r="I5" s="1">
        <v>6.0</v>
      </c>
      <c r="J5" s="1">
        <v>564.0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17.0</v>
      </c>
      <c r="D6" s="1">
        <v>10.0</v>
      </c>
      <c r="E6" s="1">
        <v>35.0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19.0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25.0</v>
      </c>
      <c r="C9" s="1">
        <v>15.0</v>
      </c>
      <c r="D9" s="1">
        <v>20.0</v>
      </c>
      <c r="E9" s="1">
        <v>5.0</v>
      </c>
      <c r="F9" s="1">
        <v>1.0</v>
      </c>
      <c r="G9" s="1">
        <v>2.0</v>
      </c>
      <c r="H9" s="1">
        <v>4.0</v>
      </c>
      <c r="I9" s="1">
        <v>3.0</v>
      </c>
      <c r="J9" s="1">
        <v>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-1.0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-10.0</v>
      </c>
      <c r="D11" s="1">
        <v>0.0</v>
      </c>
      <c r="E11" s="1">
        <v>4.0</v>
      </c>
      <c r="F11" s="1">
        <v>44.0</v>
      </c>
      <c r="G11" s="1">
        <v>0.0</v>
      </c>
      <c r="H11" s="1">
        <v>16.0</v>
      </c>
      <c r="I11" s="1">
        <v>-52.0</v>
      </c>
      <c r="J11" s="1">
        <v>-1.0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-1.0</v>
      </c>
      <c r="D12" s="1">
        <v>32.0</v>
      </c>
      <c r="E12" s="1">
        <v>-3.0</v>
      </c>
      <c r="F12" s="1">
        <v>9.0</v>
      </c>
      <c r="G12" s="1">
        <v>45.0</v>
      </c>
      <c r="H12" s="1">
        <v>-35.0</v>
      </c>
      <c r="I12" s="1">
        <v>10.0</v>
      </c>
      <c r="J12" s="1">
        <v>-15.0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8.0</v>
      </c>
      <c r="C13" s="1">
        <v>0.0</v>
      </c>
      <c r="D13" s="1">
        <v>1.0</v>
      </c>
      <c r="E13" s="1">
        <v>-81.0</v>
      </c>
      <c r="F13" s="1">
        <v>11.0</v>
      </c>
      <c r="G13" s="1">
        <v>78.0</v>
      </c>
      <c r="H13" s="1">
        <v>1.0</v>
      </c>
      <c r="I13" s="1">
        <v>-1.0</v>
      </c>
      <c r="J13" s="1">
        <v>-63.0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-46.0</v>
      </c>
      <c r="C14" s="1">
        <v>-27.0</v>
      </c>
      <c r="D14" s="1">
        <v>-49.0</v>
      </c>
      <c r="E14" s="1">
        <v>-2.0</v>
      </c>
      <c r="F14" s="1">
        <v>-6.0</v>
      </c>
      <c r="G14" s="1">
        <v>-7.0</v>
      </c>
      <c r="H14" s="1">
        <v>-11.0</v>
      </c>
      <c r="I14" s="1">
        <v>-11.0</v>
      </c>
      <c r="J14" s="1">
        <v>-6.0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-6.0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3.0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3.0</v>
      </c>
      <c r="E18" s="1">
        <v>0.0</v>
      </c>
      <c r="F18" s="1">
        <v>0.0</v>
      </c>
      <c r="G18" s="1">
        <v>-35.0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3.0</v>
      </c>
      <c r="E19" s="1">
        <v>0.0</v>
      </c>
      <c r="F19" s="1">
        <v>0.0</v>
      </c>
      <c r="G19" s="1">
        <v>-35.0</v>
      </c>
      <c r="H19" s="1">
        <v>-3.0</v>
      </c>
      <c r="I19" s="1">
        <v>0.0</v>
      </c>
      <c r="J19" s="1">
        <v>1.0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20.0</v>
      </c>
      <c r="D20" s="1">
        <v>35.0</v>
      </c>
      <c r="E20" s="1">
        <v>68.0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20.0</v>
      </c>
      <c r="D21" s="1">
        <v>35.0</v>
      </c>
      <c r="E21" s="1">
        <v>68.0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-76.0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-76.0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4.0</v>
      </c>
      <c r="E24" s="1">
        <v>7.0</v>
      </c>
      <c r="F24" s="1">
        <v>10.0</v>
      </c>
      <c r="G24" s="1">
        <v>6.0</v>
      </c>
      <c r="H24" s="1">
        <v>13.0</v>
      </c>
      <c r="I24" s="1">
        <v>9.0</v>
      </c>
      <c r="J24" s="1">
        <v>75.0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-1.0</v>
      </c>
      <c r="F26" s="1">
        <v>-1.0</v>
      </c>
      <c r="G26" s="1">
        <v>-56.0</v>
      </c>
      <c r="H26" s="1">
        <v>0.0</v>
      </c>
      <c r="I26" s="1">
        <v>0.0</v>
      </c>
      <c r="J26" s="1">
        <v>3.0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20.0</v>
      </c>
      <c r="D27" s="1">
        <v>39.0</v>
      </c>
      <c r="E27" s="1">
        <v>6.0</v>
      </c>
      <c r="F27" s="1">
        <v>9.0</v>
      </c>
      <c r="G27" s="1">
        <v>5.0</v>
      </c>
      <c r="H27" s="1">
        <v>13.0</v>
      </c>
      <c r="I27" s="1">
        <v>9.0</v>
      </c>
      <c r="J27" s="1">
        <v>4.0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-46.0</v>
      </c>
      <c r="C28" s="1">
        <v>-7.0</v>
      </c>
      <c r="D28" s="1">
        <v>-6.0</v>
      </c>
      <c r="E28" s="1">
        <v>3.0</v>
      </c>
      <c r="F28" s="1">
        <v>2.0</v>
      </c>
      <c r="G28" s="1">
        <v>-2.0</v>
      </c>
      <c r="H28" s="1">
        <v>1.0</v>
      </c>
      <c r="I28" s="1">
        <v>-2.0</v>
      </c>
      <c r="J28" s="1">
        <v>-1.0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3.0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-15.0</v>
      </c>
      <c r="D31" s="1">
        <v>-3.0</v>
      </c>
      <c r="E31" s="1">
        <v>63.0</v>
      </c>
      <c r="F31" s="1">
        <v>-3.0</v>
      </c>
      <c r="G31" s="1">
        <v>-3.0</v>
      </c>
      <c r="H31" s="1">
        <v>-5.0</v>
      </c>
      <c r="I31" s="1">
        <v>-6.0</v>
      </c>
      <c r="J31" s="1">
        <v>-3.0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-14.0</v>
      </c>
      <c r="D32" s="1">
        <v>-4.0</v>
      </c>
      <c r="E32" s="1">
        <v>1.0</v>
      </c>
      <c r="F32" s="1">
        <v>-3.0</v>
      </c>
      <c r="G32" s="1">
        <v>-3.0</v>
      </c>
      <c r="H32" s="1">
        <v>-5.0</v>
      </c>
      <c r="I32" s="1">
        <v>-6.0</v>
      </c>
      <c r="J32" s="1">
        <v>-3.0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4.0</v>
      </c>
      <c r="D33" s="1">
        <v>-36.0</v>
      </c>
      <c r="E33" s="1">
        <v>89.0</v>
      </c>
      <c r="F33" s="1">
        <v>-20.0</v>
      </c>
      <c r="G33" s="1">
        <v>-1.0</v>
      </c>
      <c r="H33" s="1">
        <v>-1.0</v>
      </c>
      <c r="I33" s="1">
        <v>1.0</v>
      </c>
      <c r="J33" s="1">
        <v>73.0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20.0</v>
      </c>
      <c r="D34" s="1">
        <v>35.0</v>
      </c>
      <c r="E34" s="1">
        <v>-7.0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16.0</v>
      </c>
      <c r="C3" s="1">
        <v>8.0</v>
      </c>
      <c r="D3" s="1">
        <v>1.0</v>
      </c>
      <c r="E3" s="1">
        <v>3.0</v>
      </c>
      <c r="F3" s="1">
        <v>6.0</v>
      </c>
      <c r="G3" s="1">
        <v>4.0</v>
      </c>
      <c r="H3" s="1">
        <v>6.0</v>
      </c>
      <c r="I3" s="1">
        <v>4.0</v>
      </c>
      <c r="J3" s="1">
        <v>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16.0</v>
      </c>
      <c r="C4" s="1">
        <v>8.0</v>
      </c>
      <c r="D4" s="1">
        <v>1.0</v>
      </c>
      <c r="E4" s="1">
        <v>3.0</v>
      </c>
      <c r="F4" s="1">
        <v>6.0</v>
      </c>
      <c r="G4" s="1">
        <v>4.0</v>
      </c>
      <c r="H4" s="1">
        <v>6.0</v>
      </c>
      <c r="I4" s="1">
        <v>4.0</v>
      </c>
      <c r="J4" s="1">
        <v>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0.0</v>
      </c>
      <c r="C5" s="1">
        <v>3.0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0.0</v>
      </c>
      <c r="C6" s="1">
        <v>3.0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4.0</v>
      </c>
      <c r="C7" s="1">
        <v>1.0</v>
      </c>
      <c r="D7" s="1">
        <v>0.0</v>
      </c>
      <c r="E7" s="1">
        <v>31.0</v>
      </c>
      <c r="F7" s="1">
        <v>35.0</v>
      </c>
      <c r="G7" s="1">
        <v>50.0</v>
      </c>
      <c r="H7" s="1">
        <v>39.0</v>
      </c>
      <c r="I7" s="1">
        <v>34.0</v>
      </c>
      <c r="J7" s="1">
        <v>37.0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0.0</v>
      </c>
      <c r="C8" s="1">
        <v>0.0</v>
      </c>
      <c r="D8" s="1">
        <v>0.0</v>
      </c>
      <c r="E8" s="1">
        <v>50.0</v>
      </c>
      <c r="F8" s="1">
        <v>53.0</v>
      </c>
      <c r="G8" s="1">
        <v>23.0</v>
      </c>
      <c r="H8" s="1">
        <v>0.0</v>
      </c>
      <c r="I8" s="1">
        <v>42.0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20.0</v>
      </c>
      <c r="C9" s="1">
        <v>14.0</v>
      </c>
      <c r="D9" s="1">
        <v>2.0</v>
      </c>
      <c r="E9" s="1">
        <v>4.0</v>
      </c>
      <c r="F9" s="1">
        <v>7.0</v>
      </c>
      <c r="G9" s="1">
        <v>5.0</v>
      </c>
      <c r="H9" s="1">
        <v>6.0</v>
      </c>
      <c r="I9" s="1">
        <v>4.0</v>
      </c>
      <c r="J9" s="1">
        <v>3.0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30.0</v>
      </c>
      <c r="I10" s="1">
        <v>24.0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24.0</v>
      </c>
      <c r="I12" s="1">
        <v>24.0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46.0</v>
      </c>
      <c r="I13" s="1">
        <v>45.0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35.0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21.0</v>
      </c>
      <c r="C15" s="1">
        <v>15.0</v>
      </c>
      <c r="D15" s="1">
        <v>3.0</v>
      </c>
      <c r="E15" s="1">
        <v>4.0</v>
      </c>
      <c r="F15" s="1">
        <v>7.0</v>
      </c>
      <c r="G15" s="1">
        <v>5.0</v>
      </c>
      <c r="H15" s="1">
        <v>7.0</v>
      </c>
      <c r="I15" s="1">
        <v>5.0</v>
      </c>
      <c r="J15" s="1">
        <v>4.0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3.0</v>
      </c>
      <c r="C17" s="1">
        <v>2.0</v>
      </c>
      <c r="D17" s="1">
        <v>27.0</v>
      </c>
      <c r="E17" s="1">
        <v>25.0</v>
      </c>
      <c r="F17" s="1">
        <v>19.0</v>
      </c>
      <c r="G17" s="1">
        <v>64.0</v>
      </c>
      <c r="H17" s="1">
        <v>28.0</v>
      </c>
      <c r="I17" s="1">
        <v>39.0</v>
      </c>
      <c r="J17" s="1">
        <v>12.0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0.0</v>
      </c>
      <c r="C18" s="1">
        <v>0.0</v>
      </c>
      <c r="D18" s="1">
        <v>4.0</v>
      </c>
      <c r="E18" s="1">
        <v>0.0</v>
      </c>
      <c r="F18" s="1">
        <v>34.0</v>
      </c>
      <c r="G18" s="1">
        <v>85.0</v>
      </c>
      <c r="H18" s="1">
        <v>2.0</v>
      </c>
      <c r="I18" s="1">
        <v>1.0</v>
      </c>
      <c r="J18" s="1">
        <v>52.0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0.0</v>
      </c>
      <c r="C19" s="1">
        <v>23.0</v>
      </c>
      <c r="D19" s="1">
        <v>68.0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4.0</v>
      </c>
      <c r="I20" s="1">
        <v>5.0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1.0</v>
      </c>
      <c r="C21" s="1">
        <v>752.0</v>
      </c>
      <c r="D21" s="1">
        <v>2.0</v>
      </c>
      <c r="E21" s="1">
        <v>0.0</v>
      </c>
      <c r="F21" s="1">
        <v>0.0</v>
      </c>
      <c r="G21" s="1">
        <v>0.0</v>
      </c>
      <c r="H21" s="1">
        <v>0.0</v>
      </c>
      <c r="I21" s="1">
        <v>1.0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5.0</v>
      </c>
      <c r="C22" s="1">
        <v>25.0</v>
      </c>
      <c r="D22" s="1">
        <v>1.0</v>
      </c>
      <c r="E22" s="1">
        <v>25.0</v>
      </c>
      <c r="F22" s="1">
        <v>53.0</v>
      </c>
      <c r="G22" s="1">
        <v>1.0</v>
      </c>
      <c r="H22" s="1">
        <v>2.0</v>
      </c>
      <c r="I22" s="1">
        <v>1.0</v>
      </c>
      <c r="J22" s="1">
        <v>65.0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20.0</v>
      </c>
      <c r="I23" s="1">
        <v>15.0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2.0</v>
      </c>
      <c r="I24" s="1">
        <v>2.0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1.0</v>
      </c>
      <c r="I25" s="1">
        <v>49.0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5.0</v>
      </c>
      <c r="C26" s="1">
        <v>25.0</v>
      </c>
      <c r="D26" s="1">
        <v>1.0</v>
      </c>
      <c r="E26" s="1">
        <v>25.0</v>
      </c>
      <c r="F26" s="1">
        <v>53.0</v>
      </c>
      <c r="G26" s="1">
        <v>1.0</v>
      </c>
      <c r="H26" s="1">
        <v>3.0</v>
      </c>
      <c r="I26" s="1">
        <v>2.0</v>
      </c>
      <c r="J26" s="1">
        <v>65.0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9.0</v>
      </c>
      <c r="C27" s="1">
        <v>9.0</v>
      </c>
      <c r="D27" s="1">
        <v>0.0</v>
      </c>
      <c r="E27" s="1">
        <v>0.0</v>
      </c>
      <c r="F27" s="1">
        <v>1.0</v>
      </c>
      <c r="G27" s="1">
        <v>1.0</v>
      </c>
      <c r="H27" s="1">
        <v>2.0</v>
      </c>
      <c r="I27" s="1">
        <v>2.0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0.0</v>
      </c>
      <c r="C28" s="1">
        <v>0.0</v>
      </c>
      <c r="D28" s="1">
        <v>0.0</v>
      </c>
      <c r="E28" s="1">
        <v>16.0</v>
      </c>
      <c r="F28" s="1">
        <v>27.0</v>
      </c>
      <c r="G28" s="1">
        <v>35.0</v>
      </c>
      <c r="H28" s="1">
        <v>54.0</v>
      </c>
      <c r="I28" s="1">
        <v>66.0</v>
      </c>
      <c r="J28" s="1">
        <v>72.0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-9.0</v>
      </c>
      <c r="C29" s="1">
        <v>-9.0</v>
      </c>
      <c r="D29" s="1">
        <v>-40.0</v>
      </c>
      <c r="E29" s="1">
        <v>-12.0</v>
      </c>
      <c r="F29" s="1">
        <v>-20.0</v>
      </c>
      <c r="G29" s="1">
        <v>-31.0</v>
      </c>
      <c r="H29" s="1">
        <v>-50.0</v>
      </c>
      <c r="I29" s="1">
        <v>-63.0</v>
      </c>
      <c r="J29" s="1">
        <v>-68.0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0.0</v>
      </c>
      <c r="C30" s="1">
        <v>0.0</v>
      </c>
      <c r="D30" s="1">
        <v>-59.0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16.0</v>
      </c>
      <c r="C31" s="1">
        <v>-10.0</v>
      </c>
      <c r="D31" s="1">
        <v>-99.0</v>
      </c>
      <c r="E31" s="1">
        <v>4.0</v>
      </c>
      <c r="F31" s="1">
        <v>7.0</v>
      </c>
      <c r="G31" s="1">
        <v>3.0</v>
      </c>
      <c r="H31" s="1">
        <v>3.0</v>
      </c>
      <c r="I31" s="1">
        <v>3.0</v>
      </c>
      <c r="J31" s="1">
        <v>4.0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16.0</v>
      </c>
      <c r="C32" s="1">
        <v>-10.0</v>
      </c>
      <c r="D32" s="1">
        <v>-99.0</v>
      </c>
      <c r="E32" s="1">
        <v>4.0</v>
      </c>
      <c r="F32" s="1">
        <v>7.0</v>
      </c>
      <c r="G32" s="1">
        <v>3.0</v>
      </c>
      <c r="H32" s="1">
        <v>3.0</v>
      </c>
      <c r="I32" s="1">
        <v>3.0</v>
      </c>
      <c r="J32" s="1">
        <v>4.0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21.0</v>
      </c>
      <c r="C33" s="1">
        <v>15.0</v>
      </c>
      <c r="D33" s="1">
        <v>3.0</v>
      </c>
      <c r="E33" s="1">
        <v>4.0</v>
      </c>
      <c r="F33" s="1">
        <v>7.0</v>
      </c>
      <c r="G33" s="1">
        <v>5.0</v>
      </c>
      <c r="H33" s="1">
        <v>7.0</v>
      </c>
      <c r="I33" s="1">
        <v>5.0</v>
      </c>
      <c r="J33" s="1">
        <v>4.0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18.0</v>
      </c>
      <c r="C35" s="1">
        <v>18.0</v>
      </c>
      <c r="D35" s="1">
        <v>14.0</v>
      </c>
      <c r="E35" s="1">
        <v>28.0</v>
      </c>
      <c r="F35" s="1">
        <v>41.0</v>
      </c>
      <c r="G35" s="1">
        <v>69.0</v>
      </c>
      <c r="H35" s="1">
        <v>94.0</v>
      </c>
      <c r="I35" s="1">
        <v>1.0</v>
      </c>
      <c r="J35" s="1">
        <v>4.0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18.0</v>
      </c>
      <c r="C36" s="1">
        <v>18.0</v>
      </c>
      <c r="D36" s="1">
        <v>13.0</v>
      </c>
      <c r="E36" s="1">
        <v>27.0</v>
      </c>
      <c r="F36" s="1">
        <v>41.0</v>
      </c>
      <c r="G36" s="1">
        <v>57.0</v>
      </c>
      <c r="H36" s="1">
        <v>83.0</v>
      </c>
      <c r="I36" s="1">
        <v>1.0</v>
      </c>
      <c r="J36" s="1">
        <v>1.0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 t="s">
        <v>86</v>
      </c>
      <c r="C37" s="1" t="s">
        <v>87</v>
      </c>
      <c r="D37" s="1" t="s">
        <v>88</v>
      </c>
      <c r="E37" s="1" t="s">
        <v>89</v>
      </c>
      <c r="F37" s="1" t="s">
        <v>90</v>
      </c>
      <c r="G37" s="1" t="s">
        <v>91</v>
      </c>
      <c r="H37" s="1" t="s">
        <v>92</v>
      </c>
      <c r="I37" s="1" t="s">
        <v>93</v>
      </c>
      <c r="J37" s="1" t="s">
        <v>94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15.0</v>
      </c>
      <c r="C38" s="1">
        <v>-11.0</v>
      </c>
      <c r="D38" s="1">
        <v>-1.0</v>
      </c>
      <c r="E38" s="1">
        <v>4.0</v>
      </c>
      <c r="F38" s="1">
        <v>7.0</v>
      </c>
      <c r="G38" s="1">
        <v>3.0</v>
      </c>
      <c r="H38" s="1">
        <v>2.0</v>
      </c>
      <c r="I38" s="1">
        <v>2.0</v>
      </c>
      <c r="J38" s="1">
        <v>4.0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 t="s">
        <v>86</v>
      </c>
      <c r="C39" s="1" t="s">
        <v>87</v>
      </c>
      <c r="D39" s="1" t="s">
        <v>97</v>
      </c>
      <c r="E39" s="1" t="s">
        <v>98</v>
      </c>
      <c r="F39" s="1" t="s">
        <v>99</v>
      </c>
      <c r="G39" s="1" t="s">
        <v>100</v>
      </c>
      <c r="H39" s="1" t="s">
        <v>101</v>
      </c>
      <c r="I39" s="1" t="s">
        <v>102</v>
      </c>
      <c r="J39" s="1" t="s">
        <v>94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 t="s">
        <v>104</v>
      </c>
      <c r="C40" s="1">
        <v>23.0</v>
      </c>
      <c r="D40" s="1">
        <v>68.0</v>
      </c>
      <c r="E40" s="1" t="s">
        <v>104</v>
      </c>
      <c r="F40" s="1" t="s">
        <v>104</v>
      </c>
      <c r="G40" s="1" t="s">
        <v>104</v>
      </c>
      <c r="H40" s="1">
        <v>25.0</v>
      </c>
      <c r="I40" s="1">
        <v>20.0</v>
      </c>
      <c r="J40" s="1" t="s">
        <v>104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-16.0</v>
      </c>
      <c r="C41" s="1">
        <v>14.0</v>
      </c>
      <c r="D41" s="1">
        <v>67.0</v>
      </c>
      <c r="E41" s="1">
        <v>-3.0</v>
      </c>
      <c r="F41" s="1">
        <v>-6.0</v>
      </c>
      <c r="G41" s="1">
        <v>-4.0</v>
      </c>
      <c r="H41" s="1">
        <v>-5.0</v>
      </c>
      <c r="I41" s="1">
        <v>-3.0</v>
      </c>
      <c r="J41" s="1">
        <v>-2.0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25.0</v>
      </c>
      <c r="C42" s="1">
        <v>13.0</v>
      </c>
      <c r="D42" s="1">
        <v>1.0</v>
      </c>
      <c r="E42" s="1">
        <v>3.0</v>
      </c>
      <c r="F42" s="1">
        <v>20.0</v>
      </c>
      <c r="G42" s="1">
        <v>11.0</v>
      </c>
      <c r="H42" s="1">
        <v>60.0</v>
      </c>
      <c r="I42" s="1">
        <v>58.0</v>
      </c>
      <c r="J42" s="1">
        <v>0.0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1.0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3.0</v>
      </c>
      <c r="J44" s="1">
        <v>3.0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0.0</v>
      </c>
      <c r="C45" s="1">
        <v>0.0</v>
      </c>
      <c r="D45" s="1">
        <v>3.0</v>
      </c>
      <c r="E45" s="1">
        <v>3.0</v>
      </c>
      <c r="F45" s="1">
        <v>3.0</v>
      </c>
      <c r="G45" s="1">
        <v>8.0</v>
      </c>
      <c r="H45" s="1">
        <v>16.0</v>
      </c>
      <c r="I45" s="1">
        <v>16.0</v>
      </c>
      <c r="J45" s="1">
        <v>4.0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0.0</v>
      </c>
      <c r="C46" s="1">
        <v>0.0</v>
      </c>
      <c r="D46" s="1">
        <v>0.0</v>
      </c>
      <c r="E46" s="1">
        <v>3.0</v>
      </c>
      <c r="F46" s="1">
        <v>1.0</v>
      </c>
      <c r="G46" s="1">
        <v>1.0</v>
      </c>
      <c r="H46" s="1">
        <v>5.0</v>
      </c>
      <c r="I46" s="1">
        <v>4.0</v>
      </c>
      <c r="J46" s="1">
        <v>3.0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111</v>
      </c>
      <c r="B2" s="1">
        <v>51.0</v>
      </c>
      <c r="C2" s="1">
        <v>26.0</v>
      </c>
      <c r="D2" s="1">
        <v>81.0</v>
      </c>
      <c r="E2" s="1">
        <v>5.0</v>
      </c>
      <c r="F2" s="1">
        <v>4.0</v>
      </c>
      <c r="G2" s="1">
        <v>5.0</v>
      </c>
      <c r="H2" s="1">
        <v>9.0</v>
      </c>
      <c r="I2" s="1">
        <v>9.0</v>
      </c>
      <c r="J2" s="1">
        <v>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112</v>
      </c>
      <c r="B3" s="1">
        <v>32.0</v>
      </c>
      <c r="C3" s="1">
        <v>14.0</v>
      </c>
      <c r="D3" s="1">
        <v>18.0</v>
      </c>
      <c r="E3" s="1">
        <v>36.0</v>
      </c>
      <c r="F3" s="1">
        <v>3.0</v>
      </c>
      <c r="G3" s="1">
        <v>5.0</v>
      </c>
      <c r="H3" s="1">
        <v>8.0</v>
      </c>
      <c r="I3" s="1">
        <v>4.0</v>
      </c>
      <c r="J3" s="1">
        <v>1.0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83.0</v>
      </c>
      <c r="C4" s="1">
        <v>41.0</v>
      </c>
      <c r="D4" s="1">
        <v>99.0</v>
      </c>
      <c r="E4" s="1">
        <v>5.0</v>
      </c>
      <c r="F4" s="1">
        <v>8.0</v>
      </c>
      <c r="G4" s="1">
        <v>10.0</v>
      </c>
      <c r="H4" s="1">
        <v>17.0</v>
      </c>
      <c r="I4" s="1">
        <v>13.0</v>
      </c>
      <c r="J4" s="1">
        <v>6.0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-83.0</v>
      </c>
      <c r="C5" s="1">
        <v>-41.0</v>
      </c>
      <c r="D5" s="1">
        <v>-99.0</v>
      </c>
      <c r="E5" s="1">
        <v>-5.0</v>
      </c>
      <c r="F5" s="1">
        <v>-8.0</v>
      </c>
      <c r="G5" s="1">
        <v>-10.0</v>
      </c>
      <c r="H5" s="1">
        <v>-17.0</v>
      </c>
      <c r="I5" s="1">
        <v>-13.0</v>
      </c>
      <c r="J5" s="1">
        <v>-6.0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</v>
      </c>
      <c r="B6" s="1">
        <v>0.0</v>
      </c>
      <c r="C6" s="1">
        <v>0.0</v>
      </c>
      <c r="D6" s="1">
        <v>-14.0</v>
      </c>
      <c r="E6" s="1">
        <v>-1.0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</v>
      </c>
      <c r="B7" s="1">
        <v>0.0</v>
      </c>
      <c r="C7" s="1">
        <v>240.0</v>
      </c>
      <c r="D7" s="1">
        <v>367.0</v>
      </c>
      <c r="E7" s="1">
        <v>0.0</v>
      </c>
      <c r="F7" s="1">
        <v>9.0</v>
      </c>
      <c r="G7" s="1">
        <v>3.0</v>
      </c>
      <c r="H7" s="1">
        <v>0.0</v>
      </c>
      <c r="I7" s="1">
        <v>6.0</v>
      </c>
      <c r="J7" s="1">
        <v>6.0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</v>
      </c>
      <c r="B8" s="1">
        <v>0.0</v>
      </c>
      <c r="C8" s="1">
        <v>0.0</v>
      </c>
      <c r="D8" s="1">
        <v>-14.0</v>
      </c>
      <c r="E8" s="1">
        <v>-1.0</v>
      </c>
      <c r="F8" s="1">
        <v>9.0</v>
      </c>
      <c r="G8" s="1">
        <v>3.0</v>
      </c>
      <c r="H8" s="1">
        <v>0.0</v>
      </c>
      <c r="I8" s="1">
        <v>6.0</v>
      </c>
      <c r="J8" s="1">
        <v>6.0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-19.0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</v>
      </c>
      <c r="B10" s="1">
        <v>0.0</v>
      </c>
      <c r="C10" s="1">
        <v>10.0</v>
      </c>
      <c r="D10" s="1">
        <v>0.0</v>
      </c>
      <c r="E10" s="1">
        <v>0.0</v>
      </c>
      <c r="F10" s="1">
        <v>0.0</v>
      </c>
      <c r="G10" s="1">
        <v>0.0</v>
      </c>
      <c r="H10" s="1">
        <v>1.0</v>
      </c>
      <c r="I10" s="1">
        <v>0.0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</v>
      </c>
      <c r="B11" s="1">
        <v>-83.0</v>
      </c>
      <c r="C11" s="1">
        <v>-42.0</v>
      </c>
      <c r="D11" s="1">
        <v>-1.0</v>
      </c>
      <c r="E11" s="1">
        <v>-6.0</v>
      </c>
      <c r="F11" s="1">
        <v>-8.0</v>
      </c>
      <c r="G11" s="1">
        <v>-10.0</v>
      </c>
      <c r="H11" s="1">
        <v>-17.0</v>
      </c>
      <c r="I11" s="1">
        <v>-13.0</v>
      </c>
      <c r="J11" s="1">
        <v>-7.0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-4.0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-1.0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</v>
      </c>
      <c r="B14" s="1">
        <v>1.0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</v>
      </c>
      <c r="B15" s="1">
        <v>0.0</v>
      </c>
      <c r="C15" s="1">
        <v>0.0</v>
      </c>
      <c r="D15" s="1">
        <v>0.0</v>
      </c>
      <c r="E15" s="1">
        <v>-4.0</v>
      </c>
      <c r="F15" s="1">
        <v>-44.0</v>
      </c>
      <c r="G15" s="1">
        <v>0.0</v>
      </c>
      <c r="H15" s="1">
        <v>-25.0</v>
      </c>
      <c r="I15" s="1">
        <v>52.0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125</v>
      </c>
      <c r="B16" s="1">
        <v>-81.0</v>
      </c>
      <c r="C16" s="1">
        <v>-42.0</v>
      </c>
      <c r="D16" s="1">
        <v>-1.0</v>
      </c>
      <c r="E16" s="1">
        <v>-11.0</v>
      </c>
      <c r="F16" s="1">
        <v>-8.0</v>
      </c>
      <c r="G16" s="1">
        <v>-10.0</v>
      </c>
      <c r="H16" s="1">
        <v>-19.0</v>
      </c>
      <c r="I16" s="1">
        <v>-12.0</v>
      </c>
      <c r="J16" s="1">
        <v>-7.0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-9.0</v>
      </c>
      <c r="I17" s="1">
        <v>-502.0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</v>
      </c>
      <c r="B18" s="1">
        <v>-81.0</v>
      </c>
      <c r="C18" s="1">
        <v>-42.0</v>
      </c>
      <c r="D18" s="1">
        <v>-1.0</v>
      </c>
      <c r="E18" s="1">
        <v>-11.0</v>
      </c>
      <c r="F18" s="1">
        <v>-8.0</v>
      </c>
      <c r="G18" s="1">
        <v>-10.0</v>
      </c>
      <c r="H18" s="1">
        <v>-19.0</v>
      </c>
      <c r="I18" s="1">
        <v>-12.0</v>
      </c>
      <c r="J18" s="1">
        <v>-7.0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1.0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>
        <v>-81.0</v>
      </c>
      <c r="C20" s="1">
        <v>-42.0</v>
      </c>
      <c r="D20" s="1">
        <v>-1.0</v>
      </c>
      <c r="E20" s="1">
        <v>-11.0</v>
      </c>
      <c r="F20" s="1">
        <v>-8.0</v>
      </c>
      <c r="G20" s="1">
        <v>-10.0</v>
      </c>
      <c r="H20" s="1">
        <v>-19.0</v>
      </c>
      <c r="I20" s="1">
        <v>-12.0</v>
      </c>
      <c r="J20" s="1">
        <v>-5.0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1">
        <v>-81.0</v>
      </c>
      <c r="C21" s="1">
        <v>-42.0</v>
      </c>
      <c r="D21" s="1">
        <v>-1.0</v>
      </c>
      <c r="E21" s="1">
        <v>-11.0</v>
      </c>
      <c r="F21" s="1">
        <v>-8.0</v>
      </c>
      <c r="G21" s="1">
        <v>-10.0</v>
      </c>
      <c r="H21" s="1">
        <v>-19.0</v>
      </c>
      <c r="I21" s="1">
        <v>-12.0</v>
      </c>
      <c r="J21" s="1">
        <v>-5.0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1">
        <v>-81.0</v>
      </c>
      <c r="C22" s="1">
        <v>-42.0</v>
      </c>
      <c r="D22" s="1">
        <v>-1.0</v>
      </c>
      <c r="E22" s="1">
        <v>-11.0</v>
      </c>
      <c r="F22" s="1">
        <v>-8.0</v>
      </c>
      <c r="G22" s="1">
        <v>-10.0</v>
      </c>
      <c r="H22" s="1">
        <v>-19.0</v>
      </c>
      <c r="I22" s="1">
        <v>-12.0</v>
      </c>
      <c r="J22" s="1">
        <v>-5.0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>
        <v>-81.0</v>
      </c>
      <c r="C23" s="1">
        <v>-42.0</v>
      </c>
      <c r="D23" s="1">
        <v>-1.0</v>
      </c>
      <c r="E23" s="1">
        <v>-11.0</v>
      </c>
      <c r="F23" s="1">
        <v>-8.0</v>
      </c>
      <c r="G23" s="1">
        <v>-10.0</v>
      </c>
      <c r="H23" s="1">
        <v>-19.0</v>
      </c>
      <c r="I23" s="1">
        <v>-12.0</v>
      </c>
      <c r="J23" s="1">
        <v>-7.0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 t="s">
        <v>135</v>
      </c>
      <c r="C25" s="1" t="s">
        <v>136</v>
      </c>
      <c r="D25" s="1" t="s">
        <v>137</v>
      </c>
      <c r="E25" s="1" t="s">
        <v>138</v>
      </c>
      <c r="F25" s="1" t="s">
        <v>139</v>
      </c>
      <c r="G25" s="1" t="s">
        <v>140</v>
      </c>
      <c r="H25" s="1" t="s">
        <v>141</v>
      </c>
      <c r="I25" s="1" t="s">
        <v>142</v>
      </c>
      <c r="J25" s="1" t="s">
        <v>143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 t="s">
        <v>135</v>
      </c>
      <c r="C26" s="1" t="s">
        <v>136</v>
      </c>
      <c r="D26" s="1" t="s">
        <v>137</v>
      </c>
      <c r="E26" s="1" t="s">
        <v>138</v>
      </c>
      <c r="F26" s="1" t="s">
        <v>139</v>
      </c>
      <c r="G26" s="1" t="s">
        <v>140</v>
      </c>
      <c r="H26" s="1" t="s">
        <v>141</v>
      </c>
      <c r="I26" s="1" t="s">
        <v>142</v>
      </c>
      <c r="J26" s="1" t="s">
        <v>145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71.0</v>
      </c>
      <c r="C27" s="1">
        <v>72.0</v>
      </c>
      <c r="D27" s="1">
        <v>13.0</v>
      </c>
      <c r="E27" s="1">
        <v>19.0</v>
      </c>
      <c r="F27" s="1">
        <v>39.0</v>
      </c>
      <c r="G27" s="1">
        <v>49.0</v>
      </c>
      <c r="H27" s="1">
        <v>74.0</v>
      </c>
      <c r="I27" s="1">
        <v>1.0</v>
      </c>
      <c r="J27" s="1">
        <v>1.0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 t="s">
        <v>135</v>
      </c>
      <c r="C28" s="1" t="s">
        <v>136</v>
      </c>
      <c r="D28" s="1" t="s">
        <v>137</v>
      </c>
      <c r="E28" s="1" t="s">
        <v>138</v>
      </c>
      <c r="F28" s="1" t="s">
        <v>139</v>
      </c>
      <c r="G28" s="1" t="s">
        <v>140</v>
      </c>
      <c r="H28" s="1" t="s">
        <v>141</v>
      </c>
      <c r="I28" s="1" t="s">
        <v>142</v>
      </c>
      <c r="J28" s="1" t="s">
        <v>143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 t="s">
        <v>135</v>
      </c>
      <c r="C29" s="1" t="s">
        <v>136</v>
      </c>
      <c r="D29" s="1" t="s">
        <v>137</v>
      </c>
      <c r="E29" s="1" t="s">
        <v>138</v>
      </c>
      <c r="F29" s="1" t="s">
        <v>139</v>
      </c>
      <c r="G29" s="1" t="s">
        <v>140</v>
      </c>
      <c r="H29" s="1" t="s">
        <v>141</v>
      </c>
      <c r="I29" s="1" t="s">
        <v>142</v>
      </c>
      <c r="J29" s="1" t="s">
        <v>145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71.0</v>
      </c>
      <c r="C30" s="1">
        <v>72.0</v>
      </c>
      <c r="D30" s="1">
        <v>13.0</v>
      </c>
      <c r="E30" s="1">
        <v>19.0</v>
      </c>
      <c r="F30" s="1">
        <v>39.0</v>
      </c>
      <c r="G30" s="1">
        <v>49.0</v>
      </c>
      <c r="H30" s="1">
        <v>74.0</v>
      </c>
      <c r="I30" s="1">
        <v>1.0</v>
      </c>
      <c r="J30" s="1">
        <v>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 t="s">
        <v>151</v>
      </c>
      <c r="C31" s="1" t="s">
        <v>152</v>
      </c>
      <c r="D31" s="1" t="s">
        <v>153</v>
      </c>
      <c r="E31" s="1" t="s">
        <v>154</v>
      </c>
      <c r="F31" s="1" t="s">
        <v>155</v>
      </c>
      <c r="G31" s="1" t="s">
        <v>156</v>
      </c>
      <c r="H31" s="1" t="s">
        <v>157</v>
      </c>
      <c r="I31" s="1" t="s">
        <v>158</v>
      </c>
      <c r="J31" s="1" t="s">
        <v>159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 t="s">
        <v>151</v>
      </c>
      <c r="C32" s="1" t="s">
        <v>152</v>
      </c>
      <c r="D32" s="1" t="s">
        <v>153</v>
      </c>
      <c r="E32" s="1" t="s">
        <v>154</v>
      </c>
      <c r="F32" s="1" t="s">
        <v>155</v>
      </c>
      <c r="G32" s="1" t="s">
        <v>156</v>
      </c>
      <c r="H32" s="1" t="s">
        <v>157</v>
      </c>
      <c r="I32" s="1" t="s">
        <v>158</v>
      </c>
      <c r="J32" s="1" t="s">
        <v>159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-83.0</v>
      </c>
      <c r="C34" s="1">
        <v>-41.0</v>
      </c>
      <c r="D34" s="1">
        <v>-99.0</v>
      </c>
      <c r="E34" s="1">
        <v>-5.0</v>
      </c>
      <c r="F34" s="1">
        <v>-8.0</v>
      </c>
      <c r="G34" s="1">
        <v>-10.0</v>
      </c>
      <c r="H34" s="1">
        <v>-17.0</v>
      </c>
      <c r="I34" s="1">
        <v>-13.0</v>
      </c>
      <c r="J34" s="1">
        <v>-6.0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-83.0</v>
      </c>
      <c r="C35" s="1">
        <v>-41.0</v>
      </c>
      <c r="D35" s="1">
        <v>-99.0</v>
      </c>
      <c r="E35" s="1">
        <v>-5.0</v>
      </c>
      <c r="F35" s="1">
        <v>-8.0</v>
      </c>
      <c r="G35" s="1">
        <v>-10.0</v>
      </c>
      <c r="H35" s="1">
        <v>-17.0</v>
      </c>
      <c r="I35" s="1">
        <v>-13.0</v>
      </c>
      <c r="J35" s="1">
        <v>-6.0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-83.0</v>
      </c>
      <c r="C36" s="1">
        <v>-41.0</v>
      </c>
      <c r="D36" s="1">
        <v>-99.0</v>
      </c>
      <c r="E36" s="1">
        <v>-5.0</v>
      </c>
      <c r="F36" s="1">
        <v>-8.0</v>
      </c>
      <c r="G36" s="1">
        <v>-10.0</v>
      </c>
      <c r="H36" s="1">
        <v>-17.0</v>
      </c>
      <c r="I36" s="1">
        <v>-13.0</v>
      </c>
      <c r="J36" s="1">
        <v>-6.0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-80.0</v>
      </c>
      <c r="C37" s="1">
        <v>-39.0</v>
      </c>
      <c r="D37" s="1">
        <v>-99.0</v>
      </c>
      <c r="E37" s="1">
        <v>-5.0</v>
      </c>
      <c r="F37" s="1">
        <v>-8.0</v>
      </c>
      <c r="G37" s="1">
        <v>-10.0</v>
      </c>
      <c r="H37" s="1">
        <v>-17.0</v>
      </c>
      <c r="I37" s="1">
        <v>-13.0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166</v>
      </c>
      <c r="I38" s="1" t="s">
        <v>104</v>
      </c>
      <c r="J38" s="1">
        <v>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-9.0</v>
      </c>
      <c r="I39" s="1">
        <v>-502.0</v>
      </c>
      <c r="J39" s="1">
        <v>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-9.0</v>
      </c>
      <c r="I40" s="1">
        <v>-502.0</v>
      </c>
      <c r="J40" s="1">
        <v>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-52.0</v>
      </c>
      <c r="C41" s="1">
        <v>-26.0</v>
      </c>
      <c r="D41" s="1">
        <v>-71.0</v>
      </c>
      <c r="E41" s="1">
        <v>-4.0</v>
      </c>
      <c r="F41" s="1">
        <v>-5.0</v>
      </c>
      <c r="G41" s="1">
        <v>-6.0</v>
      </c>
      <c r="H41" s="1">
        <v>-11.0</v>
      </c>
      <c r="I41" s="1">
        <v>-8.0</v>
      </c>
      <c r="J41" s="1">
        <v>-4.0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0.0</v>
      </c>
      <c r="C42" s="1">
        <v>0.0</v>
      </c>
      <c r="D42" s="1">
        <v>3.0</v>
      </c>
      <c r="E42" s="1">
        <v>26.0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51.0</v>
      </c>
      <c r="C44" s="1">
        <v>26.0</v>
      </c>
      <c r="D44" s="1">
        <v>81.0</v>
      </c>
      <c r="E44" s="1">
        <v>5.0</v>
      </c>
      <c r="F44" s="1">
        <v>4.0</v>
      </c>
      <c r="G44" s="1">
        <v>5.0</v>
      </c>
      <c r="H44" s="1">
        <v>9.0</v>
      </c>
      <c r="I44" s="1">
        <v>9.0</v>
      </c>
      <c r="J44" s="1">
        <v>5.0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32.0</v>
      </c>
      <c r="C45" s="1">
        <v>14.0</v>
      </c>
      <c r="D45" s="1">
        <v>18.0</v>
      </c>
      <c r="E45" s="1">
        <v>36.0</v>
      </c>
      <c r="F45" s="1">
        <v>3.0</v>
      </c>
      <c r="G45" s="1">
        <v>5.0</v>
      </c>
      <c r="H45" s="1">
        <v>8.0</v>
      </c>
      <c r="I45" s="1">
        <v>4.0</v>
      </c>
      <c r="J45" s="1">
        <v>1.0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3.0</v>
      </c>
      <c r="C46" s="1">
        <v>1.0</v>
      </c>
      <c r="D46" s="1">
        <v>0.0</v>
      </c>
      <c r="E46" s="1">
        <v>0.0</v>
      </c>
      <c r="F46" s="1">
        <v>2.0</v>
      </c>
      <c r="G46" s="1">
        <v>1.0</v>
      </c>
      <c r="H46" s="1">
        <v>7.0</v>
      </c>
      <c r="I46" s="1">
        <v>7.0</v>
      </c>
      <c r="J46" s="1">
        <v>0.0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176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177</v>
      </c>
      <c r="B49" s="1">
        <v>0.0</v>
      </c>
      <c r="C49" s="1">
        <v>0.0</v>
      </c>
      <c r="D49" s="1">
        <v>0.0</v>
      </c>
      <c r="E49" s="1">
        <v>5.0</v>
      </c>
      <c r="F49" s="1">
        <v>35.0</v>
      </c>
      <c r="G49" s="1">
        <v>25.0</v>
      </c>
      <c r="H49" s="1">
        <v>30.0</v>
      </c>
      <c r="I49" s="1">
        <v>23.0</v>
      </c>
      <c r="J49" s="1">
        <v>20.0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178</v>
      </c>
      <c r="B50" s="1">
        <v>25.0</v>
      </c>
      <c r="C50" s="1">
        <v>15.0</v>
      </c>
      <c r="D50" s="1">
        <v>20.0</v>
      </c>
      <c r="E50" s="1">
        <v>5.0</v>
      </c>
      <c r="F50" s="1">
        <v>1.0</v>
      </c>
      <c r="G50" s="1">
        <v>1.0</v>
      </c>
      <c r="H50" s="1">
        <v>3.0</v>
      </c>
      <c r="I50" s="1">
        <v>3.0</v>
      </c>
      <c r="J50" s="1">
        <v>1.0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179</v>
      </c>
      <c r="B51" s="1">
        <v>25.0</v>
      </c>
      <c r="C51" s="1">
        <v>15.0</v>
      </c>
      <c r="D51" s="1">
        <v>20.0</v>
      </c>
      <c r="E51" s="1">
        <v>5.0</v>
      </c>
      <c r="F51" s="1">
        <v>1.0</v>
      </c>
      <c r="G51" s="1">
        <v>2.0</v>
      </c>
      <c r="H51" s="1">
        <v>4.0</v>
      </c>
      <c r="I51" s="1">
        <v>3.0</v>
      </c>
      <c r="J51" s="1">
        <v>1.0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 t="s">
        <v>182</v>
      </c>
      <c r="D3" s="1" t="s">
        <v>183</v>
      </c>
      <c r="E3" s="1" t="s">
        <v>184</v>
      </c>
      <c r="F3" s="1" t="s">
        <v>185</v>
      </c>
      <c r="G3" s="1" t="s">
        <v>186</v>
      </c>
      <c r="H3" s="1" t="s">
        <v>187</v>
      </c>
      <c r="I3" s="1" t="s">
        <v>188</v>
      </c>
      <c r="J3" s="1" t="s">
        <v>189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>
        <v>0.0</v>
      </c>
      <c r="C4" s="1" t="s">
        <v>191</v>
      </c>
      <c r="D4" s="1" t="s">
        <v>192</v>
      </c>
      <c r="E4" s="1" t="s">
        <v>193</v>
      </c>
      <c r="F4" s="1" t="s">
        <v>194</v>
      </c>
      <c r="G4" s="1" t="s">
        <v>195</v>
      </c>
      <c r="H4" s="1" t="s">
        <v>196</v>
      </c>
      <c r="I4" s="1" t="s">
        <v>197</v>
      </c>
      <c r="J4" s="1" t="s">
        <v>198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>
        <v>0.0</v>
      </c>
      <c r="C5" s="1">
        <v>0.0</v>
      </c>
      <c r="D5" s="1" t="s">
        <v>200</v>
      </c>
      <c r="E5" s="1" t="s">
        <v>201</v>
      </c>
      <c r="F5" s="1" t="s">
        <v>202</v>
      </c>
      <c r="G5" s="1" t="s">
        <v>203</v>
      </c>
      <c r="H5" s="1" t="s">
        <v>204</v>
      </c>
      <c r="I5" s="1" t="s">
        <v>205</v>
      </c>
      <c r="J5" s="1" t="s">
        <v>206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>
        <v>0.0</v>
      </c>
      <c r="D6" s="1" t="s">
        <v>200</v>
      </c>
      <c r="E6" s="1" t="s">
        <v>201</v>
      </c>
      <c r="F6" s="1" t="s">
        <v>202</v>
      </c>
      <c r="G6" s="1" t="s">
        <v>203</v>
      </c>
      <c r="H6" s="1" t="s">
        <v>204</v>
      </c>
      <c r="I6" s="1" t="s">
        <v>205</v>
      </c>
      <c r="J6" s="1" t="s">
        <v>206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209</v>
      </c>
      <c r="B8" s="1" t="s">
        <v>210</v>
      </c>
      <c r="C8" s="1" t="s">
        <v>211</v>
      </c>
      <c r="D8" s="1" t="s">
        <v>212</v>
      </c>
      <c r="E8" s="1" t="s">
        <v>213</v>
      </c>
      <c r="F8" s="1" t="s">
        <v>214</v>
      </c>
      <c r="G8" s="1" t="s">
        <v>215</v>
      </c>
      <c r="H8" s="1" t="s">
        <v>216</v>
      </c>
      <c r="I8" s="1" t="s">
        <v>217</v>
      </c>
      <c r="J8" s="1" t="s">
        <v>218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219</v>
      </c>
      <c r="B9" s="1" t="s">
        <v>220</v>
      </c>
      <c r="C9" s="1" t="s">
        <v>221</v>
      </c>
      <c r="D9" s="1" t="s">
        <v>222</v>
      </c>
      <c r="E9" s="1">
        <v>15.0</v>
      </c>
      <c r="F9" s="1" t="s">
        <v>223</v>
      </c>
      <c r="G9" s="1" t="s">
        <v>224</v>
      </c>
      <c r="H9" s="1" t="s">
        <v>225</v>
      </c>
      <c r="I9" s="1" t="s">
        <v>225</v>
      </c>
      <c r="J9" s="1" t="s">
        <v>226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227</v>
      </c>
      <c r="B10" s="1" t="s">
        <v>228</v>
      </c>
      <c r="C10" s="1" t="s">
        <v>229</v>
      </c>
      <c r="D10" s="1" t="s">
        <v>230</v>
      </c>
      <c r="E10" s="1" t="s">
        <v>231</v>
      </c>
      <c r="F10" s="1" t="s">
        <v>232</v>
      </c>
      <c r="G10" s="1" t="s">
        <v>233</v>
      </c>
      <c r="H10" s="1" t="s">
        <v>234</v>
      </c>
      <c r="I10" s="1" t="s">
        <v>235</v>
      </c>
      <c r="J10" s="1" t="s">
        <v>236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238</v>
      </c>
      <c r="B12" s="1">
        <v>0.0</v>
      </c>
      <c r="C12" s="1" t="s">
        <v>239</v>
      </c>
      <c r="D12" s="1" t="s">
        <v>240</v>
      </c>
      <c r="E12" s="1">
        <v>0.0</v>
      </c>
      <c r="F12" s="1">
        <v>0.0</v>
      </c>
      <c r="G12" s="1">
        <v>0.0</v>
      </c>
      <c r="H12" s="1" t="s">
        <v>241</v>
      </c>
      <c r="I12" s="1" t="s">
        <v>242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243</v>
      </c>
      <c r="B13" s="1">
        <v>0.0</v>
      </c>
      <c r="C13" s="1" t="s">
        <v>244</v>
      </c>
      <c r="D13" s="1" t="s">
        <v>245</v>
      </c>
      <c r="E13" s="1">
        <v>0.0</v>
      </c>
      <c r="F13" s="1">
        <v>0.0</v>
      </c>
      <c r="G13" s="1">
        <v>0.0</v>
      </c>
      <c r="H13" s="1" t="s">
        <v>246</v>
      </c>
      <c r="I13" s="1" t="s">
        <v>247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249</v>
      </c>
      <c r="I14" s="1" t="s">
        <v>250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252</v>
      </c>
      <c r="I15" s="1" t="s">
        <v>253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254</v>
      </c>
      <c r="B16" s="1" t="s">
        <v>255</v>
      </c>
      <c r="C16" s="1" t="s">
        <v>256</v>
      </c>
      <c r="D16" s="1">
        <v>0.0</v>
      </c>
      <c r="E16" s="1" t="s">
        <v>257</v>
      </c>
      <c r="F16" s="1" t="s">
        <v>258</v>
      </c>
      <c r="G16" s="1" t="s">
        <v>259</v>
      </c>
      <c r="H16" s="1" t="s">
        <v>260</v>
      </c>
      <c r="I16" s="1" t="s">
        <v>261</v>
      </c>
      <c r="J16" s="1" t="s">
        <v>262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263</v>
      </c>
      <c r="B17" s="1">
        <v>0.0</v>
      </c>
      <c r="C17" s="1" t="s">
        <v>264</v>
      </c>
      <c r="D17" s="1" t="s">
        <v>265</v>
      </c>
      <c r="E17" s="1" t="s">
        <v>266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267</v>
      </c>
      <c r="B18" s="1">
        <v>0.0</v>
      </c>
      <c r="C18" s="1" t="s">
        <v>268</v>
      </c>
      <c r="D18" s="1" t="s">
        <v>269</v>
      </c>
      <c r="E18" s="1" t="s">
        <v>266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270</v>
      </c>
      <c r="B19" s="1">
        <v>0.0</v>
      </c>
      <c r="C19" s="1" t="s">
        <v>268</v>
      </c>
      <c r="D19" s="1" t="s">
        <v>269</v>
      </c>
      <c r="E19" s="1" t="s">
        <v>266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271</v>
      </c>
      <c r="B20" s="1">
        <v>0.0</v>
      </c>
      <c r="C20" s="1" t="s">
        <v>272</v>
      </c>
      <c r="D20" s="1" t="s">
        <v>273</v>
      </c>
      <c r="E20" s="1">
        <v>0.0</v>
      </c>
      <c r="F20" s="1">
        <v>0.0</v>
      </c>
      <c r="G20" s="1">
        <v>0.0</v>
      </c>
      <c r="H20" s="1" t="s">
        <v>87</v>
      </c>
      <c r="I20" s="1" t="s">
        <v>274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275</v>
      </c>
      <c r="B21" s="1" t="s">
        <v>276</v>
      </c>
      <c r="C21" s="1" t="s">
        <v>152</v>
      </c>
      <c r="D21" s="1" t="s">
        <v>277</v>
      </c>
      <c r="E21" s="1" t="s">
        <v>278</v>
      </c>
      <c r="F21" s="1" t="s">
        <v>279</v>
      </c>
      <c r="G21" s="1" t="s">
        <v>280</v>
      </c>
      <c r="H21" s="1" t="s">
        <v>281</v>
      </c>
      <c r="I21" s="1" t="s">
        <v>282</v>
      </c>
      <c r="J21" s="1" t="s">
        <v>283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284</v>
      </c>
      <c r="B22" s="1">
        <v>0.0</v>
      </c>
      <c r="C22" s="1" t="s">
        <v>272</v>
      </c>
      <c r="D22" s="1" t="s">
        <v>273</v>
      </c>
      <c r="E22" s="1">
        <v>0.0</v>
      </c>
      <c r="F22" s="1">
        <v>0.0</v>
      </c>
      <c r="G22" s="1">
        <v>0.0</v>
      </c>
      <c r="H22" s="1" t="s">
        <v>87</v>
      </c>
      <c r="I22" s="1" t="s">
        <v>274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285</v>
      </c>
      <c r="B23" s="1" t="s">
        <v>276</v>
      </c>
      <c r="C23" s="1" t="s">
        <v>152</v>
      </c>
      <c r="D23" s="1" t="s">
        <v>277</v>
      </c>
      <c r="E23" s="1" t="s">
        <v>278</v>
      </c>
      <c r="F23" s="1" t="s">
        <v>279</v>
      </c>
      <c r="G23" s="1" t="s">
        <v>280</v>
      </c>
      <c r="H23" s="1" t="s">
        <v>281</v>
      </c>
      <c r="I23" s="1" t="s">
        <v>282</v>
      </c>
      <c r="J23" s="1" t="s">
        <v>283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287</v>
      </c>
      <c r="B25" s="1">
        <v>0.0</v>
      </c>
      <c r="C25" s="1" t="s">
        <v>288</v>
      </c>
      <c r="D25" s="1" t="s">
        <v>289</v>
      </c>
      <c r="E25" s="1" t="s">
        <v>290</v>
      </c>
      <c r="F25" s="1" t="s">
        <v>291</v>
      </c>
      <c r="G25" s="1" t="s">
        <v>292</v>
      </c>
      <c r="H25" s="1" t="s">
        <v>293</v>
      </c>
      <c r="I25" s="1" t="s">
        <v>294</v>
      </c>
      <c r="J25" s="1" t="s">
        <v>295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296</v>
      </c>
      <c r="B26" s="1">
        <v>0.0</v>
      </c>
      <c r="C26" s="1" t="s">
        <v>288</v>
      </c>
      <c r="D26" s="1" t="s">
        <v>289</v>
      </c>
      <c r="E26" s="1" t="s">
        <v>290</v>
      </c>
      <c r="F26" s="1" t="s">
        <v>291</v>
      </c>
      <c r="G26" s="1" t="s">
        <v>292</v>
      </c>
      <c r="H26" s="1" t="s">
        <v>297</v>
      </c>
      <c r="I26" s="1" t="s">
        <v>298</v>
      </c>
      <c r="J26" s="1" t="s">
        <v>295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299</v>
      </c>
      <c r="B27" s="1">
        <v>0.0</v>
      </c>
      <c r="C27" s="1" t="s">
        <v>300</v>
      </c>
      <c r="D27" s="1" t="s">
        <v>301</v>
      </c>
      <c r="E27" s="1" t="s">
        <v>302</v>
      </c>
      <c r="F27" s="1" t="s">
        <v>303</v>
      </c>
      <c r="G27" s="1" t="s">
        <v>292</v>
      </c>
      <c r="H27" s="1" t="s">
        <v>297</v>
      </c>
      <c r="I27" s="1" t="s">
        <v>298</v>
      </c>
      <c r="J27" s="1" t="s">
        <v>295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304</v>
      </c>
      <c r="B28" s="1">
        <v>0.0</v>
      </c>
      <c r="C28" s="1" t="s">
        <v>305</v>
      </c>
      <c r="D28" s="1" t="s">
        <v>306</v>
      </c>
      <c r="E28" s="1" t="s">
        <v>307</v>
      </c>
      <c r="F28" s="1" t="s">
        <v>308</v>
      </c>
      <c r="G28" s="1" t="s">
        <v>309</v>
      </c>
      <c r="H28" s="1" t="s">
        <v>310</v>
      </c>
      <c r="I28" s="1" t="s">
        <v>311</v>
      </c>
      <c r="J28" s="1" t="s">
        <v>312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313</v>
      </c>
      <c r="B29" s="1">
        <v>0.0</v>
      </c>
      <c r="C29" s="1" t="s">
        <v>305</v>
      </c>
      <c r="D29" s="1" t="s">
        <v>306</v>
      </c>
      <c r="E29" s="1" t="s">
        <v>307</v>
      </c>
      <c r="F29" s="1" t="s">
        <v>308</v>
      </c>
      <c r="G29" s="1" t="s">
        <v>309</v>
      </c>
      <c r="H29" s="1" t="s">
        <v>310</v>
      </c>
      <c r="I29" s="1" t="s">
        <v>311</v>
      </c>
      <c r="J29" s="1" t="s">
        <v>314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315</v>
      </c>
      <c r="B30" s="1">
        <v>0.0</v>
      </c>
      <c r="C30" s="1" t="s">
        <v>316</v>
      </c>
      <c r="D30" s="1" t="s">
        <v>306</v>
      </c>
      <c r="E30" s="1" t="s">
        <v>317</v>
      </c>
      <c r="F30" s="1" t="s">
        <v>318</v>
      </c>
      <c r="G30" s="1" t="s">
        <v>319</v>
      </c>
      <c r="H30" s="1" t="s">
        <v>320</v>
      </c>
      <c r="I30" s="1" t="s">
        <v>321</v>
      </c>
      <c r="J30" s="1" t="s">
        <v>312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322</v>
      </c>
      <c r="B31" s="1">
        <v>0.0</v>
      </c>
      <c r="C31" s="1" t="s">
        <v>323</v>
      </c>
      <c r="D31" s="1" t="s">
        <v>324</v>
      </c>
      <c r="E31" s="1" t="s">
        <v>325</v>
      </c>
      <c r="F31" s="1" t="s">
        <v>326</v>
      </c>
      <c r="G31" s="1" t="s">
        <v>327</v>
      </c>
      <c r="H31" s="1" t="s">
        <v>328</v>
      </c>
      <c r="I31" s="1" t="s">
        <v>329</v>
      </c>
      <c r="J31" s="1" t="s">
        <v>330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 t="s">
        <v>332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333</v>
      </c>
      <c r="B33" s="1">
        <v>0.0</v>
      </c>
      <c r="C33" s="1" t="s">
        <v>334</v>
      </c>
      <c r="D33" s="1" t="s">
        <v>335</v>
      </c>
      <c r="E33" s="1">
        <v>1.0</v>
      </c>
      <c r="F33" s="1" t="s">
        <v>336</v>
      </c>
      <c r="G33" s="1" t="s">
        <v>337</v>
      </c>
      <c r="H33" s="1" t="s">
        <v>338</v>
      </c>
      <c r="I33" s="1" t="s">
        <v>339</v>
      </c>
      <c r="J33" s="1" t="s">
        <v>340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341</v>
      </c>
      <c r="B34" s="1">
        <v>0.0</v>
      </c>
      <c r="C34" s="1" t="s">
        <v>342</v>
      </c>
      <c r="D34" s="1" t="s">
        <v>343</v>
      </c>
      <c r="E34" s="1" t="s">
        <v>344</v>
      </c>
      <c r="F34" s="1" t="s">
        <v>345</v>
      </c>
      <c r="G34" s="1" t="s">
        <v>346</v>
      </c>
      <c r="H34" s="1" t="s">
        <v>347</v>
      </c>
      <c r="I34" s="1" t="s">
        <v>348</v>
      </c>
      <c r="J34" s="1" t="s">
        <v>349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350</v>
      </c>
      <c r="B35" s="1">
        <v>0.0</v>
      </c>
      <c r="C35" s="1" t="s">
        <v>351</v>
      </c>
      <c r="D35" s="1" t="s">
        <v>352</v>
      </c>
      <c r="E35" s="1" t="s">
        <v>353</v>
      </c>
      <c r="F35" s="1" t="s">
        <v>354</v>
      </c>
      <c r="G35" s="1" t="s">
        <v>355</v>
      </c>
      <c r="H35" s="1">
        <v>-12.0</v>
      </c>
      <c r="I35" s="1" t="s">
        <v>356</v>
      </c>
      <c r="J35" s="1" t="s">
        <v>357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358</v>
      </c>
      <c r="B36" s="1">
        <v>0.0</v>
      </c>
      <c r="C36" s="1" t="s">
        <v>359</v>
      </c>
      <c r="D36" s="1" t="s">
        <v>360</v>
      </c>
      <c r="E36" s="1" t="s">
        <v>361</v>
      </c>
      <c r="F36" s="1" t="s">
        <v>362</v>
      </c>
      <c r="G36" s="1" t="s">
        <v>363</v>
      </c>
      <c r="H36" s="1" t="s">
        <v>364</v>
      </c>
      <c r="I36" s="1" t="s">
        <v>365</v>
      </c>
      <c r="J36" s="1" t="s">
        <v>366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367</v>
      </c>
      <c r="B37" s="1">
        <v>0.0</v>
      </c>
      <c r="C37" s="1">
        <v>0.0</v>
      </c>
      <c r="D37" s="1" t="s">
        <v>368</v>
      </c>
      <c r="E37" s="1">
        <v>0.0</v>
      </c>
      <c r="F37" s="1" t="s">
        <v>369</v>
      </c>
      <c r="G37" s="1" t="s">
        <v>246</v>
      </c>
      <c r="H37" s="1" t="s">
        <v>370</v>
      </c>
      <c r="I37" s="1" t="s">
        <v>371</v>
      </c>
      <c r="J37" s="1" t="s">
        <v>372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373</v>
      </c>
      <c r="B38" s="1">
        <v>0.0</v>
      </c>
      <c r="C38" s="1">
        <v>0.0</v>
      </c>
      <c r="D38" s="1" t="s">
        <v>374</v>
      </c>
      <c r="E38" s="1">
        <v>0.0</v>
      </c>
      <c r="F38" s="1" t="s">
        <v>375</v>
      </c>
      <c r="G38" s="1" t="s">
        <v>246</v>
      </c>
      <c r="H38" s="1" t="s">
        <v>370</v>
      </c>
      <c r="I38" s="1" t="s">
        <v>371</v>
      </c>
      <c r="J38" s="1" t="s">
        <v>372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377</v>
      </c>
      <c r="B40" s="1">
        <v>0.0</v>
      </c>
      <c r="C40" s="1">
        <v>0.0</v>
      </c>
      <c r="D40" s="1" t="s">
        <v>378</v>
      </c>
      <c r="E40" s="1" t="s">
        <v>379</v>
      </c>
      <c r="F40" s="1" t="s">
        <v>380</v>
      </c>
      <c r="G40" s="1" t="s">
        <v>381</v>
      </c>
      <c r="H40" s="1" t="s">
        <v>382</v>
      </c>
      <c r="I40" s="1" t="s">
        <v>383</v>
      </c>
      <c r="J40" s="1" t="s">
        <v>384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385</v>
      </c>
      <c r="B41" s="1">
        <v>0.0</v>
      </c>
      <c r="C41" s="1">
        <v>0.0</v>
      </c>
      <c r="D41" s="1" t="s">
        <v>378</v>
      </c>
      <c r="E41" s="1" t="s">
        <v>379</v>
      </c>
      <c r="F41" s="1" t="s">
        <v>380</v>
      </c>
      <c r="G41" s="1" t="s">
        <v>381</v>
      </c>
      <c r="H41" s="1" t="s">
        <v>386</v>
      </c>
      <c r="I41" s="1" t="s">
        <v>387</v>
      </c>
      <c r="J41" s="1" t="s">
        <v>388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389</v>
      </c>
      <c r="B42" s="1">
        <v>0.0</v>
      </c>
      <c r="C42" s="1">
        <v>0.0</v>
      </c>
      <c r="D42" s="1" t="s">
        <v>378</v>
      </c>
      <c r="E42" s="1" t="s">
        <v>390</v>
      </c>
      <c r="F42" s="1" t="s">
        <v>391</v>
      </c>
      <c r="G42" s="1" t="s">
        <v>392</v>
      </c>
      <c r="H42" s="1" t="s">
        <v>386</v>
      </c>
      <c r="I42" s="1" t="s">
        <v>387</v>
      </c>
      <c r="J42" s="1" t="s">
        <v>388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393</v>
      </c>
      <c r="B43" s="1">
        <v>0.0</v>
      </c>
      <c r="C43" s="1">
        <v>0.0</v>
      </c>
      <c r="D43" s="1" t="s">
        <v>394</v>
      </c>
      <c r="E43" s="1" t="s">
        <v>395</v>
      </c>
      <c r="F43" s="1" t="s">
        <v>396</v>
      </c>
      <c r="G43" s="1" t="s">
        <v>397</v>
      </c>
      <c r="H43" s="1" t="s">
        <v>398</v>
      </c>
      <c r="I43" s="1" t="s">
        <v>399</v>
      </c>
      <c r="J43" s="1" t="s">
        <v>400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401</v>
      </c>
      <c r="B44" s="1">
        <v>0.0</v>
      </c>
      <c r="C44" s="1">
        <v>0.0</v>
      </c>
      <c r="D44" s="1" t="s">
        <v>394</v>
      </c>
      <c r="E44" s="1" t="s">
        <v>395</v>
      </c>
      <c r="F44" s="1" t="s">
        <v>396</v>
      </c>
      <c r="G44" s="1" t="s">
        <v>397</v>
      </c>
      <c r="H44" s="1" t="s">
        <v>398</v>
      </c>
      <c r="I44" s="1" t="s">
        <v>399</v>
      </c>
      <c r="J44" s="1" t="s">
        <v>402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403</v>
      </c>
      <c r="B45" s="1">
        <v>0.0</v>
      </c>
      <c r="C45" s="1">
        <v>0.0</v>
      </c>
      <c r="D45" s="1" t="s">
        <v>404</v>
      </c>
      <c r="E45" s="1" t="s">
        <v>405</v>
      </c>
      <c r="F45" s="1" t="s">
        <v>406</v>
      </c>
      <c r="G45" s="1" t="s">
        <v>407</v>
      </c>
      <c r="H45" s="1" t="s">
        <v>408</v>
      </c>
      <c r="I45" s="1" t="s">
        <v>409</v>
      </c>
      <c r="J45" s="1" t="s">
        <v>410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411</v>
      </c>
      <c r="B46" s="1">
        <v>0.0</v>
      </c>
      <c r="C46" s="1">
        <v>0.0</v>
      </c>
      <c r="D46" s="1" t="s">
        <v>412</v>
      </c>
      <c r="E46" s="1" t="s">
        <v>413</v>
      </c>
      <c r="F46" s="1" t="s">
        <v>414</v>
      </c>
      <c r="G46" s="1" t="s">
        <v>415</v>
      </c>
      <c r="H46" s="1" t="s">
        <v>416</v>
      </c>
      <c r="I46" s="1" t="s">
        <v>417</v>
      </c>
      <c r="J46" s="1" t="s">
        <v>418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419</v>
      </c>
      <c r="B47" s="1">
        <v>0.0</v>
      </c>
      <c r="C47" s="1">
        <v>0.0</v>
      </c>
      <c r="D47" s="1" t="s">
        <v>420</v>
      </c>
      <c r="E47" s="1" t="s">
        <v>421</v>
      </c>
      <c r="F47" s="1">
        <v>0.0</v>
      </c>
      <c r="G47" s="1" t="s">
        <v>422</v>
      </c>
      <c r="H47" s="1" t="s">
        <v>423</v>
      </c>
      <c r="I47" s="1" t="s">
        <v>424</v>
      </c>
      <c r="J47" s="1" t="s">
        <v>425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426</v>
      </c>
      <c r="B48" s="1">
        <v>0.0</v>
      </c>
      <c r="C48" s="1">
        <v>0.0</v>
      </c>
      <c r="D48" s="1" t="s">
        <v>427</v>
      </c>
      <c r="E48" s="1" t="s">
        <v>428</v>
      </c>
      <c r="F48" s="1" t="s">
        <v>429</v>
      </c>
      <c r="G48" s="1" t="s">
        <v>430</v>
      </c>
      <c r="H48" s="1" t="s">
        <v>431</v>
      </c>
      <c r="I48" s="1" t="s">
        <v>432</v>
      </c>
      <c r="J48" s="1" t="s">
        <v>433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434</v>
      </c>
      <c r="B49" s="1">
        <v>0.0</v>
      </c>
      <c r="C49" s="1">
        <v>0.0</v>
      </c>
      <c r="D49" s="1" t="s">
        <v>435</v>
      </c>
      <c r="E49" s="1" t="s">
        <v>436</v>
      </c>
      <c r="F49" s="1" t="s">
        <v>437</v>
      </c>
      <c r="G49" s="1" t="s">
        <v>430</v>
      </c>
      <c r="H49" s="1" t="s">
        <v>438</v>
      </c>
      <c r="I49" s="1" t="s">
        <v>439</v>
      </c>
      <c r="J49" s="1" t="s">
        <v>440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441</v>
      </c>
      <c r="B50" s="1">
        <v>0.0</v>
      </c>
      <c r="C50" s="1">
        <v>0.0</v>
      </c>
      <c r="D50" s="1" t="s">
        <v>442</v>
      </c>
      <c r="E50" s="1" t="s">
        <v>443</v>
      </c>
      <c r="F50" s="1" t="s">
        <v>444</v>
      </c>
      <c r="G50" s="1" t="s">
        <v>445</v>
      </c>
      <c r="H50" s="1" t="s">
        <v>446</v>
      </c>
      <c r="I50" s="1" t="s">
        <v>447</v>
      </c>
      <c r="J50" s="1" t="s">
        <v>448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449</v>
      </c>
      <c r="B51" s="1">
        <v>0.0</v>
      </c>
      <c r="C51" s="1">
        <v>0.0</v>
      </c>
      <c r="D51" s="1">
        <v>0.0</v>
      </c>
      <c r="E51" s="1" t="s">
        <v>450</v>
      </c>
      <c r="F51" s="1" t="s">
        <v>451</v>
      </c>
      <c r="G51" s="1" t="s">
        <v>452</v>
      </c>
      <c r="H51" s="1" t="s">
        <v>453</v>
      </c>
      <c r="I51" s="1" t="s">
        <v>454</v>
      </c>
      <c r="J51" s="1" t="s">
        <v>455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456</v>
      </c>
      <c r="B52" s="1">
        <v>0.0</v>
      </c>
      <c r="C52" s="1">
        <v>0.0</v>
      </c>
      <c r="D52" s="1">
        <v>0.0</v>
      </c>
      <c r="E52" s="1" t="s">
        <v>457</v>
      </c>
      <c r="F52" s="1" t="s">
        <v>458</v>
      </c>
      <c r="G52" s="1" t="s">
        <v>459</v>
      </c>
      <c r="H52" s="1" t="s">
        <v>453</v>
      </c>
      <c r="I52" s="1" t="s">
        <v>454</v>
      </c>
      <c r="J52" s="1" t="s">
        <v>455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461</v>
      </c>
      <c r="B54" s="1">
        <v>0.0</v>
      </c>
      <c r="C54" s="1">
        <v>0.0</v>
      </c>
      <c r="D54" s="1">
        <v>0.0</v>
      </c>
      <c r="E54" s="1" t="s">
        <v>462</v>
      </c>
      <c r="F54" s="1" t="s">
        <v>463</v>
      </c>
      <c r="G54" s="1" t="s">
        <v>464</v>
      </c>
      <c r="H54" s="1" t="s">
        <v>465</v>
      </c>
      <c r="I54" s="1" t="s">
        <v>466</v>
      </c>
      <c r="J54" s="1" t="s">
        <v>467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468</v>
      </c>
      <c r="B55" s="1">
        <v>0.0</v>
      </c>
      <c r="C55" s="1">
        <v>0.0</v>
      </c>
      <c r="D55" s="1">
        <v>0.0</v>
      </c>
      <c r="E55" s="1" t="s">
        <v>462</v>
      </c>
      <c r="F55" s="1" t="s">
        <v>463</v>
      </c>
      <c r="G55" s="1" t="s">
        <v>464</v>
      </c>
      <c r="H55" s="1" t="s">
        <v>469</v>
      </c>
      <c r="I55" s="1" t="s">
        <v>470</v>
      </c>
      <c r="J55" s="1" t="s">
        <v>467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471</v>
      </c>
      <c r="B56" s="1">
        <v>0.0</v>
      </c>
      <c r="C56" s="1">
        <v>0.0</v>
      </c>
      <c r="D56" s="1">
        <v>0.0</v>
      </c>
      <c r="E56" s="1" t="s">
        <v>472</v>
      </c>
      <c r="F56" s="1" t="s">
        <v>473</v>
      </c>
      <c r="G56" s="1" t="s">
        <v>474</v>
      </c>
      <c r="H56" s="1" t="s">
        <v>475</v>
      </c>
      <c r="I56" s="1" t="s">
        <v>470</v>
      </c>
      <c r="J56" s="1" t="s">
        <v>467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476</v>
      </c>
      <c r="B57" s="1">
        <v>0.0</v>
      </c>
      <c r="C57" s="1">
        <v>0.0</v>
      </c>
      <c r="D57" s="1">
        <v>0.0</v>
      </c>
      <c r="E57" s="1" t="s">
        <v>477</v>
      </c>
      <c r="F57" s="1" t="s">
        <v>478</v>
      </c>
      <c r="G57" s="1" t="s">
        <v>479</v>
      </c>
      <c r="H57" s="1" t="s">
        <v>480</v>
      </c>
      <c r="I57" s="1" t="s">
        <v>481</v>
      </c>
      <c r="J57" s="1" t="s">
        <v>482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483</v>
      </c>
      <c r="B58" s="1">
        <v>0.0</v>
      </c>
      <c r="C58" s="1">
        <v>0.0</v>
      </c>
      <c r="D58" s="1">
        <v>0.0</v>
      </c>
      <c r="E58" s="1" t="s">
        <v>477</v>
      </c>
      <c r="F58" s="1" t="s">
        <v>478</v>
      </c>
      <c r="G58" s="1" t="s">
        <v>479</v>
      </c>
      <c r="H58" s="1" t="s">
        <v>480</v>
      </c>
      <c r="I58" s="1" t="s">
        <v>481</v>
      </c>
      <c r="J58" s="1" t="s">
        <v>484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485</v>
      </c>
      <c r="B59" s="1">
        <v>0.0</v>
      </c>
      <c r="C59" s="1">
        <v>0.0</v>
      </c>
      <c r="D59" s="1">
        <v>0.0</v>
      </c>
      <c r="E59" s="1" t="s">
        <v>486</v>
      </c>
      <c r="F59" s="1" t="s">
        <v>487</v>
      </c>
      <c r="G59" s="1" t="s">
        <v>479</v>
      </c>
      <c r="H59" s="1" t="s">
        <v>488</v>
      </c>
      <c r="I59" s="1" t="s">
        <v>489</v>
      </c>
      <c r="J59" s="1" t="s">
        <v>482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490</v>
      </c>
      <c r="B60" s="1">
        <v>0.0</v>
      </c>
      <c r="C60" s="1">
        <v>0.0</v>
      </c>
      <c r="D60" s="1">
        <v>0.0</v>
      </c>
      <c r="E60" s="1" t="s">
        <v>491</v>
      </c>
      <c r="F60" s="1" t="s">
        <v>492</v>
      </c>
      <c r="G60" s="1" t="s">
        <v>493</v>
      </c>
      <c r="H60" s="1" t="s">
        <v>494</v>
      </c>
      <c r="I60" s="1" t="s">
        <v>495</v>
      </c>
      <c r="J60" s="1" t="s">
        <v>496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497</v>
      </c>
      <c r="B61" s="1">
        <v>0.0</v>
      </c>
      <c r="C61" s="1">
        <v>0.0</v>
      </c>
      <c r="D61" s="1">
        <v>0.0</v>
      </c>
      <c r="E61" s="1" t="s">
        <v>498</v>
      </c>
      <c r="F61" s="1" t="s">
        <v>499</v>
      </c>
      <c r="G61" s="1" t="s">
        <v>500</v>
      </c>
      <c r="H61" s="1" t="s">
        <v>501</v>
      </c>
      <c r="I61" s="1" t="s">
        <v>502</v>
      </c>
      <c r="J61" s="1" t="s">
        <v>503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504</v>
      </c>
      <c r="B62" s="1">
        <v>0.0</v>
      </c>
      <c r="C62" s="1">
        <v>0.0</v>
      </c>
      <c r="D62" s="1">
        <v>0.0</v>
      </c>
      <c r="E62" s="1" t="s">
        <v>505</v>
      </c>
      <c r="F62" s="1" t="s">
        <v>506</v>
      </c>
      <c r="G62" s="1" t="s">
        <v>507</v>
      </c>
      <c r="H62" s="1" t="s">
        <v>508</v>
      </c>
      <c r="I62" s="1" t="s">
        <v>509</v>
      </c>
      <c r="J62" s="1" t="s">
        <v>279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510</v>
      </c>
      <c r="B63" s="1">
        <v>0.0</v>
      </c>
      <c r="C63" s="1">
        <v>0.0</v>
      </c>
      <c r="D63" s="1">
        <v>0.0</v>
      </c>
      <c r="E63" s="1" t="s">
        <v>511</v>
      </c>
      <c r="F63" s="1" t="s">
        <v>512</v>
      </c>
      <c r="G63" s="1" t="s">
        <v>513</v>
      </c>
      <c r="H63" s="1" t="s">
        <v>514</v>
      </c>
      <c r="I63" s="1" t="s">
        <v>515</v>
      </c>
      <c r="J63" s="1" t="s">
        <v>516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517</v>
      </c>
      <c r="B64" s="1">
        <v>0.0</v>
      </c>
      <c r="C64" s="1">
        <v>0.0</v>
      </c>
      <c r="D64" s="1">
        <v>0.0</v>
      </c>
      <c r="E64" s="1" t="s">
        <v>518</v>
      </c>
      <c r="F64" s="1" t="s">
        <v>519</v>
      </c>
      <c r="G64" s="1" t="s">
        <v>520</v>
      </c>
      <c r="H64" s="1" t="s">
        <v>521</v>
      </c>
      <c r="I64" s="1" t="s">
        <v>522</v>
      </c>
      <c r="J64" s="1" t="s">
        <v>523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524</v>
      </c>
      <c r="B65" s="1">
        <v>0.0</v>
      </c>
      <c r="C65" s="1">
        <v>0.0</v>
      </c>
      <c r="D65" s="1">
        <v>0.0</v>
      </c>
      <c r="E65" s="1">
        <v>0.0</v>
      </c>
      <c r="F65" s="1" t="s">
        <v>525</v>
      </c>
      <c r="G65" s="1" t="s">
        <v>526</v>
      </c>
      <c r="H65" s="1" t="s">
        <v>527</v>
      </c>
      <c r="I65" s="1" t="s">
        <v>528</v>
      </c>
      <c r="J65" s="1" t="s">
        <v>529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530</v>
      </c>
      <c r="B66" s="1">
        <v>0.0</v>
      </c>
      <c r="C66" s="1">
        <v>0.0</v>
      </c>
      <c r="D66" s="1">
        <v>0.0</v>
      </c>
      <c r="E66" s="1">
        <v>0.0</v>
      </c>
      <c r="F66" s="1" t="s">
        <v>531</v>
      </c>
      <c r="G66" s="1" t="s">
        <v>532</v>
      </c>
      <c r="H66" s="1" t="s">
        <v>533</v>
      </c>
      <c r="I66" s="1" t="s">
        <v>528</v>
      </c>
      <c r="J66" s="1" t="s">
        <v>529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534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535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536</v>
      </c>
      <c r="H68" s="1" t="s">
        <v>537</v>
      </c>
      <c r="I68" s="1" t="s">
        <v>538</v>
      </c>
      <c r="J68" s="1" t="s">
        <v>539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540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536</v>
      </c>
      <c r="H69" s="1" t="s">
        <v>541</v>
      </c>
      <c r="I69" s="1" t="s">
        <v>542</v>
      </c>
      <c r="J69" s="1" t="s">
        <v>539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543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544</v>
      </c>
      <c r="H70" s="1" t="s">
        <v>545</v>
      </c>
      <c r="I70" s="1" t="s">
        <v>538</v>
      </c>
      <c r="J70" s="1" t="s">
        <v>539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546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547</v>
      </c>
      <c r="H71" s="1" t="s">
        <v>548</v>
      </c>
      <c r="I71" s="1" t="s">
        <v>549</v>
      </c>
      <c r="J71" s="1" t="s">
        <v>550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551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547</v>
      </c>
      <c r="H72" s="1" t="s">
        <v>548</v>
      </c>
      <c r="I72" s="1" t="s">
        <v>549</v>
      </c>
      <c r="J72" s="1" t="s">
        <v>552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553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554</v>
      </c>
      <c r="H73" s="1" t="s">
        <v>555</v>
      </c>
      <c r="I73" s="1" t="s">
        <v>556</v>
      </c>
      <c r="J73" s="1" t="s">
        <v>557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558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559</v>
      </c>
      <c r="H74" s="1" t="s">
        <v>560</v>
      </c>
      <c r="I74" s="1" t="s">
        <v>561</v>
      </c>
      <c r="J74" s="1" t="s">
        <v>562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563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564</v>
      </c>
      <c r="H75" s="1" t="s">
        <v>565</v>
      </c>
      <c r="I75" s="1" t="s">
        <v>566</v>
      </c>
      <c r="J75" s="1" t="s">
        <v>567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568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569</v>
      </c>
      <c r="H76" s="1" t="s">
        <v>570</v>
      </c>
      <c r="I76" s="1" t="s">
        <v>571</v>
      </c>
      <c r="J76" s="1" t="s">
        <v>572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573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574</v>
      </c>
      <c r="H77" s="1" t="s">
        <v>575</v>
      </c>
      <c r="I77" s="1" t="s">
        <v>576</v>
      </c>
      <c r="J77" s="1" t="s">
        <v>577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578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579</v>
      </c>
      <c r="H78" s="1" t="s">
        <v>580</v>
      </c>
      <c r="I78" s="1" t="s">
        <v>581</v>
      </c>
      <c r="J78" s="1" t="s">
        <v>582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583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0.0</v>
      </c>
      <c r="H79" s="1" t="s">
        <v>584</v>
      </c>
      <c r="I79" s="1" t="s">
        <v>585</v>
      </c>
      <c r="J79" s="1" t="s">
        <v>586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587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 t="s">
        <v>588</v>
      </c>
      <c r="I80" s="1" t="s">
        <v>589</v>
      </c>
      <c r="J80" s="1" t="s">
        <v>590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591</v>
      </c>
      <c r="C1" s="1" t="s">
        <v>592</v>
      </c>
      <c r="D1" s="1" t="s">
        <v>593</v>
      </c>
      <c r="E1" s="1" t="s">
        <v>594</v>
      </c>
      <c r="F1" s="1" t="s">
        <v>595</v>
      </c>
      <c r="G1" s="1" t="s">
        <v>596</v>
      </c>
      <c r="H1" s="1" t="s">
        <v>597</v>
      </c>
      <c r="I1" s="1" t="s">
        <v>598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599</v>
      </c>
      <c r="B2" s="1" t="s">
        <v>600</v>
      </c>
      <c r="C2" s="1" t="s">
        <v>601</v>
      </c>
      <c r="D2" s="1" t="s">
        <v>602</v>
      </c>
      <c r="E2" s="1" t="s">
        <v>603</v>
      </c>
      <c r="F2" s="1" t="s">
        <v>604</v>
      </c>
      <c r="G2" s="1" t="s">
        <v>605</v>
      </c>
      <c r="H2" s="1" t="s">
        <v>605</v>
      </c>
      <c r="I2" s="1" t="s">
        <v>606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607</v>
      </c>
      <c r="B3" s="1" t="s">
        <v>606</v>
      </c>
      <c r="C3" s="1" t="s">
        <v>608</v>
      </c>
      <c r="D3" s="1" t="s">
        <v>609</v>
      </c>
      <c r="E3" s="1" t="s">
        <v>610</v>
      </c>
      <c r="F3" s="1" t="s">
        <v>611</v>
      </c>
      <c r="G3" s="1" t="s">
        <v>612</v>
      </c>
      <c r="H3" s="1" t="s">
        <v>613</v>
      </c>
      <c r="I3" s="1" t="s">
        <v>606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614</v>
      </c>
      <c r="B4" s="1" t="s">
        <v>600</v>
      </c>
      <c r="C4" s="1" t="s">
        <v>601</v>
      </c>
      <c r="D4" s="1" t="s">
        <v>602</v>
      </c>
      <c r="E4" s="1" t="s">
        <v>603</v>
      </c>
      <c r="F4" s="1" t="s">
        <v>604</v>
      </c>
      <c r="G4" s="1" t="s">
        <v>605</v>
      </c>
      <c r="H4" s="1" t="s">
        <v>605</v>
      </c>
      <c r="I4" s="1" t="s">
        <v>605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607</v>
      </c>
      <c r="B5" s="1" t="s">
        <v>606</v>
      </c>
      <c r="C5" s="1" t="s">
        <v>608</v>
      </c>
      <c r="D5" s="1" t="s">
        <v>609</v>
      </c>
      <c r="E5" s="1" t="s">
        <v>610</v>
      </c>
      <c r="F5" s="1" t="s">
        <v>611</v>
      </c>
      <c r="G5" s="1" t="s">
        <v>612</v>
      </c>
      <c r="H5" s="1" t="s">
        <v>613</v>
      </c>
      <c r="I5" s="1" t="s">
        <v>613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615</v>
      </c>
      <c r="B6" s="1" t="s">
        <v>616</v>
      </c>
      <c r="C6" s="1" t="s">
        <v>617</v>
      </c>
      <c r="D6" s="1" t="s">
        <v>618</v>
      </c>
      <c r="E6" s="1" t="s">
        <v>619</v>
      </c>
      <c r="F6" s="1" t="s">
        <v>620</v>
      </c>
      <c r="G6" s="1" t="s">
        <v>621</v>
      </c>
      <c r="H6" s="1" t="s">
        <v>622</v>
      </c>
      <c r="I6" s="1" t="s">
        <v>623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624</v>
      </c>
      <c r="B7" s="1" t="s">
        <v>606</v>
      </c>
      <c r="C7" s="1" t="s">
        <v>606</v>
      </c>
      <c r="D7" s="1" t="s">
        <v>606</v>
      </c>
      <c r="E7" s="1" t="s">
        <v>606</v>
      </c>
      <c r="F7" s="1" t="s">
        <v>606</v>
      </c>
      <c r="G7" s="1" t="s">
        <v>606</v>
      </c>
      <c r="H7" s="1" t="s">
        <v>606</v>
      </c>
      <c r="I7" s="1" t="s">
        <v>606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625</v>
      </c>
      <c r="B8" s="1" t="s">
        <v>606</v>
      </c>
      <c r="C8" s="1" t="s">
        <v>606</v>
      </c>
      <c r="D8" s="1" t="s">
        <v>626</v>
      </c>
      <c r="E8" s="1" t="s">
        <v>627</v>
      </c>
      <c r="F8" s="1" t="s">
        <v>627</v>
      </c>
      <c r="G8" s="1" t="s">
        <v>627</v>
      </c>
      <c r="H8" s="1" t="s">
        <v>627</v>
      </c>
      <c r="I8" s="1" t="s">
        <v>627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628</v>
      </c>
      <c r="B9" s="1" t="s">
        <v>606</v>
      </c>
      <c r="C9" s="1" t="s">
        <v>606</v>
      </c>
      <c r="D9" s="1" t="s">
        <v>606</v>
      </c>
      <c r="E9" s="1" t="s">
        <v>606</v>
      </c>
      <c r="F9" s="1" t="s">
        <v>606</v>
      </c>
      <c r="G9" s="1" t="s">
        <v>606</v>
      </c>
      <c r="H9" s="1" t="s">
        <v>606</v>
      </c>
      <c r="I9" s="1" t="s">
        <v>606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629</v>
      </c>
      <c r="B10" s="1" t="s">
        <v>606</v>
      </c>
      <c r="C10" s="1" t="s">
        <v>606</v>
      </c>
      <c r="D10" s="1" t="s">
        <v>606</v>
      </c>
      <c r="E10" s="1" t="s">
        <v>606</v>
      </c>
      <c r="F10" s="1" t="s">
        <v>606</v>
      </c>
      <c r="G10" s="1" t="s">
        <v>606</v>
      </c>
      <c r="H10" s="1" t="s">
        <v>606</v>
      </c>
      <c r="I10" s="1" t="s">
        <v>606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630</v>
      </c>
      <c r="B11" s="1" t="s">
        <v>606</v>
      </c>
      <c r="C11" s="1" t="s">
        <v>606</v>
      </c>
      <c r="D11" s="1" t="s">
        <v>606</v>
      </c>
      <c r="E11" s="1" t="s">
        <v>606</v>
      </c>
      <c r="F11" s="1" t="s">
        <v>606</v>
      </c>
      <c r="G11" s="1" t="s">
        <v>606</v>
      </c>
      <c r="H11" s="1" t="s">
        <v>606</v>
      </c>
      <c r="I11" s="1" t="s">
        <v>606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631</v>
      </c>
      <c r="B12" s="1" t="s">
        <v>632</v>
      </c>
      <c r="C12" s="1" t="s">
        <v>632</v>
      </c>
      <c r="D12" s="1" t="s">
        <v>632</v>
      </c>
      <c r="E12" s="1" t="s">
        <v>632</v>
      </c>
      <c r="F12" s="1" t="s">
        <v>632</v>
      </c>
      <c r="G12" s="1" t="s">
        <v>633</v>
      </c>
      <c r="H12" s="1" t="s">
        <v>634</v>
      </c>
      <c r="I12" s="1" t="s">
        <v>635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636</v>
      </c>
      <c r="B13" s="1" t="s">
        <v>606</v>
      </c>
      <c r="C13" s="1" t="s">
        <v>606</v>
      </c>
      <c r="D13" s="1" t="s">
        <v>606</v>
      </c>
      <c r="E13" s="1" t="s">
        <v>606</v>
      </c>
      <c r="F13" s="1" t="s">
        <v>606</v>
      </c>
      <c r="G13" s="1" t="s">
        <v>606</v>
      </c>
      <c r="H13" s="1" t="s">
        <v>606</v>
      </c>
      <c r="I13" s="1" t="s">
        <v>606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637</v>
      </c>
      <c r="B14" s="1" t="s">
        <v>606</v>
      </c>
      <c r="C14" s="1" t="s">
        <v>606</v>
      </c>
      <c r="D14" s="1" t="s">
        <v>606</v>
      </c>
      <c r="E14" s="1" t="s">
        <v>606</v>
      </c>
      <c r="F14" s="1" t="s">
        <v>606</v>
      </c>
      <c r="G14" s="1" t="s">
        <v>606</v>
      </c>
      <c r="H14" s="1" t="s">
        <v>606</v>
      </c>
      <c r="I14" s="1" t="s">
        <v>606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638</v>
      </c>
      <c r="B15" s="1" t="s">
        <v>606</v>
      </c>
      <c r="C15" s="1" t="s">
        <v>606</v>
      </c>
      <c r="D15" s="1" t="s">
        <v>606</v>
      </c>
      <c r="E15" s="1" t="s">
        <v>606</v>
      </c>
      <c r="F15" s="1" t="s">
        <v>606</v>
      </c>
      <c r="G15" s="1" t="s">
        <v>606</v>
      </c>
      <c r="H15" s="1" t="s">
        <v>606</v>
      </c>
      <c r="I15" s="1" t="s">
        <v>606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639</v>
      </c>
      <c r="B16" s="1" t="s">
        <v>606</v>
      </c>
      <c r="C16" s="1" t="s">
        <v>606</v>
      </c>
      <c r="D16" s="1" t="s">
        <v>606</v>
      </c>
      <c r="E16" s="1" t="s">
        <v>606</v>
      </c>
      <c r="F16" s="1" t="s">
        <v>606</v>
      </c>
      <c r="G16" s="1" t="s">
        <v>606</v>
      </c>
      <c r="H16" s="1" t="s">
        <v>606</v>
      </c>
      <c r="I16" s="1" t="s">
        <v>606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640</v>
      </c>
      <c r="B17" s="1" t="s">
        <v>641</v>
      </c>
      <c r="C17" s="1" t="s">
        <v>641</v>
      </c>
      <c r="D17" s="1" t="s">
        <v>642</v>
      </c>
      <c r="E17" s="1" t="s">
        <v>643</v>
      </c>
      <c r="F17" s="1" t="s">
        <v>143</v>
      </c>
      <c r="G17" s="1" t="s">
        <v>644</v>
      </c>
      <c r="H17" s="1" t="s">
        <v>645</v>
      </c>
      <c r="I17" s="1" t="s">
        <v>646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647</v>
      </c>
      <c r="B18" s="1" t="s">
        <v>606</v>
      </c>
      <c r="C18" s="1" t="s">
        <v>606</v>
      </c>
      <c r="D18" s="1" t="s">
        <v>606</v>
      </c>
      <c r="E18" s="1" t="s">
        <v>606</v>
      </c>
      <c r="F18" s="1" t="s">
        <v>606</v>
      </c>
      <c r="G18" s="1" t="s">
        <v>606</v>
      </c>
      <c r="H18" s="1" t="s">
        <v>606</v>
      </c>
      <c r="I18" s="1" t="s">
        <v>606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648</v>
      </c>
      <c r="B19" s="1" t="s">
        <v>606</v>
      </c>
      <c r="C19" s="1" t="s">
        <v>606</v>
      </c>
      <c r="D19" s="1" t="s">
        <v>606</v>
      </c>
      <c r="E19" s="1" t="s">
        <v>606</v>
      </c>
      <c r="F19" s="1" t="s">
        <v>606</v>
      </c>
      <c r="G19" s="1" t="s">
        <v>606</v>
      </c>
      <c r="H19" s="1" t="s">
        <v>606</v>
      </c>
      <c r="I19" s="1" t="s">
        <v>606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 t="s">
        <v>606</v>
      </c>
      <c r="C20" s="1" t="s">
        <v>606</v>
      </c>
      <c r="D20" s="1" t="s">
        <v>606</v>
      </c>
      <c r="E20" s="1" t="s">
        <v>606</v>
      </c>
      <c r="F20" s="1" t="s">
        <v>606</v>
      </c>
      <c r="G20" s="1" t="s">
        <v>606</v>
      </c>
      <c r="H20" s="1" t="s">
        <v>606</v>
      </c>
      <c r="I20" s="1" t="s">
        <v>606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649</v>
      </c>
      <c r="B21" s="1" t="s">
        <v>650</v>
      </c>
      <c r="C21" s="1" t="s">
        <v>651</v>
      </c>
      <c r="D21" s="1" t="s">
        <v>652</v>
      </c>
      <c r="E21" s="1" t="s">
        <v>653</v>
      </c>
      <c r="F21" s="1" t="s">
        <v>654</v>
      </c>
      <c r="G21" s="1" t="s">
        <v>655</v>
      </c>
      <c r="H21" s="1" t="s">
        <v>656</v>
      </c>
      <c r="I21" s="1" t="s">
        <v>657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658</v>
      </c>
      <c r="B22" s="1" t="s">
        <v>659</v>
      </c>
      <c r="C22" s="1" t="s">
        <v>660</v>
      </c>
      <c r="D22" s="1" t="s">
        <v>661</v>
      </c>
      <c r="E22" s="1" t="s">
        <v>662</v>
      </c>
      <c r="F22" s="1" t="s">
        <v>663</v>
      </c>
      <c r="G22" s="1" t="s">
        <v>664</v>
      </c>
      <c r="H22" s="1" t="s">
        <v>656</v>
      </c>
      <c r="I22" s="1" t="s">
        <v>657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606</v>
      </c>
      <c r="C23" s="1" t="s">
        <v>606</v>
      </c>
      <c r="D23" s="1" t="s">
        <v>606</v>
      </c>
      <c r="E23" s="1" t="s">
        <v>606</v>
      </c>
      <c r="F23" s="1" t="s">
        <v>606</v>
      </c>
      <c r="G23" s="1" t="s">
        <v>606</v>
      </c>
      <c r="H23" s="1" t="s">
        <v>606</v>
      </c>
      <c r="I23" s="1" t="s">
        <v>606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665</v>
      </c>
      <c r="B24" s="1" t="s">
        <v>666</v>
      </c>
      <c r="C24" s="1" t="s">
        <v>667</v>
      </c>
      <c r="D24" s="1" t="s">
        <v>668</v>
      </c>
      <c r="E24" s="1" t="s">
        <v>669</v>
      </c>
      <c r="F24" s="1" t="s">
        <v>670</v>
      </c>
      <c r="G24" s="1" t="s">
        <v>671</v>
      </c>
      <c r="H24" s="1" t="s">
        <v>671</v>
      </c>
      <c r="I24" s="1" t="s">
        <v>671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672</v>
      </c>
      <c r="B25" s="1" t="s">
        <v>673</v>
      </c>
      <c r="C25" s="1" t="s">
        <v>674</v>
      </c>
      <c r="D25" s="1" t="s">
        <v>675</v>
      </c>
      <c r="E25" s="1" t="s">
        <v>676</v>
      </c>
      <c r="F25" s="1" t="s">
        <v>677</v>
      </c>
      <c r="G25" s="1" t="s">
        <v>678</v>
      </c>
      <c r="H25" s="1" t="s">
        <v>678</v>
      </c>
      <c r="I25" s="1" t="s">
        <v>606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679</v>
      </c>
      <c r="B26" s="1" t="s">
        <v>680</v>
      </c>
      <c r="C26" s="1" t="s">
        <v>681</v>
      </c>
      <c r="D26" s="1" t="s">
        <v>682</v>
      </c>
      <c r="E26" s="1" t="s">
        <v>683</v>
      </c>
      <c r="F26" s="1" t="s">
        <v>684</v>
      </c>
      <c r="G26" s="1" t="s">
        <v>606</v>
      </c>
      <c r="H26" s="1" t="s">
        <v>606</v>
      </c>
      <c r="I26" s="1" t="s">
        <v>606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685</v>
      </c>
      <c r="B2" s="1" t="s">
        <v>686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687</v>
      </c>
      <c r="B3" s="1" t="s">
        <v>688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689</v>
      </c>
      <c r="B4" s="1" t="s">
        <v>690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691</v>
      </c>
      <c r="B5" s="1" t="s">
        <v>692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693</v>
      </c>
      <c r="B6" s="1" t="s">
        <v>694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695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696</v>
      </c>
      <c r="B8" s="1" t="s">
        <v>697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698</v>
      </c>
      <c r="B9" s="4" t="s">
        <v>699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700</v>
      </c>
      <c r="B10" s="1" t="s">
        <v>701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702</v>
      </c>
      <c r="B11" s="1" t="s">
        <v>703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704</v>
      </c>
      <c r="B12" s="1" t="s">
        <v>701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705</v>
      </c>
      <c r="B13" s="1" t="s">
        <v>706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707</v>
      </c>
      <c r="B14" s="1" t="s">
        <v>708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709</v>
      </c>
      <c r="B15" s="1" t="s">
        <v>706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710</v>
      </c>
      <c r="B16" s="1" t="s">
        <v>711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712</v>
      </c>
      <c r="B17" s="1">
        <v>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713</v>
      </c>
      <c r="B18" s="1" t="s">
        <v>714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715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716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717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718</v>
      </c>
      <c r="B22" s="1">
        <v>1.07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719</v>
      </c>
      <c r="B23" s="1">
        <v>1.07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720</v>
      </c>
      <c r="B24" s="1">
        <v>1.02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721</v>
      </c>
      <c r="B25" s="1">
        <v>1.0749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722</v>
      </c>
      <c r="B26" s="1">
        <v>1.07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723</v>
      </c>
      <c r="B27" s="1">
        <v>1.07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724</v>
      </c>
      <c r="B28" s="1">
        <v>1.02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725</v>
      </c>
      <c r="B29" s="1">
        <v>1.0749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726</v>
      </c>
      <c r="B30" s="1">
        <v>1.296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727</v>
      </c>
      <c r="B31" s="1">
        <v>-0.7208481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728</v>
      </c>
      <c r="B32" s="1">
        <v>56200.0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729</v>
      </c>
      <c r="B33" s="1">
        <v>56200.0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730</v>
      </c>
      <c r="B34" s="1">
        <v>180658.0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731</v>
      </c>
      <c r="B35" s="1">
        <v>92150.0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732</v>
      </c>
      <c r="B36" s="1">
        <v>92150.0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733</v>
      </c>
      <c r="B37" s="1">
        <v>6604081.0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734</v>
      </c>
      <c r="B38" s="1">
        <v>0.77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735</v>
      </c>
      <c r="B39" s="1">
        <v>4.17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736</v>
      </c>
      <c r="B40" s="1">
        <v>1.0574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737</v>
      </c>
      <c r="B41" s="1">
        <v>1.19705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738</v>
      </c>
      <c r="B42" s="1" t="s">
        <v>739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740</v>
      </c>
      <c r="B43" s="1">
        <v>4011806.0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741</v>
      </c>
      <c r="B44" s="1">
        <v>6288184.0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742</v>
      </c>
      <c r="B45" s="1">
        <v>6474590.0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743</v>
      </c>
      <c r="B46" s="1">
        <v>78882.0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744</v>
      </c>
      <c r="B47" s="1">
        <v>77821.0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745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746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747</v>
      </c>
      <c r="B50" s="1">
        <v>0.0123000005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748</v>
      </c>
      <c r="B51" s="1">
        <v>0.01799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749</v>
      </c>
      <c r="B52" s="1">
        <v>0.030299999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750</v>
      </c>
      <c r="B53" s="1">
        <v>0.65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751</v>
      </c>
      <c r="B54" s="1">
        <v>0.0125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752</v>
      </c>
      <c r="B55" s="1">
        <v>6474590.0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753</v>
      </c>
      <c r="B56" s="1">
        <v>2.455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754</v>
      </c>
      <c r="B57" s="1">
        <v>0.41547862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755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756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757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758</v>
      </c>
      <c r="B61" s="1">
        <v>-1.2186995E7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759</v>
      </c>
      <c r="B62" s="1">
        <v>-2.94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760</v>
      </c>
      <c r="B63" s="1">
        <v>-1.33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761</v>
      </c>
      <c r="B64" s="1" t="s">
        <v>762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763</v>
      </c>
      <c r="B65" s="1">
        <v>1.6913664E9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764</v>
      </c>
      <c r="B66" s="1">
        <v>-0.552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765</v>
      </c>
      <c r="B67" s="1">
        <v>-0.35443038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766</v>
      </c>
      <c r="B68" s="1">
        <v>0.23806548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767</v>
      </c>
      <c r="B69" s="1" t="s">
        <v>768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769</v>
      </c>
      <c r="B70" s="1" t="s">
        <v>770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771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772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773</v>
      </c>
      <c r="B73" s="1" t="s">
        <v>774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775</v>
      </c>
      <c r="B74" s="1" t="s">
        <v>776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777</v>
      </c>
      <c r="B75" s="1">
        <v>1.5326982E9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778</v>
      </c>
      <c r="B76" s="1" t="s">
        <v>779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780</v>
      </c>
      <c r="B77" s="1" t="s">
        <v>781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782</v>
      </c>
      <c r="B78" s="1" t="s">
        <v>783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784</v>
      </c>
      <c r="B79" s="1" t="s">
        <v>785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786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787</v>
      </c>
      <c r="B81" s="1">
        <v>1.02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788</v>
      </c>
      <c r="B82" s="1">
        <v>8.0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789</v>
      </c>
      <c r="B83" s="1">
        <v>7.0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790</v>
      </c>
      <c r="B84" s="1">
        <v>7.5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791</v>
      </c>
      <c r="B85" s="1">
        <v>7.5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792</v>
      </c>
      <c r="B86" s="1" t="s">
        <v>793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794</v>
      </c>
      <c r="B87" s="1">
        <v>2.0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795</v>
      </c>
      <c r="B88" s="1">
        <v>3288048.0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796</v>
      </c>
      <c r="B89" s="1">
        <v>0.513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797</v>
      </c>
      <c r="B90" s="1">
        <v>-7273465.0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798</v>
      </c>
      <c r="B91" s="1">
        <v>4.894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799</v>
      </c>
      <c r="B92" s="1">
        <v>5.691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800</v>
      </c>
      <c r="B93" s="1">
        <v>-1.04181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801</v>
      </c>
      <c r="B94" s="1">
        <v>-3.20963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802</v>
      </c>
      <c r="B95" s="1">
        <v>-2989877.0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803</v>
      </c>
      <c r="B96" s="1">
        <v>-6387939.0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804</v>
      </c>
      <c r="B97" s="1" t="s">
        <v>739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805</v>
      </c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48</v>
      </c>
      <c r="B3" s="1">
        <v>0.0</v>
      </c>
      <c r="C3" s="1">
        <v>-14.0</v>
      </c>
      <c r="D3" s="1">
        <v>-4.0</v>
      </c>
      <c r="E3" s="1">
        <v>1.0</v>
      </c>
      <c r="F3" s="1">
        <v>-3.0</v>
      </c>
      <c r="G3" s="1">
        <v>-3.0</v>
      </c>
      <c r="H3" s="1">
        <v>-5.0</v>
      </c>
      <c r="I3" s="1">
        <v>-6.0</v>
      </c>
      <c r="J3" s="1">
        <v>-3.0</v>
      </c>
      <c r="K3" s="1">
        <f>IF(J3*FORECAST(K2,B3:J3,B2:J2)&gt;0,FORECAST(K2,B3:J3,B2:J2),J3)*$X$1</f>
        <v>-3.611111111</v>
      </c>
      <c r="L3" s="1">
        <f>IF(K3*FORECAST(L2,B3:K3,B2:K2)&gt;0,FORECAST(L2,B3:K3,B2:K2),K3)*$X$1</f>
        <v>-3.511111111</v>
      </c>
      <c r="M3" s="1">
        <f>IF(L3*FORECAST(M2,B3:L3,B2:L2)&gt;0,FORECAST(M2,B3:L3,B2:L2),L3)*$X$1</f>
        <v>-3.411111111</v>
      </c>
      <c r="N3" s="1">
        <f>IF(M3*FORECAST(N2,B3:M3,B2:M2)&gt;0,FORECAST(N2,B3:M3,B2:M2),M3)*$X$1</f>
        <v>-3.311111111</v>
      </c>
      <c r="O3" s="1">
        <f>IF(N3*FORECAST(O2,B3:N3,B2:N2)&gt;0,FORECAST(O2,B3:N3,B2:N2),N3)*$X$1</f>
        <v>-3.211111111</v>
      </c>
      <c r="P3" s="1">
        <f>IF(O3*FORECAST(P2,B3:O3,B2:O2)&gt;0,FORECAST(P2,B3:O3,B2:O2),O3)*$X$1</f>
        <v>-3.111111111</v>
      </c>
      <c r="Q3" s="1">
        <f>IF(P3*FORECAST(Q2,B3:P3,B2:P2)&gt;0,FORECAST(Q2,B3:P3,B2:P2),P3)*$X$1</f>
        <v>-3.011111111</v>
      </c>
      <c r="R3" s="5">
        <f>IF(Q3*FORECAST(R2,B3:Q3,B2:Q2)&gt;0,FORECAST(R2,B3:Q3,B2:Q2),Q3)*$X$1</f>
        <v>-2.911111111</v>
      </c>
      <c r="S3" s="5">
        <f>IF(R3*FORECAST(S2,B3:R3,B2:R2)&gt;0,FORECAST(S2,B3:R3,B2:R2),R3)*$X$1</f>
        <v>-2.811111111</v>
      </c>
      <c r="T3" s="5">
        <f>IF(S3*FORECAST(T2,B3:S3,B2:S2)&gt;0,FORECAST(T2,B3:S3,B2:S2),S3)*$X$1</f>
        <v>-2.711111111</v>
      </c>
      <c r="U3" s="5">
        <f>IF(T3*FORECAST(U2,B3:T3,B2:T2)&gt;0,FORECAST(U2,B3:T3,B2:T2),T3)*$X$1</f>
        <v>-2.611111111</v>
      </c>
      <c r="V3" s="5">
        <f>IF(U3*FORECAST(V2,B3:U3,B2:U2)&gt;0,FORECAST(V2,B3:U3,B2:U2),U3)*$X$1</f>
        <v>-2.511111111</v>
      </c>
      <c r="W3" s="2"/>
      <c r="X3" s="2"/>
      <c r="Y3" s="2"/>
      <c r="Z3" s="2"/>
    </row>
    <row r="4">
      <c r="A4" s="3" t="s">
        <v>103</v>
      </c>
      <c r="B4" s="1">
        <v>-16.0</v>
      </c>
      <c r="C4" s="1">
        <v>14.0</v>
      </c>
      <c r="D4" s="1">
        <v>67.0</v>
      </c>
      <c r="E4" s="1">
        <v>-3.0</v>
      </c>
      <c r="F4" s="1">
        <v>-6.0</v>
      </c>
      <c r="G4" s="1">
        <v>-4.0</v>
      </c>
      <c r="H4" s="1">
        <v>-5.0</v>
      </c>
      <c r="I4" s="1">
        <v>-3.0</v>
      </c>
      <c r="J4" s="1">
        <v>-2.0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806</v>
      </c>
      <c r="B5" s="1">
        <v>71.0</v>
      </c>
      <c r="C5" s="1">
        <v>72.0</v>
      </c>
      <c r="D5" s="1">
        <v>13.0</v>
      </c>
      <c r="E5" s="1">
        <v>19.0</v>
      </c>
      <c r="F5" s="1">
        <v>39.0</v>
      </c>
      <c r="G5" s="1">
        <v>49.0</v>
      </c>
      <c r="H5" s="1">
        <v>74.0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807</v>
      </c>
      <c r="L7" s="1">
        <f>IF(V3*FORECAST(V2,B3:V3,B2:V2)&gt;0,FORECAST(V2,B3:V3,B2:V2),U3)*$X$1 * (1+0.02)/(0.0805-0.02)</f>
        <v>-42.33608815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808</v>
      </c>
      <c r="L8" s="6">
        <f t="array" ref="L8">NPV(0.0805,L3:V3)</f>
        <v>-21.98895018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809</v>
      </c>
      <c r="L9" s="6">
        <f t="array" ref="L9">NPV(0.0805,L16:V16)</f>
        <v>-18.06501154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810</v>
      </c>
      <c r="L10" s="6">
        <f>L8 + L9</f>
        <v>-40.05396173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811</v>
      </c>
      <c r="L12" s="6">
        <f>L10 - L11</f>
        <v>-38.05396173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812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-38.05396173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(1+0.02)/(0.0805-0.02)</f>
        <v>-42.33608815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-81.0</v>
      </c>
      <c r="C3" s="1">
        <v>-42.0</v>
      </c>
      <c r="D3" s="1">
        <v>-1.0</v>
      </c>
      <c r="E3" s="1">
        <v>-11.0</v>
      </c>
      <c r="F3" s="1">
        <v>-8.0</v>
      </c>
      <c r="G3" s="1">
        <v>-10.0</v>
      </c>
      <c r="H3" s="1">
        <v>-19.0</v>
      </c>
      <c r="I3" s="1">
        <v>-12.0</v>
      </c>
      <c r="J3" s="1">
        <v>-5.0</v>
      </c>
      <c r="K3" s="1">
        <f>IF(J3*FORECAST(K2,B3:J3,B2:J2)&gt;0,FORECAST(K2,B3:J3,B2:J2),J3)*$X$1</f>
        <v>-5</v>
      </c>
      <c r="L3" s="1">
        <f>IF(K3*FORECAST(L2,B3:K3,B2:K2)&gt;0,FORECAST(L2,B3:K3,B2:K2),K3)*$X$1</f>
        <v>-5</v>
      </c>
      <c r="M3" s="1">
        <f>IF(L3*FORECAST(M2,B3:L3,B2:L2)&gt;0,FORECAST(M2,B3:L3,B2:L2),L3)*$X$1</f>
        <v>-5</v>
      </c>
      <c r="N3" s="1">
        <f>IF(M3*FORECAST(N2,B3:M3,B2:M2)&gt;0,FORECAST(N2,B3:M3,B2:M2),M3)*$X$1</f>
        <v>-5</v>
      </c>
      <c r="O3" s="1">
        <f>IF(N3*FORECAST(O2,B3:N3,B2:N2)&gt;0,FORECAST(O2,B3:N3,B2:N2),N3)*$X$1</f>
        <v>-5</v>
      </c>
      <c r="P3" s="1">
        <f>IF(O3*FORECAST(P2,B3:O3,B2:O2)&gt;0,FORECAST(P2,B3:O3,B2:O2),O3)*$X$1</f>
        <v>-5</v>
      </c>
      <c r="Q3" s="1">
        <f>IF(P3*FORECAST(Q2,B3:P3,B2:P2)&gt;0,FORECAST(Q2,B3:P3,B2:P2),P3)*$X$1</f>
        <v>-5</v>
      </c>
      <c r="R3" s="5">
        <f>IF(Q3*FORECAST(R2,B3:Q3,B2:Q2)&gt;0,FORECAST(R2,B3:Q3,B2:Q2),Q3)*$X$1</f>
        <v>-5</v>
      </c>
      <c r="S3" s="5">
        <f>IF(R3*FORECAST(S2,B3:R3,B2:R2)&gt;0,FORECAST(S2,B3:R3,B2:R2),R3)*$X$1</f>
        <v>-5</v>
      </c>
      <c r="T3" s="5">
        <f>IF(S3*FORECAST(T2,B3:S3,B2:S2)&gt;0,FORECAST(T2,B3:S3,B2:S2),S3)*$X$1</f>
        <v>-5</v>
      </c>
      <c r="U3" s="5">
        <f>IF(T3*FORECAST(U2,B3:T3,B2:T2)&gt;0,FORECAST(U2,B3:T3,B2:T2),T3)*$X$1</f>
        <v>-5</v>
      </c>
      <c r="V3" s="5">
        <f>IF(U3*FORECAST(V2,B3:U3,B2:U2)&gt;0,FORECAST(V2,B3:U3,B2:U2),U3)*$X$1</f>
        <v>-5</v>
      </c>
      <c r="W3" s="2"/>
      <c r="X3" s="2"/>
      <c r="Y3" s="2"/>
      <c r="Z3" s="2"/>
    </row>
    <row r="4">
      <c r="A4" s="3" t="s">
        <v>103</v>
      </c>
      <c r="B4" s="1">
        <v>-16.0</v>
      </c>
      <c r="C4" s="1">
        <v>14.0</v>
      </c>
      <c r="D4" s="1">
        <v>67.0</v>
      </c>
      <c r="E4" s="1">
        <v>-3.0</v>
      </c>
      <c r="F4" s="1">
        <v>-6.0</v>
      </c>
      <c r="G4" s="1">
        <v>-4.0</v>
      </c>
      <c r="H4" s="1">
        <v>-5.0</v>
      </c>
      <c r="I4" s="1">
        <v>-3.0</v>
      </c>
      <c r="J4" s="1">
        <v>-2.0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806</v>
      </c>
      <c r="B5" s="1">
        <v>71.0</v>
      </c>
      <c r="C5" s="1">
        <v>72.0</v>
      </c>
      <c r="D5" s="1">
        <v>13.0</v>
      </c>
      <c r="E5" s="1">
        <v>19.0</v>
      </c>
      <c r="F5" s="1">
        <v>39.0</v>
      </c>
      <c r="G5" s="1">
        <v>49.0</v>
      </c>
      <c r="H5" s="1">
        <v>74.0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807</v>
      </c>
      <c r="L7" s="1">
        <f>IF(V3*FORECAST(V2,B3:V3,B2:V2)&gt;0,FORECAST(V2,B3:V3,B2:V2),U3)*$X$1 * (1+0.02)/(0.0805-0.02)</f>
        <v>-84.29752066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808</v>
      </c>
      <c r="L8" s="6">
        <f t="array" ref="L8">NPV(0.0805,L3:V3)</f>
        <v>-35.60839823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809</v>
      </c>
      <c r="L9" s="6">
        <f t="array" ref="L9">NPV(0.0805,L16:V16)</f>
        <v>-35.97015573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810</v>
      </c>
      <c r="L10" s="6">
        <f>L8 + L9</f>
        <v>-71.57855396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811</v>
      </c>
      <c r="L12" s="6">
        <f>L10 - L11</f>
        <v>-69.57855396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812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-69.57855396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(1+0.02)/(0.0805-0.02)</f>
        <v>-84.29752066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