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<sst xmlns="http://schemas.openxmlformats.org/spreadsheetml/2006/main" count="1020" uniqueCount="847">
  <si>
    <t>ticker</t>
  </si>
  <si>
    <t>ADAG</t>
  </si>
  <si>
    <t>nombre</t>
  </si>
  <si>
    <t>ADAGENE INC</t>
  </si>
  <si>
    <t>empresa</t>
  </si>
  <si>
    <t>Biotechnology &amp; Medical Research</t>
  </si>
  <si>
    <t>Open</t>
  </si>
  <si>
    <t>Target Price</t>
  </si>
  <si>
    <t>Upside</t>
  </si>
  <si>
    <t>-1277.32%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</si>
  <si>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</si>
  <si>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</si>
  <si>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</si>
  <si>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</si>
  <si>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</si>
  <si>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</si>
  <si>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</si>
  <si>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</si>
  <si>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</si>
  <si>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</si>
  <si>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</si>
  <si>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</si>
  <si>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</si>
  <si>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</si>
  <si>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</si>
  <si>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</si>
  <si>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</si>
  <si>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</si>
  <si>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</si>
  <si>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</si>
  <si>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</si>
  <si>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</si>
  <si>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</si>
  <si>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</si>
  <si>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0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</si>
  <si>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</si>
  <si>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</si>
  <si>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</si>
  <si>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</si>
  <si>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</si>
  <si>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</si>
  <si>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</si>
  <si>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</si>
  <si>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</si>
  <si>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</si>
  <si>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</si>
  <si>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</si>
  <si>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</si>
  <si>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</si>
  <si>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</si>
  <si>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</si>
  <si>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</si>
  <si>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</si>
  <si>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</si>
  <si>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</si>
  <si>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</si>
  <si>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</si>
  <si>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</si>
  <si>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</si>
  <si>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</si>
  <si>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</si>
  <si>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</si>
  <si>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</si>
  <si>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</si>
  <si>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</si>
  <si>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</si>
  <si>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</si>
  <si>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</si>
  <si>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</si>
  <si>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</si>
  <si>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</si>
  <si>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</si>
  <si>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</si>
  <si>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</si>
  <si>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</si>
  <si>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</si>
  <si>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</si>
  <si>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</si>
  <si>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</si>
  <si>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</si>
  <si>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</si>
  <si>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</si>
  <si>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</si>
  <si>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</si>
  <si>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</si>
  <si>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</si>
  <si>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</si>
  <si>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</si>
  <si>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</si>
  <si>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</si>
  <si>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</si>
  <si>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</si>
  <si>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</si>
  <si>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</si>
  <si>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</si>
  <si>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</si>
  <si>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-3.38</t>
  </si>
  <si>
    <t>-4.69</t>
  </si>
  <si>
    <t>-6.73</t>
  </si>
  <si>
    <t>3.58</t>
  </si>
  <si>
    <t>1.92</t>
  </si>
  <si>
    <t>1.6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</si>
  <si>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</si>
  <si>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</si>
  <si>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</si>
  <si>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</si>
  <si>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</si>
  <si>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</si>
  <si>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</si>
  <si>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</si>
  <si>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</si>
  <si>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</si>
  <si>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</si>
  <si>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</si>
  <si>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</si>
  <si>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</si>
  <si>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</si>
  <si>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</si>
  <si>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</si>
  <si>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</si>
  <si>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</si>
  <si>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</si>
  <si>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</si>
  <si>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</si>
  <si>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</si>
  <si>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</si>
  <si>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</si>
  <si>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</si>
  <si>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</si>
  <si>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</si>
  <si>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</si>
  <si>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</si>
  <si>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</si>
  <si>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</si>
  <si>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-1.18</t>
  </si>
  <si>
    <t>-1.37</t>
  </si>
  <si>
    <t>-3.34</t>
  </si>
  <si>
    <t>-1.83</t>
  </si>
  <si>
    <t>-1.85</t>
  </si>
  <si>
    <t>-0.43</t>
  </si>
  <si>
    <t>Basic EPS - Continuing Operations</t>
  </si>
  <si>
    <t>Basic Weighted Average Shares Outstanding</t>
  </si>
  <si>
    <t>Net EPS - Diluted</t>
  </si>
  <si>
    <t>-1.38</t>
  </si>
  <si>
    <t>-0.44</t>
  </si>
  <si>
    <t>Diluted EPS - Continuing Operations</t>
  </si>
  <si>
    <t>Diluted Weighted Average Shares Outstanding</t>
  </si>
  <si>
    <t>Normalized Basic EPS</t>
  </si>
  <si>
    <t>-0.79</t>
  </si>
  <si>
    <t>-0.85</t>
  </si>
  <si>
    <t>-2.08</t>
  </si>
  <si>
    <t>-1.12</t>
  </si>
  <si>
    <t>-1.15</t>
  </si>
  <si>
    <t>-0.25</t>
  </si>
  <si>
    <t>Normalized Diluted EPS</t>
  </si>
  <si>
    <t>American Depositary Receipts Ratio (ADR)</t>
  </si>
  <si>
    <t>1.25</t>
  </si>
  <si>
    <t>EBITDA</t>
  </si>
  <si>
    <t>EBITA</t>
  </si>
  <si>
    <t>EBIT</t>
  </si>
  <si>
    <t>EBITDAR</t>
  </si>
  <si>
    <t>Effective Tax Rate - (Ratio)</t>
  </si>
  <si>
    <t>-2.38</t>
  </si>
  <si>
    <t>-0.58</t>
  </si>
  <si>
    <t>-9.8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</si>
  <si>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</si>
  <si>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</si>
  <si>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</si>
  <si>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</si>
  <si>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</si>
  <si>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</si>
  <si>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</si>
  <si>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</si>
  <si>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</si>
  <si>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</si>
  <si>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</si>
  <si>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</si>
  <si>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</si>
  <si>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</si>
  <si>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</si>
  <si>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</si>
  <si>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</si>
  <si>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-14.95</t>
  </si>
  <si>
    <t>-28.37</t>
  </si>
  <si>
    <t>-33.04</t>
  </si>
  <si>
    <t>-30.68</t>
  </si>
  <si>
    <t>-11.06</t>
  </si>
  <si>
    <t>Return on Total Capital</t>
  </si>
  <si>
    <t>-16.41</t>
  </si>
  <si>
    <t>-31.22</t>
  </si>
  <si>
    <t>-38.15</t>
  </si>
  <si>
    <t>-38.13</t>
  </si>
  <si>
    <t>-14.54</t>
  </si>
  <si>
    <t>Return On Equity %</t>
  </si>
  <si>
    <t>-23.29</t>
  </si>
  <si>
    <t>-52.26</t>
  </si>
  <si>
    <t>-66.04</t>
  </si>
  <si>
    <t>-66.74</t>
  </si>
  <si>
    <t>-24.66</t>
  </si>
  <si>
    <t>Return on Common Equity</t>
  </si>
  <si>
    <t>34.03</t>
  </si>
  <si>
    <t>58.26</t>
  </si>
  <si>
    <t>-217.98</t>
  </si>
  <si>
    <t>Margin Analysis</t>
  </si>
  <si>
    <t>Gross Profit Margin %</t>
  </si>
  <si>
    <t>SG&amp;A Margin</t>
  </si>
  <si>
    <t>194.64</t>
  </si>
  <si>
    <t>752.86</t>
  </si>
  <si>
    <t>145.17</t>
  </si>
  <si>
    <t>128.15</t>
  </si>
  <si>
    <t>47.96</t>
  </si>
  <si>
    <t>EBITDA Margin %</t>
  </si>
  <si>
    <t>-700.12</t>
  </si>
  <si>
    <t>-890.75</t>
  </si>
  <si>
    <t>-125.55</t>
  </si>
  <si>
    <t>EBITA Margin %</t>
  </si>
  <si>
    <t>-711.18</t>
  </si>
  <si>
    <t>-903.08</t>
  </si>
  <si>
    <t>-130.97</t>
  </si>
  <si>
    <t>EBIT Margin %</t>
  </si>
  <si>
    <t>Income From Continuing Operations Margin %</t>
  </si>
  <si>
    <t>-719.18</t>
  </si>
  <si>
    <t>-860.59</t>
  </si>
  <si>
    <t>-104.61</t>
  </si>
  <si>
    <t>Net Income Margin %</t>
  </si>
  <si>
    <t>Net Avail. For Common Margin %</t>
  </si>
  <si>
    <t>-946.48</t>
  </si>
  <si>
    <t>-719.46</t>
  </si>
  <si>
    <t>Normalized Net Income Margin</t>
  </si>
  <si>
    <t>-631.39</t>
  </si>
  <si>
    <t>-439.03</t>
  </si>
  <si>
    <t>-534.78</t>
  </si>
  <si>
    <t>-59.54</t>
  </si>
  <si>
    <t>Levered Free Cash Flow Margin</t>
  </si>
  <si>
    <t>-212.11</t>
  </si>
  <si>
    <t>-211.07</t>
  </si>
  <si>
    <t>-129.87</t>
  </si>
  <si>
    <t>Unlevered Free Cash Flow Margin</t>
  </si>
  <si>
    <t>-209.87</t>
  </si>
  <si>
    <t>-206.4</t>
  </si>
  <si>
    <t>-126.05</t>
  </si>
  <si>
    <t>Asset Turnover</t>
  </si>
  <si>
    <t>0.01</t>
  </si>
  <si>
    <t>0.07</t>
  </si>
  <si>
    <t>0.05</t>
  </si>
  <si>
    <t>0.14</t>
  </si>
  <si>
    <t>Fixed Assets Turnover</t>
  </si>
  <si>
    <t>0.22</t>
  </si>
  <si>
    <t>0.36</t>
  </si>
  <si>
    <t>3.66</t>
  </si>
  <si>
    <t>2.88</t>
  </si>
  <si>
    <t>Short Term Liquidity</t>
  </si>
  <si>
    <t>Current Ratio</t>
  </si>
  <si>
    <t>5.01</t>
  </si>
  <si>
    <t>14.47</t>
  </si>
  <si>
    <t>4.9</t>
  </si>
  <si>
    <t>6.24</t>
  </si>
  <si>
    <t>2.71</t>
  </si>
  <si>
    <t>3.61</t>
  </si>
  <si>
    <t>Quick Ratio</t>
  </si>
  <si>
    <t>4.88</t>
  </si>
  <si>
    <t>14.3</t>
  </si>
  <si>
    <t>4.66</t>
  </si>
  <si>
    <t>6.1</t>
  </si>
  <si>
    <t>2.62</t>
  </si>
  <si>
    <t>3.5</t>
  </si>
  <si>
    <t>Operating Cash Flow to Current Liabilities</t>
  </si>
  <si>
    <t>-2.53</t>
  </si>
  <si>
    <t>-1.77</t>
  </si>
  <si>
    <t>-1.46</t>
  </si>
  <si>
    <t>-0.88</t>
  </si>
  <si>
    <t>-0.9</t>
  </si>
  <si>
    <t>Long Term Solvency</t>
  </si>
  <si>
    <t>Total Debt/Equity</t>
  </si>
  <si>
    <t>5.31</t>
  </si>
  <si>
    <t>2.63</t>
  </si>
  <si>
    <t>12.27</t>
  </si>
  <si>
    <t>4.78</t>
  </si>
  <si>
    <t>33.66</t>
  </si>
  <si>
    <t>31.61</t>
  </si>
  <si>
    <t>Total Debt / Total Capital</t>
  </si>
  <si>
    <t>5.04</t>
  </si>
  <si>
    <t>2.56</t>
  </si>
  <si>
    <t>10.93</t>
  </si>
  <si>
    <t>4.57</t>
  </si>
  <si>
    <t>25.19</t>
  </si>
  <si>
    <t>24.02</t>
  </si>
  <si>
    <t>LT Debt/Equity</t>
  </si>
  <si>
    <t>1.56</t>
  </si>
  <si>
    <t>4.56</t>
  </si>
  <si>
    <t>1.91</t>
  </si>
  <si>
    <t>17.09</t>
  </si>
  <si>
    <t>19.44</t>
  </si>
  <si>
    <t>Long-Term Debt / Total Capital</t>
  </si>
  <si>
    <t>1.52</t>
  </si>
  <si>
    <t>4.06</t>
  </si>
  <si>
    <t>1.82</t>
  </si>
  <si>
    <t>12.79</t>
  </si>
  <si>
    <t>14.77</t>
  </si>
  <si>
    <t>Total Liabilities / Total Assets</t>
  </si>
  <si>
    <t>19.27</t>
  </si>
  <si>
    <t>8.21</t>
  </si>
  <si>
    <t>22.79</t>
  </si>
  <si>
    <t>17.39</t>
  </si>
  <si>
    <t>45.48</t>
  </si>
  <si>
    <t>39.03</t>
  </si>
  <si>
    <t>EBIT / Interest Expense</t>
  </si>
  <si>
    <t>-190.31</t>
  </si>
  <si>
    <t>-138.81</t>
  </si>
  <si>
    <t>-213.45</t>
  </si>
  <si>
    <t>-198.93</t>
  </si>
  <si>
    <t>-121.04</t>
  </si>
  <si>
    <t>-21.41</t>
  </si>
  <si>
    <t>EBITDA / Interest Expense</t>
  </si>
  <si>
    <t>-180.33</t>
  </si>
  <si>
    <t>-132.9</t>
  </si>
  <si>
    <t>-209.2</t>
  </si>
  <si>
    <t>-195.84</t>
  </si>
  <si>
    <t>-119.34</t>
  </si>
  <si>
    <t>-20.51</t>
  </si>
  <si>
    <t>(EBITDA - Capex) / Interest Expense</t>
  </si>
  <si>
    <t>-185.98</t>
  </si>
  <si>
    <t>-213.83</t>
  </si>
  <si>
    <t>-202.74</t>
  </si>
  <si>
    <t>-120.33</t>
  </si>
  <si>
    <t>-20.59</t>
  </si>
  <si>
    <t>Total Debt / EBITDA</t>
  </si>
  <si>
    <t>-0.14</t>
  </si>
  <si>
    <t>-0.19</t>
  </si>
  <si>
    <t>-0.11</t>
  </si>
  <si>
    <t>-0.34</t>
  </si>
  <si>
    <t>-0.98</t>
  </si>
  <si>
    <t>Net Debt / EBITDA</t>
  </si>
  <si>
    <t>2.84</t>
  </si>
  <si>
    <t>5.34</t>
  </si>
  <si>
    <t>1.59</t>
  </si>
  <si>
    <t>2.34</t>
  </si>
  <si>
    <t>1.4</t>
  </si>
  <si>
    <t>3.86</t>
  </si>
  <si>
    <t>Total Debt / (EBITDA - Capex)</t>
  </si>
  <si>
    <t>-0.18</t>
  </si>
  <si>
    <t>-0.1</t>
  </si>
  <si>
    <t>Net Debt / (EBITDA - Capex)</t>
  </si>
  <si>
    <t>2.76</t>
  </si>
  <si>
    <t>5.29</t>
  </si>
  <si>
    <t>1.55</t>
  </si>
  <si>
    <t>2.26</t>
  </si>
  <si>
    <t>1.39</t>
  </si>
  <si>
    <t>3.84</t>
  </si>
  <si>
    <t>Growth Over Prior Year</t>
  </si>
  <si>
    <t>Total Revenues, 1 Yr. Growth %</t>
  </si>
  <si>
    <t>-68.24</t>
  </si>
  <si>
    <t>46.02</t>
  </si>
  <si>
    <t>-8.67</t>
  </si>
  <si>
    <t>94.9</t>
  </si>
  <si>
    <t>Gross Profit, 1 Yr. Growth %</t>
  </si>
  <si>
    <t>EBITDA, 1 Yr. Growth %</t>
  </si>
  <si>
    <t>11.73</t>
  </si>
  <si>
    <t>130.44</t>
  </si>
  <si>
    <t>68.44</t>
  </si>
  <si>
    <t>16.19</t>
  </si>
  <si>
    <t>-72.53</t>
  </si>
  <si>
    <t>EBITA, 1 Yr. Growth %</t>
  </si>
  <si>
    <t>10.59</t>
  </si>
  <si>
    <t>125.1</t>
  </si>
  <si>
    <t>67.7</t>
  </si>
  <si>
    <t>15.97</t>
  </si>
  <si>
    <t>-71.74</t>
  </si>
  <si>
    <t>EBIT, 1 Yr. Growth %</t>
  </si>
  <si>
    <t>Earnings From Cont. Operations, 1 Yr. Growth %</t>
  </si>
  <si>
    <t>7.64</t>
  </si>
  <si>
    <t>158.01</t>
  </si>
  <si>
    <t>72.6</t>
  </si>
  <si>
    <t>9.28</t>
  </si>
  <si>
    <t>-76.31</t>
  </si>
  <si>
    <t>Net Income, 1 Yr. Growth %</t>
  </si>
  <si>
    <t>Normalized Net Income, 1 Yr. Growth %</t>
  </si>
  <si>
    <t>68.59</t>
  </si>
  <si>
    <t>11.24</t>
  </si>
  <si>
    <t>-78.3</t>
  </si>
  <si>
    <t>Diluted EPS Before Extra, 1 Yr. Growth %</t>
  </si>
  <si>
    <t>16.59</t>
  </si>
  <si>
    <t>143.05</t>
  </si>
  <si>
    <t>-45.27</t>
  </si>
  <si>
    <t>1.15</t>
  </si>
  <si>
    <t>-76.35</t>
  </si>
  <si>
    <t>Net Property, Plant and Equip., 1 Yr. Growth %</t>
  </si>
  <si>
    <t>-26.32</t>
  </si>
  <si>
    <t>9.99</t>
  </si>
  <si>
    <t>68.72</t>
  </si>
  <si>
    <t>-14.7</t>
  </si>
  <si>
    <t>-26.04</t>
  </si>
  <si>
    <t>Total Assets, 1 Yr. Growth %</t>
  </si>
  <si>
    <t>94.59</t>
  </si>
  <si>
    <t>-20.42</t>
  </si>
  <si>
    <t>124.9</t>
  </si>
  <si>
    <t>-19.58</t>
  </si>
  <si>
    <t>-24.06</t>
  </si>
  <si>
    <t>Tangible Book Value, 1 Yr. Growth %</t>
  </si>
  <si>
    <t>38.96</t>
  </si>
  <si>
    <t>56.8</t>
  </si>
  <si>
    <t>-275.14</t>
  </si>
  <si>
    <t>-46.93</t>
  </si>
  <si>
    <t>-15.08</t>
  </si>
  <si>
    <t>Common Equity, 1 Yr. Growth %</t>
  </si>
  <si>
    <t>Cash From Operations, 1 Yr. Growth %</t>
  </si>
  <si>
    <t>27.26</t>
  </si>
  <si>
    <t>57.16</t>
  </si>
  <si>
    <t>52.17</t>
  </si>
  <si>
    <t>11.97</t>
  </si>
  <si>
    <t>-41.47</t>
  </si>
  <si>
    <t>Capital Expenditures, 1 Yr. Growth %</t>
  </si>
  <si>
    <t>-70.5</t>
  </si>
  <si>
    <t>515.96</t>
  </si>
  <si>
    <t>168.38</t>
  </si>
  <si>
    <t>-72.47</t>
  </si>
  <si>
    <t>-87.7</t>
  </si>
  <si>
    <t>Levered Free Cash Flow, 1 Yr. Growth %</t>
  </si>
  <si>
    <t>-5.15</t>
  </si>
  <si>
    <t>71.14</t>
  </si>
  <si>
    <t>-9.12</t>
  </si>
  <si>
    <t>19.93</t>
  </si>
  <si>
    <t>Unlevered Free Cash Flow, 1 Yr. Growth %</t>
  </si>
  <si>
    <t>-5.48</t>
  </si>
  <si>
    <t>71.05</t>
  </si>
  <si>
    <t>-10.18</t>
  </si>
  <si>
    <t>19.02</t>
  </si>
  <si>
    <t>Compound Annual Growth Rate Over Two Years</t>
  </si>
  <si>
    <t>Total Revenues, 2 Yr. CAGR %</t>
  </si>
  <si>
    <t>-31.9</t>
  </si>
  <si>
    <t>360.42</t>
  </si>
  <si>
    <t>264.12</t>
  </si>
  <si>
    <t>33.41</t>
  </si>
  <si>
    <t>Gross Profit, 2 Yr. CAGR %</t>
  </si>
  <si>
    <t>EBITDA, 2 Yr. CAGR %</t>
  </si>
  <si>
    <t>60.46</t>
  </si>
  <si>
    <t>97.02</t>
  </si>
  <si>
    <t>39.9</t>
  </si>
  <si>
    <t>-43.5</t>
  </si>
  <si>
    <t>EBITA, 2 Yr. CAGR %</t>
  </si>
  <si>
    <t>57.78</t>
  </si>
  <si>
    <t>94.29</t>
  </si>
  <si>
    <t>39.46</t>
  </si>
  <si>
    <t>-42.75</t>
  </si>
  <si>
    <t>EBIT, 2 Yr. CAGR %</t>
  </si>
  <si>
    <t>Earnings From Cont. Operations, 2 Yr. CAGR %</t>
  </si>
  <si>
    <t>66.65</t>
  </si>
  <si>
    <t>111.03</t>
  </si>
  <si>
    <t>37.34</t>
  </si>
  <si>
    <t>-49.12</t>
  </si>
  <si>
    <t>Net Income, 2 Yr. CAGR %</t>
  </si>
  <si>
    <t>Normalized Net Income, 2 Yr. CAGR %</t>
  </si>
  <si>
    <t>108.56</t>
  </si>
  <si>
    <t>36.95</t>
  </si>
  <si>
    <t>-50.87</t>
  </si>
  <si>
    <t>Diluted EPS Before Extra, 2 Yr. CAGR %</t>
  </si>
  <si>
    <t>68.33</t>
  </si>
  <si>
    <t>15.33</t>
  </si>
  <si>
    <t>-25.6</t>
  </si>
  <si>
    <t>-51.09</t>
  </si>
  <si>
    <t>Accounts Receivable, 2 Yr. CAGR %</t>
  </si>
  <si>
    <t>Net Property, Plant and Equip., 2 Yr. CAGR %</t>
  </si>
  <si>
    <t>-9.98</t>
  </si>
  <si>
    <t>36.23</t>
  </si>
  <si>
    <t>19.96</t>
  </si>
  <si>
    <t>-20.57</t>
  </si>
  <si>
    <t>Total Assets, 2 Yr. CAGR %</t>
  </si>
  <si>
    <t>24.44</t>
  </si>
  <si>
    <t>33.78</t>
  </si>
  <si>
    <t>34.49</t>
  </si>
  <si>
    <t>-21.85</t>
  </si>
  <si>
    <t>Tangible Book Value, 2 Yr. CAGR %</t>
  </si>
  <si>
    <t>47.61</t>
  </si>
  <si>
    <t>65.72</t>
  </si>
  <si>
    <t>-3.59</t>
  </si>
  <si>
    <t>-32.87</t>
  </si>
  <si>
    <t>Common Equity, 2 Yr. CAGR %</t>
  </si>
  <si>
    <t>Cash From Operations, 2 Yr. CAGR %</t>
  </si>
  <si>
    <t>41.42</t>
  </si>
  <si>
    <t>54.65</t>
  </si>
  <si>
    <t>30.53</t>
  </si>
  <si>
    <t>-19.04</t>
  </si>
  <si>
    <t>Capital Expenditures, 2 Yr. CAGR %</t>
  </si>
  <si>
    <t>34.8</t>
  </si>
  <si>
    <t>306.59</t>
  </si>
  <si>
    <t>-14.05</t>
  </si>
  <si>
    <t>-81.6</t>
  </si>
  <si>
    <t>Levered Free Cash Flow, 2 Yr. CAGR %</t>
  </si>
  <si>
    <t>27.41</t>
  </si>
  <si>
    <t>24.71</t>
  </si>
  <si>
    <t>4.4</t>
  </si>
  <si>
    <t>Unlevered Free Cash Flow, 2 Yr. CAGR %</t>
  </si>
  <si>
    <t>27.15</t>
  </si>
  <si>
    <t>23.95</t>
  </si>
  <si>
    <t>3.39</t>
  </si>
  <si>
    <t>Compound Annual Growth Rate Over Three Years</t>
  </si>
  <si>
    <t>Total Revenues, 3 Yr. CAGR %</t>
  </si>
  <si>
    <t>88.83</t>
  </si>
  <si>
    <t>168.51</t>
  </si>
  <si>
    <t>195.64</t>
  </si>
  <si>
    <t>Gross Profit, 3 Yr. CAGR %</t>
  </si>
  <si>
    <t>EBITDA, 3 Yr. CAGR %</t>
  </si>
  <si>
    <t>63.08</t>
  </si>
  <si>
    <t>65.22</t>
  </si>
  <si>
    <t>-18.68</t>
  </si>
  <si>
    <t>EBITA, 3 Yr. CAGR %</t>
  </si>
  <si>
    <t>61.02</t>
  </si>
  <si>
    <t>63.59</t>
  </si>
  <si>
    <t>-18.08</t>
  </si>
  <si>
    <t>EBIT, 3 Yr. CAGR %</t>
  </si>
  <si>
    <t>Earnings From Cont. Operations, 3 Yr. CAGR %</t>
  </si>
  <si>
    <t>68.61</t>
  </si>
  <si>
    <t>69.46</t>
  </si>
  <si>
    <t>-23.55</t>
  </si>
  <si>
    <t>Net Income, 3 Yr. CAGR %</t>
  </si>
  <si>
    <t>Normalized Net Income, 3 Yr. CAGR %</t>
  </si>
  <si>
    <t>67.29</t>
  </si>
  <si>
    <t>69.14</t>
  </si>
  <si>
    <t>-25.89</t>
  </si>
  <si>
    <t>Diluted EPS Before Extra, 3 Yr. CAGR %</t>
  </si>
  <si>
    <t>15.75</t>
  </si>
  <si>
    <t>10.4</t>
  </si>
  <si>
    <t>-49.22</t>
  </si>
  <si>
    <t>Net Property, Plant and Equip., 3 Yr. CAGR %</t>
  </si>
  <si>
    <t>10.99</t>
  </si>
  <si>
    <t>16.54</t>
  </si>
  <si>
    <t>2.1</t>
  </si>
  <si>
    <t>Total Assets, 3 Yr. CAGR %</t>
  </si>
  <si>
    <t>51.58</t>
  </si>
  <si>
    <t>12.9</t>
  </si>
  <si>
    <t>11.16</t>
  </si>
  <si>
    <t>Tangible Book Value, 3 Yr. CAGR %</t>
  </si>
  <si>
    <t>56.27</t>
  </si>
  <si>
    <t>13.38</t>
  </si>
  <si>
    <t>-7.58</t>
  </si>
  <si>
    <t>Common Equity, 3 Yr. CAGR %</t>
  </si>
  <si>
    <t>Cash From Operations, 3 Yr. CAGR %</t>
  </si>
  <si>
    <t>44.92</t>
  </si>
  <si>
    <t>38.87</t>
  </si>
  <si>
    <t>-0.09</t>
  </si>
  <si>
    <t>Capital Expenditures, 3 Yr. CAGR %</t>
  </si>
  <si>
    <t>69.58</t>
  </si>
  <si>
    <t>65.71</t>
  </si>
  <si>
    <t>-55.04</t>
  </si>
  <si>
    <t>Levered Free Cash Flow, 3 Yr. CAGR %</t>
  </si>
  <si>
    <t>13.84</t>
  </si>
  <si>
    <t>23.09</t>
  </si>
  <si>
    <t>Unlevered Free Cash Flow, 3 Yr. CAGR %</t>
  </si>
  <si>
    <t>13.24</t>
  </si>
  <si>
    <t>22.28</t>
  </si>
  <si>
    <t>Compound Annual Growth Rate Over Five Years</t>
  </si>
  <si>
    <t>Total Revenues, 5 Yr. CAGR %</t>
  </si>
  <si>
    <t>64.33</t>
  </si>
  <si>
    <t>Gross Profit, 5 Yr. CAGR %</t>
  </si>
  <si>
    <t>EBITDA, 5 Yr. CAGR %</t>
  </si>
  <si>
    <t>6.72</t>
  </si>
  <si>
    <t>EBITA, 5 Yr. CAGR %</t>
  </si>
  <si>
    <t>6.47</t>
  </si>
  <si>
    <t>EBIT, 5 Yr. CAGR %</t>
  </si>
  <si>
    <t>Earnings From Cont. Operations, 5 Yr. CAGR %</t>
  </si>
  <si>
    <t>4.41</t>
  </si>
  <si>
    <t>Net Income, 5 Yr. CAGR %</t>
  </si>
  <si>
    <t>Normalized Net Income, 5 Yr. CAGR %</t>
  </si>
  <si>
    <t>2.48</t>
  </si>
  <si>
    <t>Diluted EPS Before Extra, 5 Yr. CAGR %</t>
  </si>
  <si>
    <t>-17.99</t>
  </si>
  <si>
    <t>Net Property, Plant and Equip., 5 Yr. CAGR %</t>
  </si>
  <si>
    <t>-2.91</t>
  </si>
  <si>
    <t>Total Assets, 5 Yr. CAGR %</t>
  </si>
  <si>
    <t>16.29</t>
  </si>
  <si>
    <t>Tangible Book Value, 5 Yr. CAGR %</t>
  </si>
  <si>
    <t>11.45</t>
  </si>
  <si>
    <t>Common Equity, 5 Yr. CAGR %</t>
  </si>
  <si>
    <t>Cash From Operations, 5 Yr. CAGR %</t>
  </si>
  <si>
    <t>14.81</t>
  </si>
  <si>
    <t>Capital Expenditures, 5 Yr. CAGR %</t>
  </si>
  <si>
    <t>-30.24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</si>
  <si>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</si>
  <si>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</si>
  <si>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</si>
  <si>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</si>
  <si>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</si>
  <si>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</si>
  <si>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</si>
  <si>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351.6</t>
  </si>
  <si>
    <t>57.54</t>
  </si>
  <si>
    <t>84.66</t>
  </si>
  <si>
    <t>86.33</t>
  </si>
  <si>
    <t>-</t>
  </si>
  <si>
    <t>Change</t>
  </si>
  <si>
    <t>-83.64%</t>
  </si>
  <si>
    <t>47.15%</t>
  </si>
  <si>
    <t>1.97%</t>
  </si>
  <si>
    <t>0%</t>
  </si>
  <si>
    <t>Enterprise Value (EV)
                                    1</t>
  </si>
  <si>
    <t>184.7</t>
  </si>
  <si>
    <t>-58.46</t>
  </si>
  <si>
    <t>-3.335</t>
  </si>
  <si>
    <t>32.3</t>
  </si>
  <si>
    <t>82.25</t>
  </si>
  <si>
    <t>-166.6</t>
  </si>
  <si>
    <t>-131.65%</t>
  </si>
  <si>
    <t>-94.3%</t>
  </si>
  <si>
    <t>-1,068.61%</t>
  </si>
  <si>
    <t>154.63%</t>
  </si>
  <si>
    <t>-302.6%</t>
  </si>
  <si>
    <t>P/E ratio</t>
  </si>
  <si>
    <t>-5.53x</t>
  </si>
  <si>
    <t>-0.9x</t>
  </si>
  <si>
    <t>-1.2x</t>
  </si>
  <si>
    <t>-1.55x</t>
  </si>
  <si>
    <t>PBR</t>
  </si>
  <si>
    <t>2.81x</t>
  </si>
  <si>
    <t>0.87x</t>
  </si>
  <si>
    <t>1.28x</t>
  </si>
  <si>
    <t>2.87x</t>
  </si>
  <si>
    <t>-5.42x</t>
  </si>
  <si>
    <t>0.69x</t>
  </si>
  <si>
    <t>PEG</t>
  </si>
  <si>
    <t>-0.66x</t>
  </si>
  <si>
    <t>0x</t>
  </si>
  <si>
    <t>0.1x</t>
  </si>
  <si>
    <t>Capitalization / Revenue</t>
  </si>
  <si>
    <t>34.6x</t>
  </si>
  <si>
    <t>6.19x</t>
  </si>
  <si>
    <t>4.67x</t>
  </si>
  <si>
    <t>7x</t>
  </si>
  <si>
    <t>6.82x</t>
  </si>
  <si>
    <t>6.64x</t>
  </si>
  <si>
    <t>EV / Revenue</t>
  </si>
  <si>
    <t>18.2x</t>
  </si>
  <si>
    <t>-6.29x</t>
  </si>
  <si>
    <t>-0.18x</t>
  </si>
  <si>
    <t>2.62x</t>
  </si>
  <si>
    <t>6.49x</t>
  </si>
  <si>
    <t>-12.8x</t>
  </si>
  <si>
    <t>EV / EBITDA</t>
  </si>
  <si>
    <t>-2.59x</t>
  </si>
  <si>
    <t>0.71x</t>
  </si>
  <si>
    <t>0.15x</t>
  </si>
  <si>
    <t>-0.89x</t>
  </si>
  <si>
    <t>-1.35x</t>
  </si>
  <si>
    <t>2.03x</t>
  </si>
  <si>
    <t>EV / EBIT</t>
  </si>
  <si>
    <t>-2.55x</t>
  </si>
  <si>
    <t>0.7x</t>
  </si>
  <si>
    <t>0.14x</t>
  </si>
  <si>
    <t>-0.86x</t>
  </si>
  <si>
    <t>-1.37x</t>
  </si>
  <si>
    <t>2.26x</t>
  </si>
  <si>
    <t>EV / FCF</t>
  </si>
  <si>
    <t>-4.02x</t>
  </si>
  <si>
    <t>1.19x</t>
  </si>
  <si>
    <t>-1.1x</t>
  </si>
  <si>
    <t>2.38x</t>
  </si>
  <si>
    <t>FCF Yield</t>
  </si>
  <si>
    <t>-24.9%</t>
  </si>
  <si>
    <t>84.3%</t>
  </si>
  <si>
    <t>-91%</t>
  </si>
  <si>
    <t>-64.6%</t>
  </si>
  <si>
    <t>42%</t>
  </si>
  <si>
    <t>Dividend per Share
                                    2</t>
  </si>
  <si>
    <t>Rate of return</t>
  </si>
  <si>
    <t>EPS
                                    2</t>
  </si>
  <si>
    <t>-1.48</t>
  </si>
  <si>
    <t>-2.175</t>
  </si>
  <si>
    <t>-1.62</t>
  </si>
  <si>
    <t>-1.26</t>
  </si>
  <si>
    <t>Distribution rate</t>
  </si>
  <si>
    <t>Net sales
                                    1</t>
  </si>
  <si>
    <t>10.18</t>
  </si>
  <si>
    <t>9.293</t>
  </si>
  <si>
    <t>18.11</t>
  </si>
  <si>
    <t>12.33</t>
  </si>
  <si>
    <t>12.67</t>
  </si>
  <si>
    <t>13</t>
  </si>
  <si>
    <t>EBITDA
                                    1</t>
  </si>
  <si>
    <t>-71.24</t>
  </si>
  <si>
    <t>-82.77</t>
  </si>
  <si>
    <t>-22.74</t>
  </si>
  <si>
    <t>-36.12</t>
  </si>
  <si>
    <t>-60.89</t>
  </si>
  <si>
    <t>-82.25</t>
  </si>
  <si>
    <t>EBIT
                                    1</t>
  </si>
  <si>
    <t>-72.36</t>
  </si>
  <si>
    <t>-83.92</t>
  </si>
  <si>
    <t>-23.72</t>
  </si>
  <si>
    <t>-37.77</t>
  </si>
  <si>
    <t>-60.24</t>
  </si>
  <si>
    <t>-73.7</t>
  </si>
  <si>
    <t>Net income
                                    1</t>
  </si>
  <si>
    <t>-73.18</t>
  </si>
  <si>
    <t>-79.97</t>
  </si>
  <si>
    <t>-18.95</t>
  </si>
  <si>
    <t>-43.06</t>
  </si>
  <si>
    <t>-80.43</t>
  </si>
  <si>
    <t>-103.8</t>
  </si>
  <si>
    <t>Net Debt
                                    1</t>
  </si>
  <si>
    <t>-166.9</t>
  </si>
  <si>
    <t>-116</t>
  </si>
  <si>
    <t>-88</t>
  </si>
  <si>
    <t>-54.03</t>
  </si>
  <si>
    <t>-4.081</t>
  </si>
  <si>
    <t>-253</t>
  </si>
  <si>
    <t>Reference price
                                    2</t>
  </si>
  <si>
    <t>8.068</t>
  </si>
  <si>
    <t>1.325</t>
  </si>
  <si>
    <t>1.931</t>
  </si>
  <si>
    <t>1.950</t>
  </si>
  <si>
    <t>Nbr of stocks (in thousands)</t>
  </si>
  <si>
    <t>43,577</t>
  </si>
  <si>
    <t>43,423</t>
  </si>
  <si>
    <t>43,835</t>
  </si>
  <si>
    <t>44,271</t>
  </si>
  <si>
    <t>Announcement Date</t>
  </si>
  <si>
    <t>3/31/22</t>
  </si>
  <si>
    <t>3/28/23</t>
  </si>
  <si>
    <t>3/29/24</t>
  </si>
  <si>
    <t>address1</t>
  </si>
  <si>
    <t>Building C14</t>
  </si>
  <si>
    <t>address2</t>
  </si>
  <si>
    <t>4th Floor No. 218, Xinghu Street Suzhou Industrial Park</t>
  </si>
  <si>
    <t>city</t>
  </si>
  <si>
    <t>Suzhou</t>
  </si>
  <si>
    <t>zip</t>
  </si>
  <si>
    <t>215123</t>
  </si>
  <si>
    <t>country</t>
  </si>
  <si>
    <t>phone</t>
  </si>
  <si>
    <t>86 512 8777 3632</t>
  </si>
  <si>
    <t>website</t>
  </si>
  <si>
    <t>https://www.adagene.com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</si>
  <si>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</si>
  <si>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</si>
  <si>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</si>
  <si>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</si>
  <si>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</si>
  <si>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</si>
  <si>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</si>
  <si>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</si>
  <si>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</si>
  <si>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</si>
  <si>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</si>
  <si>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Adagene Inc., a clinical stage biotechnology company, engages in the research, development, and production of monoclonal antibody drugs for cancers. The company's product candidates include ADG106, a human ligand-blocking agonistic anti- CD137 IgG4 monoclonal antibodies (mAbs) that is in Phase 1b/2 clinical trials for the treatment advanced solid tumors and non-Hodgkin's lymphoma; ADG126, a masked fully-human anti-CTLA-4 mAb that is in Phase 1 clinical trial for the treatment advanced/metastatic solid tumors; and ADG116, a human ligand-blocking anti-CTLA-4 mAb, which is in Phase 1b/2 clinical development for the treatment of advanced/metastatic solid tumors. It also offers ADG104, an anti-PD-L1 mAb that is in Phase 2 clinical development; ADG125, a novel anti-CSF-1R mAb, which is in Phase I clinical trial; ADG206, a masked, Fc engineered anti-CD137 agonistic POWERbody; ADG153, a masked anti-CD47 IgG1 SAFEbody, which is in preclinical for the treatment hematologic and solid tumors; ADG138, novel HER2xCD3 POWERbody, which is in preclinical for the treatment HER2-expressing solid tumors; and ADG152, a v POWERbody, which is in preclinical stage for the treatment off-tumor toxicities, as well as develops anti-CD28 bispecific POWERbody TCEs. The company was incorporated in 2011 and is headquartered in Suzhou, China.</t>
  </si>
  <si>
    <t>fullTimeEmployees</t>
  </si>
  <si>
    <t>companyOfficers</t>
  </si>
  <si>
    <t>[{'maxAge': 1, 'name': 'Dr. Peter P.  Luo Ph.D.', 'age': 58, 'title': 'Co- Founder, Chairman, CEO and President of R&amp;D', 'yearBorn': 1966, 'exercisedValue': 0, 'unexercisedValue': 0}, {'maxAge': 1, 'name': 'Mr. Man Kin  Tam M.B.A.', 'age': 47, 'title': 'CFO &amp; Director', 'yearBorn': 1977, 'exercisedValue': 0, 'unexercisedValue': 0}, {'maxAge': 1, 'name': 'Ms. Ling  Zhou', 'title': 'Executive Director &amp; Head of Human Resources', 'exercisedValue': 0, 'unexercisedValue': 0}, {'maxAge': 1, 'name': 'Dr. Jc  Xu M.D., Ph.D.', 'age': 59, 'title': 'Chief Strategy Officer &amp; Head of Regulatory Affairs', 'yearBorn': 1965, 'exercisedValue': 0, 'unexercisedValue': 0}, {'maxAge': 1, 'name': 'Dr. Qinghai  Zhao', 'age': 63, 'title': 'Chief Manufacturing Officer', 'yearBorn': 1961, 'exercisedValue': 0, 'unexercisedValue': 0}, {'maxAge': 1, 'name': 'Ms. Yan  Li M.B.A.', 'age': 49, 'title': 'Senior Vice President of Bioinformatics &amp; Information Technology', 'yearBorn': 1975, 'exercisedValue': 0, 'unexercisedValue': 0}, {'maxAge': 1, 'name': 'Ms. Xiaohong  She', 'age': 57, 'title': 'Senior VP &amp; Head of Clinical Operations', 'yearBorn': 1967, 'exercisedValue': 0, 'unexercisedValue': 0}, {'maxAge': 1, 'name': 'Dr. Guizhong  Liu Ph.D.', 'age': 53, 'title': 'Senior Vice President of Early Drug Discovery', 'yearBorn': 1971, 'exercisedValue': 0, 'unexercisedValue': 0}, {'maxAge': 1, 'name': 'Mr. Alexander  Goergen', 'age': 37, 'title': 'VP &amp; Head of Business Development', 'yearBorn': 1987, 'exercisedValue': 0, 'unexercisedValue': 0}, {'maxAge': 1, 'name': 'Dr. Jiping  Zha M.D., Ph.D.', 'title': 'Executive Vice President of Clinical Development',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</si>
  <si>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</si>
  <si>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</si>
  <si>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</si>
  <si>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</si>
  <si>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</si>
  <si>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</si>
  <si>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</si>
  <si>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</si>
  <si>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</si>
  <si>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</si>
  <si>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</si>
  <si>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</si>
  <si>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</si>
  <si>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</si>
  <si>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</si>
  <si>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</si>
  <si>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</si>
  <si>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</si>
  <si>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</si>
  <si>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</si>
  <si>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</si>
  <si>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</si>
  <si>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</si>
  <si>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</si>
  <si>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</si>
  <si>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</si>
  <si>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</si>
  <si>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</si>
  <si>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</si>
  <si>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</si>
  <si>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</si>
  <si>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</si>
  <si>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</si>
  <si>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</si>
  <si>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</si>
  <si>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</si>
  <si>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</si>
  <si>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</si>
  <si>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</si>
  <si>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</si>
  <si>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</si>
  <si>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</si>
  <si>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</si>
  <si>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</si>
  <si>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</si>
  <si>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</si>
  <si>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</si>
  <si>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</si>
  <si>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</si>
  <si>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</si>
  <si>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</si>
  <si>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</si>
  <si>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</si>
  <si>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</si>
  <si>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</si>
  <si>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</si>
  <si>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</si>
  <si>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Adagene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</si>
  <si>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</si>
  <si>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</si>
  <si>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</si>
  <si>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</si>
  <si>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</si>
  <si>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</si>
  <si>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</si>
  <si>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62e74ad1-53ab-3c04-9114-3e2ec68862ec</t>
  </si>
  <si>
    <t>messageBoardId</t>
  </si>
  <si>
    <t>finmb_118162960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</si>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</sst>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dagen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-23.42868484485477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8.5663992E7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1.278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-2.4967742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-15.0</v>
      </c>
      <c r="C2" s="1">
        <v>-16.0</v>
      </c>
      <c r="D2" s="1">
        <v>-42.0</v>
      </c>
      <c r="E2" s="1">
        <v>-73.0</v>
      </c>
      <c r="F2" s="1">
        <v>-79.0</v>
      </c>
      <c r="G2" s="1">
        <v>-18.0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90.0</v>
      </c>
      <c r="C3" s="1">
        <v>81.0</v>
      </c>
      <c r="D3" s="1">
        <v>85.0</v>
      </c>
      <c r="E3" s="1">
        <v>1.0</v>
      </c>
      <c r="F3" s="1">
        <v>1.0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90.0</v>
      </c>
      <c r="C4" s="1">
        <v>81.0</v>
      </c>
      <c r="D4" s="1">
        <v>85.0</v>
      </c>
      <c r="E4" s="1">
        <v>1.0</v>
      </c>
      <c r="F4" s="1">
        <v>1.0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-846.0</v>
      </c>
      <c r="C5" s="1">
        <v>0.0</v>
      </c>
      <c r="D5" s="1">
        <v>327.0</v>
      </c>
      <c r="E5" s="1">
        <v>1.0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12.0</v>
      </c>
      <c r="C6" s="1">
        <v>61.0</v>
      </c>
      <c r="D6" s="1">
        <v>10.0</v>
      </c>
      <c r="E6" s="1">
        <v>18.0</v>
      </c>
      <c r="F6" s="1">
        <v>10.0</v>
      </c>
      <c r="G6" s="1">
        <v>7.0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-54.0</v>
      </c>
      <c r="C7" s="1">
        <v>-1.0</v>
      </c>
      <c r="D7" s="1">
        <v>64.0</v>
      </c>
      <c r="E7" s="1">
        <v>59.0</v>
      </c>
      <c r="F7" s="1">
        <v>-2.0</v>
      </c>
      <c r="G7" s="1">
        <v>-1.0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-48.0</v>
      </c>
      <c r="D8" s="1">
        <v>48.0</v>
      </c>
      <c r="E8" s="1">
        <v>-3.0</v>
      </c>
      <c r="F8" s="1">
        <v>3.0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38.0</v>
      </c>
      <c r="C9" s="1">
        <v>15.0</v>
      </c>
      <c r="D9" s="1">
        <v>1.0</v>
      </c>
      <c r="E9" s="1">
        <v>1.0</v>
      </c>
      <c r="F9" s="1">
        <v>34.0</v>
      </c>
      <c r="G9" s="1">
        <v>-57.0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99.0</v>
      </c>
      <c r="D10" s="1">
        <v>-26.0</v>
      </c>
      <c r="E10" s="1">
        <v>4.0</v>
      </c>
      <c r="F10" s="1">
        <v>9.0</v>
      </c>
      <c r="G10" s="1">
        <v>-15.0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1.0</v>
      </c>
      <c r="F11" s="1">
        <v>-1.0</v>
      </c>
      <c r="G11" s="1">
        <v>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4.0</v>
      </c>
      <c r="F12" s="1">
        <v>-4.0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12.0</v>
      </c>
      <c r="C13" s="1">
        <v>-2.0</v>
      </c>
      <c r="D13" s="1">
        <v>92.0</v>
      </c>
      <c r="E13" s="1">
        <v>4.0</v>
      </c>
      <c r="F13" s="1">
        <v>10.0</v>
      </c>
      <c r="G13" s="1">
        <v>-92.0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-14.0</v>
      </c>
      <c r="C14" s="1">
        <v>-18.0</v>
      </c>
      <c r="D14" s="1">
        <v>-28.0</v>
      </c>
      <c r="E14" s="1">
        <v>-43.0</v>
      </c>
      <c r="F14" s="1">
        <v>-48.0</v>
      </c>
      <c r="G14" s="1">
        <v>-28.0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-51.0</v>
      </c>
      <c r="C15" s="1">
        <v>-15.0</v>
      </c>
      <c r="D15" s="1">
        <v>-93.0</v>
      </c>
      <c r="E15" s="1">
        <v>-2.0</v>
      </c>
      <c r="F15" s="1">
        <v>-69.0</v>
      </c>
      <c r="G15" s="1">
        <v>-8.0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-29.0</v>
      </c>
      <c r="C17" s="1">
        <v>25.0</v>
      </c>
      <c r="D17" s="1">
        <v>8.0</v>
      </c>
      <c r="E17" s="1">
        <v>0.0</v>
      </c>
      <c r="F17" s="1">
        <v>0.0</v>
      </c>
      <c r="G17" s="1" t="s">
        <v>34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-29.0</v>
      </c>
      <c r="C18" s="1">
        <v>24.0</v>
      </c>
      <c r="D18" s="1">
        <v>7.0</v>
      </c>
      <c r="E18" s="1">
        <v>-2.0</v>
      </c>
      <c r="F18" s="1">
        <v>-68.0</v>
      </c>
      <c r="G18" s="1">
        <v>-7.0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2.0</v>
      </c>
      <c r="C19" s="1">
        <v>2.0</v>
      </c>
      <c r="D19" s="1">
        <v>6.0</v>
      </c>
      <c r="E19" s="1">
        <v>4.0</v>
      </c>
      <c r="F19" s="1">
        <v>25.0</v>
      </c>
      <c r="G19" s="1">
        <v>8.0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2.0</v>
      </c>
      <c r="C20" s="1">
        <v>2.0</v>
      </c>
      <c r="D20" s="1">
        <v>6.0</v>
      </c>
      <c r="E20" s="1">
        <v>4.0</v>
      </c>
      <c r="F20" s="1">
        <v>25.0</v>
      </c>
      <c r="G20" s="1">
        <v>8.0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-1.0</v>
      </c>
      <c r="C21" s="1">
        <v>-2.0</v>
      </c>
      <c r="D21" s="1">
        <v>-1.0</v>
      </c>
      <c r="E21" s="1">
        <v>-5.0</v>
      </c>
      <c r="F21" s="1">
        <v>-4.0</v>
      </c>
      <c r="G21" s="1">
        <v>-13.0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-1.0</v>
      </c>
      <c r="C22" s="1">
        <v>-2.0</v>
      </c>
      <c r="D22" s="1">
        <v>-1.0</v>
      </c>
      <c r="E22" s="1">
        <v>-5.0</v>
      </c>
      <c r="F22" s="1">
        <v>-4.0</v>
      </c>
      <c r="G22" s="1">
        <v>-13.0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0.0</v>
      </c>
      <c r="C23" s="1">
        <v>46.0</v>
      </c>
      <c r="D23" s="1">
        <v>14.0</v>
      </c>
      <c r="E23" s="1">
        <v>150.0</v>
      </c>
      <c r="F23" s="1">
        <v>32.0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0.0</v>
      </c>
      <c r="C24" s="1">
        <v>0.0</v>
      </c>
      <c r="D24" s="1">
        <v>0.0</v>
      </c>
      <c r="E24" s="1">
        <v>-2.0</v>
      </c>
      <c r="F24" s="1">
        <v>-3.0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50.0</v>
      </c>
      <c r="C25" s="1">
        <v>69.0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0.0</v>
      </c>
      <c r="C26" s="1">
        <v>0.0</v>
      </c>
      <c r="D26" s="1">
        <v>-72.0</v>
      </c>
      <c r="E26" s="1">
        <v>-1.0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51.0</v>
      </c>
      <c r="C27" s="1">
        <v>69.0</v>
      </c>
      <c r="D27" s="1">
        <v>4.0</v>
      </c>
      <c r="E27" s="1">
        <v>145.0</v>
      </c>
      <c r="F27" s="1">
        <v>17.0</v>
      </c>
      <c r="G27" s="1">
        <v>-5.0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3.0</v>
      </c>
      <c r="C28" s="1">
        <v>7.0</v>
      </c>
      <c r="D28" s="1">
        <v>-36.0</v>
      </c>
      <c r="E28" s="1">
        <v>-19.0</v>
      </c>
      <c r="F28" s="1">
        <v>84.0</v>
      </c>
      <c r="G28" s="1">
        <v>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7.0</v>
      </c>
      <c r="C29" s="1">
        <v>76.0</v>
      </c>
      <c r="D29" s="1">
        <v>-17.0</v>
      </c>
      <c r="E29" s="1">
        <v>99.0</v>
      </c>
      <c r="F29" s="1">
        <v>-30.0</v>
      </c>
      <c r="G29" s="1">
        <v>-33.0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9.0</v>
      </c>
      <c r="C31" s="1">
        <v>14.0</v>
      </c>
      <c r="D31" s="1">
        <v>20.0</v>
      </c>
      <c r="E31" s="1">
        <v>36.0</v>
      </c>
      <c r="F31" s="1">
        <v>60.0</v>
      </c>
      <c r="G31" s="1">
        <v>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0.0</v>
      </c>
      <c r="C32" s="1">
        <v>0.0</v>
      </c>
      <c r="D32" s="1">
        <v>0.0</v>
      </c>
      <c r="E32" s="1">
        <v>0.0</v>
      </c>
      <c r="F32" s="1">
        <v>2.0</v>
      </c>
      <c r="G32" s="1">
        <v>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0.0</v>
      </c>
      <c r="C33" s="1">
        <v>-13.0</v>
      </c>
      <c r="D33" s="1">
        <v>-12.0</v>
      </c>
      <c r="E33" s="1">
        <v>-21.0</v>
      </c>
      <c r="F33" s="1">
        <v>-19.0</v>
      </c>
      <c r="G33" s="1">
        <v>-23.0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1">
        <v>0.0</v>
      </c>
      <c r="C34" s="1">
        <v>-13.0</v>
      </c>
      <c r="D34" s="1">
        <v>-12.0</v>
      </c>
      <c r="E34" s="1">
        <v>-21.0</v>
      </c>
      <c r="F34" s="1">
        <v>-19.0</v>
      </c>
      <c r="G34" s="1">
        <v>-22.0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1">
        <v>0.0</v>
      </c>
      <c r="C35" s="1">
        <v>2.0</v>
      </c>
      <c r="D35" s="1">
        <v>-4.0</v>
      </c>
      <c r="E35" s="1">
        <v>-6.0</v>
      </c>
      <c r="F35" s="1">
        <v>-21.0</v>
      </c>
      <c r="G35" s="1">
        <v>16.0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1">
        <v>1.0</v>
      </c>
      <c r="C36" s="1">
        <v>23.0</v>
      </c>
      <c r="D36" s="1">
        <v>5.0</v>
      </c>
      <c r="E36" s="1">
        <v>-70.0</v>
      </c>
      <c r="F36" s="1">
        <v>21.0</v>
      </c>
      <c r="G36" s="1">
        <v>-5.0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16.0</v>
      </c>
      <c r="C3" s="1">
        <v>92.0</v>
      </c>
      <c r="D3" s="1">
        <v>75.0</v>
      </c>
      <c r="E3" s="1">
        <v>174.0</v>
      </c>
      <c r="F3" s="1">
        <v>144.0</v>
      </c>
      <c r="G3" s="1">
        <v>110.0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33.0</v>
      </c>
      <c r="C4" s="1">
        <v>8.0</v>
      </c>
      <c r="D4" s="1">
        <v>0.0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49.0</v>
      </c>
      <c r="C5" s="1">
        <v>101.0</v>
      </c>
      <c r="D5" s="1">
        <v>75.0</v>
      </c>
      <c r="E5" s="1">
        <v>174.0</v>
      </c>
      <c r="F5" s="1">
        <v>144.0</v>
      </c>
      <c r="G5" s="1">
        <v>110.0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48.0</v>
      </c>
      <c r="D6" s="1">
        <v>0.0</v>
      </c>
      <c r="E6" s="1">
        <v>3.0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1.0</v>
      </c>
      <c r="C7" s="1">
        <v>1.0</v>
      </c>
      <c r="D7" s="1">
        <v>13.0</v>
      </c>
      <c r="E7" s="1">
        <v>4.0</v>
      </c>
      <c r="F7" s="1">
        <v>61.0</v>
      </c>
      <c r="G7" s="1">
        <v>22.0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1.0</v>
      </c>
      <c r="C8" s="1">
        <v>2.0</v>
      </c>
      <c r="D8" s="1">
        <v>13.0</v>
      </c>
      <c r="E8" s="1">
        <v>7.0</v>
      </c>
      <c r="F8" s="1">
        <v>61.0</v>
      </c>
      <c r="G8" s="1">
        <v>22.0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1.0</v>
      </c>
      <c r="C9" s="1">
        <v>1.0</v>
      </c>
      <c r="D9" s="1">
        <v>3.0</v>
      </c>
      <c r="E9" s="1">
        <v>4.0</v>
      </c>
      <c r="F9" s="1">
        <v>4.0</v>
      </c>
      <c r="G9" s="1">
        <v>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51.0</v>
      </c>
      <c r="C10" s="1">
        <v>104.0</v>
      </c>
      <c r="D10" s="1">
        <v>79.0</v>
      </c>
      <c r="E10" s="1">
        <v>186.0</v>
      </c>
      <c r="F10" s="1">
        <v>149.0</v>
      </c>
      <c r="G10" s="1">
        <v>113.0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5.0</v>
      </c>
      <c r="C11" s="1">
        <v>5.0</v>
      </c>
      <c r="D11" s="1">
        <v>6.0</v>
      </c>
      <c r="E11" s="1">
        <v>8.0</v>
      </c>
      <c r="F11" s="1">
        <v>8.0</v>
      </c>
      <c r="G11" s="1">
        <v>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-2.0</v>
      </c>
      <c r="C12" s="1">
        <v>-3.0</v>
      </c>
      <c r="D12" s="1">
        <v>-4.0</v>
      </c>
      <c r="E12" s="1">
        <v>-5.0</v>
      </c>
      <c r="F12" s="1">
        <v>-5.0</v>
      </c>
      <c r="G12" s="1">
        <v>-6.0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2.0</v>
      </c>
      <c r="C13" s="1">
        <v>1.0</v>
      </c>
      <c r="D13" s="1">
        <v>2.0</v>
      </c>
      <c r="E13" s="1">
        <v>3.0</v>
      </c>
      <c r="F13" s="1">
        <v>2.0</v>
      </c>
      <c r="G13" s="1">
        <v>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4.0</v>
      </c>
      <c r="C14" s="1">
        <v>8.0</v>
      </c>
      <c r="D14" s="1">
        <v>3.0</v>
      </c>
      <c r="E14" s="1">
        <v>6.0</v>
      </c>
      <c r="F14" s="1">
        <v>11.0</v>
      </c>
      <c r="G14" s="1">
        <v>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54.0</v>
      </c>
      <c r="C15" s="1">
        <v>106.0</v>
      </c>
      <c r="D15" s="1">
        <v>84.0</v>
      </c>
      <c r="E15" s="1">
        <v>190.0</v>
      </c>
      <c r="F15" s="1">
        <v>152.0</v>
      </c>
      <c r="G15" s="1">
        <v>116.0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55.0</v>
      </c>
      <c r="C17" s="1">
        <v>71.0</v>
      </c>
      <c r="D17" s="1">
        <v>1.0</v>
      </c>
      <c r="E17" s="1">
        <v>3.0</v>
      </c>
      <c r="F17" s="1">
        <v>3.0</v>
      </c>
      <c r="G17" s="1">
        <v>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6.0</v>
      </c>
      <c r="C18" s="1">
        <v>4.0</v>
      </c>
      <c r="D18" s="1">
        <v>8.0</v>
      </c>
      <c r="E18" s="1">
        <v>14.0</v>
      </c>
      <c r="F18" s="1">
        <v>22.0</v>
      </c>
      <c r="G18" s="1">
        <v>19.0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2.0</v>
      </c>
      <c r="C19" s="1">
        <v>71.0</v>
      </c>
      <c r="D19" s="1">
        <v>3.0</v>
      </c>
      <c r="E19" s="1">
        <v>3.0</v>
      </c>
      <c r="F19" s="1">
        <v>10.0</v>
      </c>
      <c r="G19" s="1">
        <v>4.0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0.0</v>
      </c>
      <c r="C20" s="1">
        <v>32.0</v>
      </c>
      <c r="D20" s="1">
        <v>1.0</v>
      </c>
      <c r="E20" s="1">
        <v>1.0</v>
      </c>
      <c r="F20" s="1">
        <v>2.0</v>
      </c>
      <c r="G20" s="1">
        <v>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0.0</v>
      </c>
      <c r="D21" s="1">
        <v>0.0</v>
      </c>
      <c r="E21" s="1">
        <v>0.0</v>
      </c>
      <c r="F21" s="1">
        <v>15.0</v>
      </c>
      <c r="G21" s="1">
        <v>19.0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0.0</v>
      </c>
      <c r="D22" s="1">
        <v>0.0</v>
      </c>
      <c r="E22" s="1">
        <v>1.0</v>
      </c>
      <c r="F22" s="1">
        <v>0.0</v>
      </c>
      <c r="G22" s="1">
        <v>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99.0</v>
      </c>
      <c r="D23" s="1">
        <v>72.0</v>
      </c>
      <c r="E23" s="1">
        <v>5.0</v>
      </c>
      <c r="F23" s="1">
        <v>15.0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1.0</v>
      </c>
      <c r="C24" s="1">
        <v>10.0</v>
      </c>
      <c r="D24" s="1">
        <v>14.0</v>
      </c>
      <c r="E24" s="1">
        <v>14.0</v>
      </c>
      <c r="F24" s="1">
        <v>7.0</v>
      </c>
      <c r="G24" s="1">
        <v>12.0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10.0</v>
      </c>
      <c r="C25" s="1">
        <v>7.0</v>
      </c>
      <c r="D25" s="1">
        <v>16.0</v>
      </c>
      <c r="E25" s="1">
        <v>29.0</v>
      </c>
      <c r="F25" s="1">
        <v>55.0</v>
      </c>
      <c r="G25" s="1">
        <v>31.0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0.0</v>
      </c>
      <c r="C26" s="1">
        <v>1.0</v>
      </c>
      <c r="D26" s="1">
        <v>2.0</v>
      </c>
      <c r="E26" s="1">
        <v>2.0</v>
      </c>
      <c r="F26" s="1">
        <v>14.0</v>
      </c>
      <c r="G26" s="1">
        <v>13.0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0.0</v>
      </c>
      <c r="C27" s="1">
        <v>0.0</v>
      </c>
      <c r="D27" s="1">
        <v>0.0</v>
      </c>
      <c r="E27" s="1">
        <v>0.0</v>
      </c>
      <c r="F27" s="1">
        <v>5.0</v>
      </c>
      <c r="G27" s="1">
        <v>17.0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14.0</v>
      </c>
      <c r="C28" s="1">
        <v>0.0</v>
      </c>
      <c r="D28" s="1">
        <v>9.0</v>
      </c>
      <c r="E28" s="1">
        <v>9.0</v>
      </c>
      <c r="F28" s="1">
        <v>2.0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0.0</v>
      </c>
      <c r="C29" s="1">
        <v>0.0</v>
      </c>
      <c r="D29" s="1">
        <v>0.0</v>
      </c>
      <c r="E29" s="1">
        <v>4.0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10.0</v>
      </c>
      <c r="C30" s="1">
        <v>8.0</v>
      </c>
      <c r="D30" s="1">
        <v>19.0</v>
      </c>
      <c r="E30" s="1">
        <v>32.0</v>
      </c>
      <c r="F30" s="1">
        <v>69.0</v>
      </c>
      <c r="G30" s="1">
        <v>45.0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84.0</v>
      </c>
      <c r="C31" s="1">
        <v>154.0</v>
      </c>
      <c r="D31" s="1">
        <v>154.0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84.0</v>
      </c>
      <c r="C32" s="1">
        <v>154.0</v>
      </c>
      <c r="D32" s="1">
        <v>154.0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6.0</v>
      </c>
      <c r="C34" s="1">
        <v>6.0</v>
      </c>
      <c r="D34" s="1">
        <v>23.0</v>
      </c>
      <c r="E34" s="1">
        <v>336.0</v>
      </c>
      <c r="F34" s="1">
        <v>343.0</v>
      </c>
      <c r="G34" s="1">
        <v>350.0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-46.0</v>
      </c>
      <c r="C35" s="1">
        <v>-63.0</v>
      </c>
      <c r="D35" s="1">
        <v>-106.0</v>
      </c>
      <c r="E35" s="1">
        <v>-179.0</v>
      </c>
      <c r="F35" s="1">
        <v>-259.0</v>
      </c>
      <c r="G35" s="1">
        <v>-278.0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0.0</v>
      </c>
      <c r="C36" s="1">
        <v>0.0</v>
      </c>
      <c r="D36" s="1">
        <v>0.0</v>
      </c>
      <c r="E36" s="1">
        <v>-62.0</v>
      </c>
      <c r="F36" s="1">
        <v>-4.0</v>
      </c>
      <c r="G36" s="1">
        <v>-4.0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-60.0</v>
      </c>
      <c r="C37" s="1">
        <v>-54.0</v>
      </c>
      <c r="D37" s="1">
        <v>-7.0</v>
      </c>
      <c r="E37" s="1">
        <v>-9.0</v>
      </c>
      <c r="F37" s="1">
        <v>-84.0</v>
      </c>
      <c r="G37" s="1">
        <v>-1.0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-41.0</v>
      </c>
      <c r="C38" s="1">
        <v>-57.0</v>
      </c>
      <c r="D38" s="1">
        <v>-89.0</v>
      </c>
      <c r="E38" s="1">
        <v>157.0</v>
      </c>
      <c r="F38" s="1">
        <v>83.0</v>
      </c>
      <c r="G38" s="1">
        <v>70.0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43.0</v>
      </c>
      <c r="C39" s="1">
        <v>97.0</v>
      </c>
      <c r="D39" s="1">
        <v>65.0</v>
      </c>
      <c r="E39" s="1">
        <v>157.0</v>
      </c>
      <c r="F39" s="1">
        <v>83.0</v>
      </c>
      <c r="G39" s="1">
        <v>70.0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54.0</v>
      </c>
      <c r="C40" s="1">
        <v>106.0</v>
      </c>
      <c r="D40" s="1">
        <v>84.0</v>
      </c>
      <c r="E40" s="1">
        <v>190.0</v>
      </c>
      <c r="F40" s="1">
        <v>152.0</v>
      </c>
      <c r="G40" s="1">
        <v>116.0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12.0</v>
      </c>
      <c r="C42" s="1">
        <v>12.0</v>
      </c>
      <c r="D42" s="1">
        <v>43.0</v>
      </c>
      <c r="E42" s="1">
        <v>43.0</v>
      </c>
      <c r="F42" s="1">
        <v>43.0</v>
      </c>
      <c r="G42" s="1">
        <v>44.0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12.0</v>
      </c>
      <c r="C43" s="1">
        <v>12.0</v>
      </c>
      <c r="D43" s="1">
        <v>13.0</v>
      </c>
      <c r="E43" s="1">
        <v>43.0</v>
      </c>
      <c r="F43" s="1">
        <v>43.0</v>
      </c>
      <c r="G43" s="1">
        <v>44.0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 t="s">
        <v>96</v>
      </c>
      <c r="C44" s="1" t="s">
        <v>97</v>
      </c>
      <c r="D44" s="1" t="s">
        <v>98</v>
      </c>
      <c r="E44" s="1" t="s">
        <v>99</v>
      </c>
      <c r="F44" s="1" t="s">
        <v>100</v>
      </c>
      <c r="G44" s="1" t="s">
        <v>101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-41.0</v>
      </c>
      <c r="C45" s="1">
        <v>-57.0</v>
      </c>
      <c r="D45" s="1">
        <v>-89.0</v>
      </c>
      <c r="E45" s="1">
        <v>157.0</v>
      </c>
      <c r="F45" s="1">
        <v>83.0</v>
      </c>
      <c r="G45" s="1">
        <v>70.0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 t="s">
        <v>96</v>
      </c>
      <c r="C46" s="1" t="s">
        <v>97</v>
      </c>
      <c r="D46" s="1" t="s">
        <v>98</v>
      </c>
      <c r="E46" s="1" t="s">
        <v>99</v>
      </c>
      <c r="F46" s="1" t="s">
        <v>100</v>
      </c>
      <c r="G46" s="1" t="s">
        <v>101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2.0</v>
      </c>
      <c r="C47" s="1">
        <v>2.0</v>
      </c>
      <c r="D47" s="1">
        <v>7.0</v>
      </c>
      <c r="E47" s="1">
        <v>7.0</v>
      </c>
      <c r="F47" s="1">
        <v>27.0</v>
      </c>
      <c r="G47" s="1">
        <v>22.0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-46.0</v>
      </c>
      <c r="C48" s="1">
        <v>-97.0</v>
      </c>
      <c r="D48" s="1">
        <v>-67.0</v>
      </c>
      <c r="E48" s="1">
        <v>-167.0</v>
      </c>
      <c r="F48" s="1">
        <v>-116.0</v>
      </c>
      <c r="G48" s="1">
        <v>-87.0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1.0</v>
      </c>
      <c r="C49" s="1">
        <v>1.0</v>
      </c>
      <c r="D49" s="1">
        <v>1.0</v>
      </c>
      <c r="E49" s="1">
        <v>2.0</v>
      </c>
      <c r="F49" s="1">
        <v>27.0</v>
      </c>
      <c r="G49" s="1">
        <v>10.0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3.0</v>
      </c>
      <c r="C50" s="1">
        <v>3.0</v>
      </c>
      <c r="D50" s="1">
        <v>3.0</v>
      </c>
      <c r="E50" s="1">
        <v>0.0</v>
      </c>
      <c r="F50" s="1">
        <v>0.0</v>
      </c>
      <c r="G50" s="1">
        <v>3.0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>
        <v>4.0</v>
      </c>
      <c r="C51" s="1">
        <v>4.0</v>
      </c>
      <c r="D51" s="1">
        <v>5.0</v>
      </c>
      <c r="E51" s="1">
        <v>7.0</v>
      </c>
      <c r="F51" s="1">
        <v>7.0</v>
      </c>
      <c r="G51" s="1">
        <v>7.0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0.0</v>
      </c>
      <c r="C52" s="1">
        <v>0.0</v>
      </c>
      <c r="D52" s="1">
        <v>198.0</v>
      </c>
      <c r="E52" s="1">
        <v>259.0</v>
      </c>
      <c r="F52" s="1">
        <v>248.0</v>
      </c>
      <c r="G52" s="1">
        <v>174.0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1.0</v>
      </c>
      <c r="C2" s="1">
        <v>48.0</v>
      </c>
      <c r="D2" s="1">
        <v>70.0</v>
      </c>
      <c r="E2" s="1">
        <v>10.0</v>
      </c>
      <c r="F2" s="1">
        <v>9.0</v>
      </c>
      <c r="G2" s="1">
        <v>18.0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1.0</v>
      </c>
      <c r="C3" s="1">
        <v>48.0</v>
      </c>
      <c r="D3" s="1">
        <v>70.0</v>
      </c>
      <c r="E3" s="1">
        <v>10.0</v>
      </c>
      <c r="F3" s="1">
        <v>9.0</v>
      </c>
      <c r="G3" s="1">
        <v>18.0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1.0</v>
      </c>
      <c r="C4" s="1">
        <v>48.0</v>
      </c>
      <c r="D4" s="1">
        <v>70.0</v>
      </c>
      <c r="E4" s="1">
        <v>10.0</v>
      </c>
      <c r="F4" s="1">
        <v>9.0</v>
      </c>
      <c r="G4" s="1">
        <v>18.0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2.0</v>
      </c>
      <c r="C5" s="1">
        <v>3.0</v>
      </c>
      <c r="D5" s="1">
        <v>10.0</v>
      </c>
      <c r="E5" s="1">
        <v>14.0</v>
      </c>
      <c r="F5" s="1">
        <v>11.0</v>
      </c>
      <c r="G5" s="1">
        <v>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15.0</v>
      </c>
      <c r="C6" s="1">
        <v>16.0</v>
      </c>
      <c r="D6" s="1">
        <v>33.0</v>
      </c>
      <c r="E6" s="1">
        <v>67.0</v>
      </c>
      <c r="F6" s="1">
        <v>81.0</v>
      </c>
      <c r="G6" s="1">
        <v>36.0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-3.0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18.0</v>
      </c>
      <c r="C8" s="1">
        <v>19.0</v>
      </c>
      <c r="D8" s="1">
        <v>43.0</v>
      </c>
      <c r="E8" s="1">
        <v>82.0</v>
      </c>
      <c r="F8" s="1">
        <v>93.0</v>
      </c>
      <c r="G8" s="1">
        <v>41.0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-17.0</v>
      </c>
      <c r="C9" s="1">
        <v>-19.0</v>
      </c>
      <c r="D9" s="1">
        <v>-43.0</v>
      </c>
      <c r="E9" s="1">
        <v>-72.0</v>
      </c>
      <c r="F9" s="1">
        <v>-83.0</v>
      </c>
      <c r="G9" s="1">
        <v>-23.0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-9.0</v>
      </c>
      <c r="C10" s="1">
        <v>-13.0</v>
      </c>
      <c r="D10" s="1">
        <v>-20.0</v>
      </c>
      <c r="E10" s="1">
        <v>-36.0</v>
      </c>
      <c r="F10" s="1">
        <v>-69.0</v>
      </c>
      <c r="G10" s="1">
        <v>-1.0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71.0</v>
      </c>
      <c r="C11" s="1">
        <v>92.0</v>
      </c>
      <c r="D11" s="1">
        <v>62.0</v>
      </c>
      <c r="E11" s="1">
        <v>7.0</v>
      </c>
      <c r="F11" s="1">
        <v>37.0</v>
      </c>
      <c r="G11" s="1">
        <v>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62.0</v>
      </c>
      <c r="C12" s="1">
        <v>78.0</v>
      </c>
      <c r="D12" s="1">
        <v>42.0</v>
      </c>
      <c r="E12" s="1">
        <v>-28.0</v>
      </c>
      <c r="F12" s="1">
        <v>-31.0</v>
      </c>
      <c r="G12" s="1">
        <v>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1.0</v>
      </c>
      <c r="C13" s="1">
        <v>2.0</v>
      </c>
      <c r="D13" s="1">
        <v>-64.0</v>
      </c>
      <c r="E13" s="1">
        <v>-60.0</v>
      </c>
      <c r="F13" s="1">
        <v>2.0</v>
      </c>
      <c r="G13" s="1">
        <v>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1.0</v>
      </c>
      <c r="C14" s="1">
        <v>1.0</v>
      </c>
      <c r="D14" s="1">
        <v>97.0</v>
      </c>
      <c r="E14" s="1">
        <v>1.0</v>
      </c>
      <c r="F14" s="1">
        <v>2.0</v>
      </c>
      <c r="G14" s="1">
        <v>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-15.0</v>
      </c>
      <c r="C15" s="1">
        <v>-16.0</v>
      </c>
      <c r="D15" s="1">
        <v>-42.0</v>
      </c>
      <c r="E15" s="1">
        <v>-71.0</v>
      </c>
      <c r="F15" s="1">
        <v>-79.0</v>
      </c>
      <c r="G15" s="1">
        <v>-17.0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-15.0</v>
      </c>
      <c r="C16" s="1">
        <v>-16.0</v>
      </c>
      <c r="D16" s="1">
        <v>-42.0</v>
      </c>
      <c r="E16" s="1">
        <v>-71.0</v>
      </c>
      <c r="F16" s="1">
        <v>-79.0</v>
      </c>
      <c r="G16" s="1">
        <v>-17.0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0.0</v>
      </c>
      <c r="C17" s="1">
        <v>0.0</v>
      </c>
      <c r="D17" s="1">
        <v>0.0</v>
      </c>
      <c r="E17" s="1">
        <v>1.0</v>
      </c>
      <c r="F17" s="1">
        <v>45.0</v>
      </c>
      <c r="G17" s="1">
        <v>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-15.0</v>
      </c>
      <c r="C18" s="1">
        <v>-16.0</v>
      </c>
      <c r="D18" s="1">
        <v>-42.0</v>
      </c>
      <c r="E18" s="1">
        <v>-73.0</v>
      </c>
      <c r="F18" s="1">
        <v>-79.0</v>
      </c>
      <c r="G18" s="1">
        <v>-18.0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-15.0</v>
      </c>
      <c r="C19" s="1">
        <v>-16.0</v>
      </c>
      <c r="D19" s="1">
        <v>-42.0</v>
      </c>
      <c r="E19" s="1">
        <v>-73.0</v>
      </c>
      <c r="F19" s="1">
        <v>-79.0</v>
      </c>
      <c r="G19" s="1">
        <v>-18.0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-15.0</v>
      </c>
      <c r="C20" s="1">
        <v>-16.0</v>
      </c>
      <c r="D20" s="1">
        <v>-42.0</v>
      </c>
      <c r="E20" s="1">
        <v>-73.0</v>
      </c>
      <c r="F20" s="1">
        <v>-79.0</v>
      </c>
      <c r="G20" s="1">
        <v>-18.0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-96.0</v>
      </c>
      <c r="C21" s="1">
        <v>24.0</v>
      </c>
      <c r="D21" s="1">
        <v>24.0</v>
      </c>
      <c r="E21" s="1">
        <v>2.0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-14.0</v>
      </c>
      <c r="C22" s="1">
        <v>-16.0</v>
      </c>
      <c r="D22" s="1">
        <v>-42.0</v>
      </c>
      <c r="E22" s="1">
        <v>-73.0</v>
      </c>
      <c r="F22" s="1">
        <v>-79.0</v>
      </c>
      <c r="G22" s="1">
        <v>-18.0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>
        <v>-14.0</v>
      </c>
      <c r="C23" s="1">
        <v>-16.0</v>
      </c>
      <c r="D23" s="1">
        <v>-42.0</v>
      </c>
      <c r="E23" s="1">
        <v>-73.0</v>
      </c>
      <c r="F23" s="1">
        <v>-79.0</v>
      </c>
      <c r="G23" s="1">
        <v>-18.0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 t="s">
        <v>134</v>
      </c>
      <c r="C25" s="1" t="s">
        <v>135</v>
      </c>
      <c r="D25" s="1" t="s">
        <v>136</v>
      </c>
      <c r="E25" s="1" t="s">
        <v>137</v>
      </c>
      <c r="F25" s="1" t="s">
        <v>138</v>
      </c>
      <c r="G25" s="1" t="s">
        <v>139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 t="s">
        <v>134</v>
      </c>
      <c r="C26" s="1" t="s">
        <v>135</v>
      </c>
      <c r="D26" s="1" t="s">
        <v>136</v>
      </c>
      <c r="E26" s="1" t="s">
        <v>137</v>
      </c>
      <c r="F26" s="1" t="s">
        <v>138</v>
      </c>
      <c r="G26" s="1" t="s">
        <v>139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12.0</v>
      </c>
      <c r="C27" s="1">
        <v>12.0</v>
      </c>
      <c r="D27" s="1">
        <v>12.0</v>
      </c>
      <c r="E27" s="1">
        <v>40.0</v>
      </c>
      <c r="F27" s="1">
        <v>43.0</v>
      </c>
      <c r="G27" s="1">
        <v>43.0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1" t="s">
        <v>134</v>
      </c>
      <c r="C28" s="1" t="s">
        <v>143</v>
      </c>
      <c r="D28" s="1" t="s">
        <v>136</v>
      </c>
      <c r="E28" s="1" t="s">
        <v>137</v>
      </c>
      <c r="F28" s="1" t="s">
        <v>138</v>
      </c>
      <c r="G28" s="1" t="s">
        <v>144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 t="s">
        <v>134</v>
      </c>
      <c r="C29" s="1" t="s">
        <v>143</v>
      </c>
      <c r="D29" s="1" t="s">
        <v>136</v>
      </c>
      <c r="E29" s="1" t="s">
        <v>137</v>
      </c>
      <c r="F29" s="1" t="s">
        <v>138</v>
      </c>
      <c r="G29" s="1" t="s">
        <v>144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12.0</v>
      </c>
      <c r="C30" s="1">
        <v>12.0</v>
      </c>
      <c r="D30" s="1">
        <v>12.0</v>
      </c>
      <c r="E30" s="1">
        <v>40.0</v>
      </c>
      <c r="F30" s="1">
        <v>43.0</v>
      </c>
      <c r="G30" s="1">
        <v>43.0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 t="s">
        <v>148</v>
      </c>
      <c r="C31" s="1" t="s">
        <v>149</v>
      </c>
      <c r="D31" s="1" t="s">
        <v>150</v>
      </c>
      <c r="E31" s="1" t="s">
        <v>151</v>
      </c>
      <c r="F31" s="1" t="s">
        <v>152</v>
      </c>
      <c r="G31" s="1" t="s">
        <v>153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 t="s">
        <v>148</v>
      </c>
      <c r="C32" s="1" t="s">
        <v>149</v>
      </c>
      <c r="D32" s="1" t="s">
        <v>150</v>
      </c>
      <c r="E32" s="1" t="s">
        <v>151</v>
      </c>
      <c r="F32" s="1" t="s">
        <v>152</v>
      </c>
      <c r="G32" s="1" t="s">
        <v>153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 t="s">
        <v>156</v>
      </c>
      <c r="C33" s="1" t="s">
        <v>156</v>
      </c>
      <c r="D33" s="1" t="s">
        <v>156</v>
      </c>
      <c r="E33" s="1" t="s">
        <v>156</v>
      </c>
      <c r="F33" s="1" t="s">
        <v>156</v>
      </c>
      <c r="G33" s="1" t="s">
        <v>156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-16.0</v>
      </c>
      <c r="C35" s="1">
        <v>-18.0</v>
      </c>
      <c r="D35" s="1">
        <v>-42.0</v>
      </c>
      <c r="E35" s="1">
        <v>-71.0</v>
      </c>
      <c r="F35" s="1">
        <v>-82.0</v>
      </c>
      <c r="G35" s="1">
        <v>-22.0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>
        <v>-17.0</v>
      </c>
      <c r="C36" s="1">
        <v>-19.0</v>
      </c>
      <c r="D36" s="1">
        <v>-43.0</v>
      </c>
      <c r="E36" s="1">
        <v>-72.0</v>
      </c>
      <c r="F36" s="1">
        <v>-83.0</v>
      </c>
      <c r="G36" s="1">
        <v>-23.0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159</v>
      </c>
      <c r="B37" s="1">
        <v>-17.0</v>
      </c>
      <c r="C37" s="1">
        <v>-19.0</v>
      </c>
      <c r="D37" s="1">
        <v>-43.0</v>
      </c>
      <c r="E37" s="1">
        <v>-72.0</v>
      </c>
      <c r="F37" s="1">
        <v>-83.0</v>
      </c>
      <c r="G37" s="1">
        <v>-23.0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160</v>
      </c>
      <c r="B38" s="1">
        <v>-16.0</v>
      </c>
      <c r="C38" s="1">
        <v>-18.0</v>
      </c>
      <c r="D38" s="1">
        <v>-42.0</v>
      </c>
      <c r="E38" s="1">
        <v>-70.0</v>
      </c>
      <c r="F38" s="1">
        <v>-82.0</v>
      </c>
      <c r="G38" s="1">
        <v>-22.0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161</v>
      </c>
      <c r="B39" s="1">
        <v>0.0</v>
      </c>
      <c r="C39" s="1">
        <v>0.0</v>
      </c>
      <c r="D39" s="1">
        <v>0.0</v>
      </c>
      <c r="E39" s="1" t="s">
        <v>162</v>
      </c>
      <c r="F39" s="1" t="s">
        <v>163</v>
      </c>
      <c r="G39" s="1" t="s">
        <v>164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165</v>
      </c>
      <c r="B40" s="1">
        <v>0.0</v>
      </c>
      <c r="C40" s="1">
        <v>0.0</v>
      </c>
      <c r="D40" s="1">
        <v>0.0</v>
      </c>
      <c r="E40" s="1">
        <v>1.0</v>
      </c>
      <c r="F40" s="1">
        <v>50.0</v>
      </c>
      <c r="G40" s="1">
        <v>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166</v>
      </c>
      <c r="B41" s="1">
        <v>0.0</v>
      </c>
      <c r="C41" s="1">
        <v>0.0</v>
      </c>
      <c r="D41" s="1">
        <v>0.0</v>
      </c>
      <c r="E41" s="1">
        <v>1.0</v>
      </c>
      <c r="F41" s="1">
        <v>50.0</v>
      </c>
      <c r="G41" s="1">
        <v>1.0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167</v>
      </c>
      <c r="B42" s="1">
        <v>0.0</v>
      </c>
      <c r="C42" s="1">
        <v>0.0</v>
      </c>
      <c r="D42" s="1">
        <v>0.0</v>
      </c>
      <c r="E42" s="1">
        <v>4.0</v>
      </c>
      <c r="F42" s="1">
        <v>-4.0</v>
      </c>
      <c r="G42" s="1">
        <v>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168</v>
      </c>
      <c r="B43" s="1">
        <v>0.0</v>
      </c>
      <c r="C43" s="1">
        <v>0.0</v>
      </c>
      <c r="D43" s="1">
        <v>0.0</v>
      </c>
      <c r="E43" s="1">
        <v>4.0</v>
      </c>
      <c r="F43" s="1">
        <v>-4.0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169</v>
      </c>
      <c r="B44" s="1">
        <v>-9.0</v>
      </c>
      <c r="C44" s="1">
        <v>-10.0</v>
      </c>
      <c r="D44" s="1">
        <v>-26.0</v>
      </c>
      <c r="E44" s="1">
        <v>-44.0</v>
      </c>
      <c r="F44" s="1">
        <v>-49.0</v>
      </c>
      <c r="G44" s="1">
        <v>-10.0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170</v>
      </c>
      <c r="B45" s="1">
        <v>0.0</v>
      </c>
      <c r="C45" s="1">
        <v>0.0</v>
      </c>
      <c r="D45" s="1">
        <v>0.0</v>
      </c>
      <c r="E45" s="1">
        <v>0.0</v>
      </c>
      <c r="F45" s="1">
        <v>2.0</v>
      </c>
      <c r="G45" s="1">
        <v>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171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172</v>
      </c>
      <c r="B47" s="1">
        <v>2.0</v>
      </c>
      <c r="C47" s="1">
        <v>3.0</v>
      </c>
      <c r="D47" s="1">
        <v>10.0</v>
      </c>
      <c r="E47" s="1">
        <v>14.0</v>
      </c>
      <c r="F47" s="1">
        <v>11.0</v>
      </c>
      <c r="G47" s="1">
        <v>8.0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173</v>
      </c>
      <c r="B48" s="1">
        <v>16.0</v>
      </c>
      <c r="C48" s="1">
        <v>16.0</v>
      </c>
      <c r="D48" s="1">
        <v>33.0</v>
      </c>
      <c r="E48" s="1">
        <v>68.0</v>
      </c>
      <c r="F48" s="1">
        <v>81.0</v>
      </c>
      <c r="G48" s="1">
        <v>36.0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174</v>
      </c>
      <c r="B49" s="1">
        <v>17.0</v>
      </c>
      <c r="C49" s="1">
        <v>17.0</v>
      </c>
      <c r="D49" s="1">
        <v>17.0</v>
      </c>
      <c r="E49" s="1">
        <v>33.0</v>
      </c>
      <c r="F49" s="1">
        <v>3.0</v>
      </c>
      <c r="G49" s="1">
        <v>1.0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175</v>
      </c>
      <c r="B50" s="1">
        <v>0.0</v>
      </c>
      <c r="C50" s="1">
        <v>7.0</v>
      </c>
      <c r="D50" s="1">
        <v>5.0</v>
      </c>
      <c r="E50" s="1">
        <v>12.0</v>
      </c>
      <c r="F50" s="1">
        <v>1.0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176</v>
      </c>
      <c r="B51" s="1">
        <v>0.0</v>
      </c>
      <c r="C51" s="1">
        <v>9.0</v>
      </c>
      <c r="D51" s="1">
        <v>12.0</v>
      </c>
      <c r="E51" s="1">
        <v>20.0</v>
      </c>
      <c r="F51" s="1">
        <v>2.0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177</v>
      </c>
      <c r="B52" s="1">
        <v>12.0</v>
      </c>
      <c r="C52" s="1">
        <v>40.0</v>
      </c>
      <c r="D52" s="1">
        <v>6.0</v>
      </c>
      <c r="E52" s="1">
        <v>13.0</v>
      </c>
      <c r="F52" s="1">
        <v>7.0</v>
      </c>
      <c r="G52" s="1">
        <v>4.0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178</v>
      </c>
      <c r="B53" s="1">
        <v>0.0</v>
      </c>
      <c r="C53" s="1">
        <v>20.0</v>
      </c>
      <c r="D53" s="1">
        <v>3.0</v>
      </c>
      <c r="E53" s="1">
        <v>5.0</v>
      </c>
      <c r="F53" s="1">
        <v>3.0</v>
      </c>
      <c r="G53" s="1">
        <v>2.0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179</v>
      </c>
      <c r="B54" s="1">
        <v>12.0</v>
      </c>
      <c r="C54" s="1">
        <v>61.0</v>
      </c>
      <c r="D54" s="1">
        <v>10.0</v>
      </c>
      <c r="E54" s="1">
        <v>18.0</v>
      </c>
      <c r="F54" s="1">
        <v>10.0</v>
      </c>
      <c r="G54" s="1">
        <v>7.0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181</v>
      </c>
      <c r="B3" s="1">
        <v>0.0</v>
      </c>
      <c r="C3" s="1" t="s">
        <v>182</v>
      </c>
      <c r="D3" s="1" t="s">
        <v>183</v>
      </c>
      <c r="E3" s="1" t="s">
        <v>184</v>
      </c>
      <c r="F3" s="1" t="s">
        <v>185</v>
      </c>
      <c r="G3" s="1" t="s">
        <v>186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187</v>
      </c>
      <c r="B4" s="1">
        <v>0.0</v>
      </c>
      <c r="C4" s="1" t="s">
        <v>188</v>
      </c>
      <c r="D4" s="1" t="s">
        <v>189</v>
      </c>
      <c r="E4" s="1" t="s">
        <v>190</v>
      </c>
      <c r="F4" s="1" t="s">
        <v>191</v>
      </c>
      <c r="G4" s="1" t="s">
        <v>192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>
        <v>0.0</v>
      </c>
      <c r="C5" s="1" t="s">
        <v>194</v>
      </c>
      <c r="D5" s="1" t="s">
        <v>195</v>
      </c>
      <c r="E5" s="1" t="s">
        <v>196</v>
      </c>
      <c r="F5" s="1" t="s">
        <v>197</v>
      </c>
      <c r="G5" s="1" t="s">
        <v>198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199</v>
      </c>
      <c r="B6" s="1">
        <v>0.0</v>
      </c>
      <c r="C6" s="1" t="s">
        <v>200</v>
      </c>
      <c r="D6" s="1" t="s">
        <v>201</v>
      </c>
      <c r="E6" s="1" t="s">
        <v>202</v>
      </c>
      <c r="F6" s="1" t="s">
        <v>197</v>
      </c>
      <c r="G6" s="1" t="s">
        <v>198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204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205</v>
      </c>
      <c r="B9" s="1" t="s">
        <v>206</v>
      </c>
      <c r="C9" s="1" t="s">
        <v>207</v>
      </c>
      <c r="D9" s="1">
        <v>0.0</v>
      </c>
      <c r="E9" s="1" t="s">
        <v>208</v>
      </c>
      <c r="F9" s="1" t="s">
        <v>209</v>
      </c>
      <c r="G9" s="1" t="s">
        <v>210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211</v>
      </c>
      <c r="B10" s="1">
        <v>0.0</v>
      </c>
      <c r="C10" s="1">
        <v>0.0</v>
      </c>
      <c r="D10" s="1">
        <v>0.0</v>
      </c>
      <c r="E10" s="1" t="s">
        <v>212</v>
      </c>
      <c r="F10" s="1" t="s">
        <v>213</v>
      </c>
      <c r="G10" s="1" t="s">
        <v>214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215</v>
      </c>
      <c r="B11" s="1">
        <v>0.0</v>
      </c>
      <c r="C11" s="1">
        <v>0.0</v>
      </c>
      <c r="D11" s="1">
        <v>0.0</v>
      </c>
      <c r="E11" s="1" t="s">
        <v>216</v>
      </c>
      <c r="F11" s="1" t="s">
        <v>217</v>
      </c>
      <c r="G11" s="1" t="s">
        <v>218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219</v>
      </c>
      <c r="B12" s="1">
        <v>0.0</v>
      </c>
      <c r="C12" s="1">
        <v>0.0</v>
      </c>
      <c r="D12" s="1">
        <v>0.0</v>
      </c>
      <c r="E12" s="1" t="s">
        <v>216</v>
      </c>
      <c r="F12" s="1" t="s">
        <v>217</v>
      </c>
      <c r="G12" s="1" t="s">
        <v>218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220</v>
      </c>
      <c r="B13" s="1">
        <v>0.0</v>
      </c>
      <c r="C13" s="1">
        <v>0.0</v>
      </c>
      <c r="D13" s="1">
        <v>0.0</v>
      </c>
      <c r="E13" s="1" t="s">
        <v>221</v>
      </c>
      <c r="F13" s="1" t="s">
        <v>222</v>
      </c>
      <c r="G13" s="1" t="s">
        <v>223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224</v>
      </c>
      <c r="B14" s="1">
        <v>0.0</v>
      </c>
      <c r="C14" s="1">
        <v>0.0</v>
      </c>
      <c r="D14" s="1">
        <v>0.0</v>
      </c>
      <c r="E14" s="1" t="s">
        <v>221</v>
      </c>
      <c r="F14" s="1" t="s">
        <v>222</v>
      </c>
      <c r="G14" s="1" t="s">
        <v>223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225</v>
      </c>
      <c r="B15" s="1" t="s">
        <v>226</v>
      </c>
      <c r="C15" s="1">
        <v>0.0</v>
      </c>
      <c r="D15" s="1">
        <v>0.0</v>
      </c>
      <c r="E15" s="1" t="s">
        <v>227</v>
      </c>
      <c r="F15" s="1" t="s">
        <v>222</v>
      </c>
      <c r="G15" s="1" t="s">
        <v>223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228</v>
      </c>
      <c r="B16" s="1" t="s">
        <v>229</v>
      </c>
      <c r="C16" s="1">
        <v>0.0</v>
      </c>
      <c r="D16" s="1">
        <v>0.0</v>
      </c>
      <c r="E16" s="1" t="s">
        <v>230</v>
      </c>
      <c r="F16" s="1" t="s">
        <v>231</v>
      </c>
      <c r="G16" s="1" t="s">
        <v>232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233</v>
      </c>
      <c r="B17" s="1">
        <v>0.0</v>
      </c>
      <c r="C17" s="1">
        <v>0.0</v>
      </c>
      <c r="D17" s="1">
        <v>0.0</v>
      </c>
      <c r="E17" s="1" t="s">
        <v>234</v>
      </c>
      <c r="F17" s="1" t="s">
        <v>235</v>
      </c>
      <c r="G17" s="1" t="s">
        <v>236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237</v>
      </c>
      <c r="B18" s="1">
        <v>0.0</v>
      </c>
      <c r="C18" s="1">
        <v>0.0</v>
      </c>
      <c r="D18" s="1">
        <v>0.0</v>
      </c>
      <c r="E18" s="1" t="s">
        <v>238</v>
      </c>
      <c r="F18" s="1" t="s">
        <v>239</v>
      </c>
      <c r="G18" s="1" t="s">
        <v>240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241</v>
      </c>
      <c r="B20" s="1">
        <v>0.0</v>
      </c>
      <c r="C20" s="1" t="s">
        <v>242</v>
      </c>
      <c r="D20" s="1" t="s">
        <v>242</v>
      </c>
      <c r="E20" s="1" t="s">
        <v>243</v>
      </c>
      <c r="F20" s="1" t="s">
        <v>244</v>
      </c>
      <c r="G20" s="1" t="s">
        <v>245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246</v>
      </c>
      <c r="B21" s="1">
        <v>0.0</v>
      </c>
      <c r="C21" s="1" t="s">
        <v>247</v>
      </c>
      <c r="D21" s="1" t="s">
        <v>248</v>
      </c>
      <c r="E21" s="1" t="s">
        <v>249</v>
      </c>
      <c r="F21" s="1" t="s">
        <v>250</v>
      </c>
      <c r="G21" s="1">
        <v>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252</v>
      </c>
      <c r="B23" s="1" t="s">
        <v>253</v>
      </c>
      <c r="C23" s="1" t="s">
        <v>254</v>
      </c>
      <c r="D23" s="1" t="s">
        <v>255</v>
      </c>
      <c r="E23" s="1" t="s">
        <v>256</v>
      </c>
      <c r="F23" s="1" t="s">
        <v>257</v>
      </c>
      <c r="G23" s="1" t="s">
        <v>258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259</v>
      </c>
      <c r="B24" s="1" t="s">
        <v>260</v>
      </c>
      <c r="C24" s="1" t="s">
        <v>261</v>
      </c>
      <c r="D24" s="1" t="s">
        <v>262</v>
      </c>
      <c r="E24" s="1" t="s">
        <v>263</v>
      </c>
      <c r="F24" s="1" t="s">
        <v>264</v>
      </c>
      <c r="G24" s="1" t="s">
        <v>265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266</v>
      </c>
      <c r="B25" s="1" t="s">
        <v>143</v>
      </c>
      <c r="C25" s="1" t="s">
        <v>267</v>
      </c>
      <c r="D25" s="1" t="s">
        <v>268</v>
      </c>
      <c r="E25" s="1" t="s">
        <v>269</v>
      </c>
      <c r="F25" s="1" t="s">
        <v>270</v>
      </c>
      <c r="G25" s="1" t="s">
        <v>271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273</v>
      </c>
      <c r="B27" s="1" t="s">
        <v>274</v>
      </c>
      <c r="C27" s="1" t="s">
        <v>275</v>
      </c>
      <c r="D27" s="1" t="s">
        <v>276</v>
      </c>
      <c r="E27" s="1" t="s">
        <v>277</v>
      </c>
      <c r="F27" s="1" t="s">
        <v>278</v>
      </c>
      <c r="G27" s="1" t="s">
        <v>279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280</v>
      </c>
      <c r="B28" s="1" t="s">
        <v>281</v>
      </c>
      <c r="C28" s="1" t="s">
        <v>282</v>
      </c>
      <c r="D28" s="1" t="s">
        <v>283</v>
      </c>
      <c r="E28" s="1" t="s">
        <v>284</v>
      </c>
      <c r="F28" s="1" t="s">
        <v>285</v>
      </c>
      <c r="G28" s="1" t="s">
        <v>286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287</v>
      </c>
      <c r="B29" s="1">
        <v>0.0</v>
      </c>
      <c r="C29" s="1" t="s">
        <v>288</v>
      </c>
      <c r="D29" s="1" t="s">
        <v>289</v>
      </c>
      <c r="E29" s="1" t="s">
        <v>290</v>
      </c>
      <c r="F29" s="1" t="s">
        <v>291</v>
      </c>
      <c r="G29" s="1" t="s">
        <v>292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293</v>
      </c>
      <c r="B30" s="1">
        <v>0.0</v>
      </c>
      <c r="C30" s="1" t="s">
        <v>294</v>
      </c>
      <c r="D30" s="1" t="s">
        <v>295</v>
      </c>
      <c r="E30" s="1" t="s">
        <v>296</v>
      </c>
      <c r="F30" s="1" t="s">
        <v>297</v>
      </c>
      <c r="G30" s="1" t="s">
        <v>298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299</v>
      </c>
      <c r="B31" s="1" t="s">
        <v>300</v>
      </c>
      <c r="C31" s="1" t="s">
        <v>301</v>
      </c>
      <c r="D31" s="1" t="s">
        <v>302</v>
      </c>
      <c r="E31" s="1" t="s">
        <v>303</v>
      </c>
      <c r="F31" s="1" t="s">
        <v>304</v>
      </c>
      <c r="G31" s="1" t="s">
        <v>305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306</v>
      </c>
      <c r="B32" s="1" t="s">
        <v>307</v>
      </c>
      <c r="C32" s="1" t="s">
        <v>308</v>
      </c>
      <c r="D32" s="1" t="s">
        <v>309</v>
      </c>
      <c r="E32" s="1" t="s">
        <v>310</v>
      </c>
      <c r="F32" s="1" t="s">
        <v>311</v>
      </c>
      <c r="G32" s="1" t="s">
        <v>312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313</v>
      </c>
      <c r="B33" s="1" t="s">
        <v>314</v>
      </c>
      <c r="C33" s="1" t="s">
        <v>315</v>
      </c>
      <c r="D33" s="1" t="s">
        <v>316</v>
      </c>
      <c r="E33" s="1" t="s">
        <v>317</v>
      </c>
      <c r="F33" s="1" t="s">
        <v>318</v>
      </c>
      <c r="G33" s="1" t="s">
        <v>319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320</v>
      </c>
      <c r="B34" s="1" t="s">
        <v>321</v>
      </c>
      <c r="C34" s="1">
        <v>-134.0</v>
      </c>
      <c r="D34" s="1" t="s">
        <v>322</v>
      </c>
      <c r="E34" s="1" t="s">
        <v>323</v>
      </c>
      <c r="F34" s="1" t="s">
        <v>324</v>
      </c>
      <c r="G34" s="1" t="s">
        <v>325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326</v>
      </c>
      <c r="B35" s="1" t="s">
        <v>327</v>
      </c>
      <c r="C35" s="1" t="s">
        <v>327</v>
      </c>
      <c r="D35" s="1" t="s">
        <v>328</v>
      </c>
      <c r="E35" s="1" t="s">
        <v>329</v>
      </c>
      <c r="F35" s="1" t="s">
        <v>330</v>
      </c>
      <c r="G35" s="1" t="s">
        <v>331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332</v>
      </c>
      <c r="B36" s="1" t="s">
        <v>333</v>
      </c>
      <c r="C36" s="1" t="s">
        <v>334</v>
      </c>
      <c r="D36" s="1" t="s">
        <v>335</v>
      </c>
      <c r="E36" s="1" t="s">
        <v>336</v>
      </c>
      <c r="F36" s="1" t="s">
        <v>337</v>
      </c>
      <c r="G36" s="1" t="s">
        <v>338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339</v>
      </c>
      <c r="B37" s="1" t="s">
        <v>327</v>
      </c>
      <c r="C37" s="1" t="s">
        <v>327</v>
      </c>
      <c r="D37" s="1" t="s">
        <v>340</v>
      </c>
      <c r="E37" s="1" t="s">
        <v>341</v>
      </c>
      <c r="F37" s="1" t="s">
        <v>330</v>
      </c>
      <c r="G37" s="1" t="s">
        <v>331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342</v>
      </c>
      <c r="B38" s="1" t="s">
        <v>343</v>
      </c>
      <c r="C38" s="1" t="s">
        <v>344</v>
      </c>
      <c r="D38" s="1" t="s">
        <v>345</v>
      </c>
      <c r="E38" s="1" t="s">
        <v>346</v>
      </c>
      <c r="F38" s="1" t="s">
        <v>347</v>
      </c>
      <c r="G38" s="1" t="s">
        <v>348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350</v>
      </c>
      <c r="B40" s="1">
        <v>0.0</v>
      </c>
      <c r="C40" s="1" t="s">
        <v>351</v>
      </c>
      <c r="D40" s="1" t="s">
        <v>352</v>
      </c>
      <c r="E40" s="1">
        <v>0.0</v>
      </c>
      <c r="F40" s="1" t="s">
        <v>353</v>
      </c>
      <c r="G40" s="1" t="s">
        <v>354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355</v>
      </c>
      <c r="B41" s="1">
        <v>0.0</v>
      </c>
      <c r="C41" s="1" t="s">
        <v>351</v>
      </c>
      <c r="D41" s="1" t="s">
        <v>352</v>
      </c>
      <c r="E41" s="1">
        <v>0.0</v>
      </c>
      <c r="F41" s="1" t="s">
        <v>353</v>
      </c>
      <c r="G41" s="1" t="s">
        <v>354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356</v>
      </c>
      <c r="B42" s="1">
        <v>0.0</v>
      </c>
      <c r="C42" s="1" t="s">
        <v>357</v>
      </c>
      <c r="D42" s="1" t="s">
        <v>358</v>
      </c>
      <c r="E42" s="1" t="s">
        <v>359</v>
      </c>
      <c r="F42" s="1" t="s">
        <v>360</v>
      </c>
      <c r="G42" s="1" t="s">
        <v>361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362</v>
      </c>
      <c r="B43" s="1">
        <v>0.0</v>
      </c>
      <c r="C43" s="1" t="s">
        <v>363</v>
      </c>
      <c r="D43" s="1" t="s">
        <v>364</v>
      </c>
      <c r="E43" s="1" t="s">
        <v>365</v>
      </c>
      <c r="F43" s="1" t="s">
        <v>366</v>
      </c>
      <c r="G43" s="1" t="s">
        <v>367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368</v>
      </c>
      <c r="B44" s="1">
        <v>0.0</v>
      </c>
      <c r="C44" s="1" t="s">
        <v>363</v>
      </c>
      <c r="D44" s="1" t="s">
        <v>364</v>
      </c>
      <c r="E44" s="1" t="s">
        <v>365</v>
      </c>
      <c r="F44" s="1" t="s">
        <v>366</v>
      </c>
      <c r="G44" s="1" t="s">
        <v>367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369</v>
      </c>
      <c r="B45" s="1">
        <v>0.0</v>
      </c>
      <c r="C45" s="1" t="s">
        <v>370</v>
      </c>
      <c r="D45" s="1" t="s">
        <v>371</v>
      </c>
      <c r="E45" s="1" t="s">
        <v>372</v>
      </c>
      <c r="F45" s="1" t="s">
        <v>373</v>
      </c>
      <c r="G45" s="1" t="s">
        <v>374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375</v>
      </c>
      <c r="B46" s="1">
        <v>0.0</v>
      </c>
      <c r="C46" s="1" t="s">
        <v>370</v>
      </c>
      <c r="D46" s="1" t="s">
        <v>371</v>
      </c>
      <c r="E46" s="1" t="s">
        <v>372</v>
      </c>
      <c r="F46" s="1" t="s">
        <v>373</v>
      </c>
      <c r="G46" s="1" t="s">
        <v>374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376</v>
      </c>
      <c r="B47" s="1">
        <v>0.0</v>
      </c>
      <c r="C47" s="1" t="s">
        <v>370</v>
      </c>
      <c r="D47" s="1" t="s">
        <v>371</v>
      </c>
      <c r="E47" s="1" t="s">
        <v>377</v>
      </c>
      <c r="F47" s="1" t="s">
        <v>378</v>
      </c>
      <c r="G47" s="1" t="s">
        <v>379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380</v>
      </c>
      <c r="B48" s="1">
        <v>0.0</v>
      </c>
      <c r="C48" s="1" t="s">
        <v>381</v>
      </c>
      <c r="D48" s="1" t="s">
        <v>382</v>
      </c>
      <c r="E48" s="1" t="s">
        <v>383</v>
      </c>
      <c r="F48" s="1" t="s">
        <v>384</v>
      </c>
      <c r="G48" s="1" t="s">
        <v>385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386</v>
      </c>
      <c r="B49" s="1">
        <v>0.0</v>
      </c>
      <c r="C49" s="1" t="s">
        <v>387</v>
      </c>
      <c r="D49" s="1" t="s">
        <v>388</v>
      </c>
      <c r="E49" s="1" t="s">
        <v>389</v>
      </c>
      <c r="F49" s="1" t="s">
        <v>390</v>
      </c>
      <c r="G49" s="1" t="s">
        <v>391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392</v>
      </c>
      <c r="B50" s="1">
        <v>0.0</v>
      </c>
      <c r="C50" s="1" t="s">
        <v>393</v>
      </c>
      <c r="D50" s="1" t="s">
        <v>394</v>
      </c>
      <c r="E50" s="1" t="s">
        <v>395</v>
      </c>
      <c r="F50" s="1" t="s">
        <v>396</v>
      </c>
      <c r="G50" s="1" t="s">
        <v>397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398</v>
      </c>
      <c r="B51" s="1">
        <v>0.0</v>
      </c>
      <c r="C51" s="1" t="s">
        <v>399</v>
      </c>
      <c r="D51" s="1" t="s">
        <v>400</v>
      </c>
      <c r="E51" s="1" t="s">
        <v>401</v>
      </c>
      <c r="F51" s="1" t="s">
        <v>402</v>
      </c>
      <c r="G51" s="1" t="s">
        <v>403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404</v>
      </c>
      <c r="B52" s="1">
        <v>0.0</v>
      </c>
      <c r="C52" s="1" t="s">
        <v>399</v>
      </c>
      <c r="D52" s="1" t="s">
        <v>400</v>
      </c>
      <c r="E52" s="1" t="s">
        <v>401</v>
      </c>
      <c r="F52" s="1" t="s">
        <v>402</v>
      </c>
      <c r="G52" s="1" t="s">
        <v>403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405</v>
      </c>
      <c r="B53" s="1">
        <v>0.0</v>
      </c>
      <c r="C53" s="1" t="s">
        <v>406</v>
      </c>
      <c r="D53" s="1" t="s">
        <v>407</v>
      </c>
      <c r="E53" s="1" t="s">
        <v>408</v>
      </c>
      <c r="F53" s="1" t="s">
        <v>409</v>
      </c>
      <c r="G53" s="1" t="s">
        <v>410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411</v>
      </c>
      <c r="B54" s="1">
        <v>0.0</v>
      </c>
      <c r="C54" s="1" t="s">
        <v>412</v>
      </c>
      <c r="D54" s="1" t="s">
        <v>413</v>
      </c>
      <c r="E54" s="1" t="s">
        <v>414</v>
      </c>
      <c r="F54" s="1" t="s">
        <v>415</v>
      </c>
      <c r="G54" s="1" t="s">
        <v>416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417</v>
      </c>
      <c r="B55" s="1">
        <v>0.0</v>
      </c>
      <c r="C55" s="1">
        <v>0.0</v>
      </c>
      <c r="D55" s="1" t="s">
        <v>418</v>
      </c>
      <c r="E55" s="1" t="s">
        <v>419</v>
      </c>
      <c r="F55" s="1" t="s">
        <v>420</v>
      </c>
      <c r="G55" s="1" t="s">
        <v>421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422</v>
      </c>
      <c r="B56" s="1">
        <v>0.0</v>
      </c>
      <c r="C56" s="1">
        <v>0.0</v>
      </c>
      <c r="D56" s="1" t="s">
        <v>423</v>
      </c>
      <c r="E56" s="1" t="s">
        <v>424</v>
      </c>
      <c r="F56" s="1" t="s">
        <v>425</v>
      </c>
      <c r="G56" s="1" t="s">
        <v>426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427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428</v>
      </c>
      <c r="B58" s="1">
        <v>0.0</v>
      </c>
      <c r="C58" s="1">
        <v>0.0</v>
      </c>
      <c r="D58" s="1" t="s">
        <v>429</v>
      </c>
      <c r="E58" s="1" t="s">
        <v>430</v>
      </c>
      <c r="F58" s="1" t="s">
        <v>431</v>
      </c>
      <c r="G58" s="1" t="s">
        <v>432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433</v>
      </c>
      <c r="B59" s="1">
        <v>0.0</v>
      </c>
      <c r="C59" s="1">
        <v>0.0</v>
      </c>
      <c r="D59" s="1" t="s">
        <v>429</v>
      </c>
      <c r="E59" s="1" t="s">
        <v>430</v>
      </c>
      <c r="F59" s="1" t="s">
        <v>431</v>
      </c>
      <c r="G59" s="1" t="s">
        <v>432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434</v>
      </c>
      <c r="B60" s="1">
        <v>0.0</v>
      </c>
      <c r="C60" s="1">
        <v>0.0</v>
      </c>
      <c r="D60" s="1" t="s">
        <v>435</v>
      </c>
      <c r="E60" s="1" t="s">
        <v>436</v>
      </c>
      <c r="F60" s="1" t="s">
        <v>437</v>
      </c>
      <c r="G60" s="1" t="s">
        <v>438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439</v>
      </c>
      <c r="B61" s="1">
        <v>0.0</v>
      </c>
      <c r="C61" s="1">
        <v>0.0</v>
      </c>
      <c r="D61" s="1" t="s">
        <v>440</v>
      </c>
      <c r="E61" s="1" t="s">
        <v>441</v>
      </c>
      <c r="F61" s="1" t="s">
        <v>442</v>
      </c>
      <c r="G61" s="1" t="s">
        <v>443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444</v>
      </c>
      <c r="B62" s="1">
        <v>0.0</v>
      </c>
      <c r="C62" s="1">
        <v>0.0</v>
      </c>
      <c r="D62" s="1" t="s">
        <v>440</v>
      </c>
      <c r="E62" s="1" t="s">
        <v>441</v>
      </c>
      <c r="F62" s="1" t="s">
        <v>442</v>
      </c>
      <c r="G62" s="1" t="s">
        <v>443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445</v>
      </c>
      <c r="B63" s="1">
        <v>0.0</v>
      </c>
      <c r="C63" s="1">
        <v>0.0</v>
      </c>
      <c r="D63" s="1" t="s">
        <v>446</v>
      </c>
      <c r="E63" s="1" t="s">
        <v>447</v>
      </c>
      <c r="F63" s="1" t="s">
        <v>448</v>
      </c>
      <c r="G63" s="1" t="s">
        <v>449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450</v>
      </c>
      <c r="B64" s="1">
        <v>0.0</v>
      </c>
      <c r="C64" s="1">
        <v>0.0</v>
      </c>
      <c r="D64" s="1" t="s">
        <v>446</v>
      </c>
      <c r="E64" s="1" t="s">
        <v>447</v>
      </c>
      <c r="F64" s="1" t="s">
        <v>448</v>
      </c>
      <c r="G64" s="1" t="s">
        <v>449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451</v>
      </c>
      <c r="B65" s="1">
        <v>0.0</v>
      </c>
      <c r="C65" s="1">
        <v>0.0</v>
      </c>
      <c r="D65" s="1" t="s">
        <v>446</v>
      </c>
      <c r="E65" s="1" t="s">
        <v>452</v>
      </c>
      <c r="F65" s="1" t="s">
        <v>453</v>
      </c>
      <c r="G65" s="1" t="s">
        <v>454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455</v>
      </c>
      <c r="B66" s="1">
        <v>0.0</v>
      </c>
      <c r="C66" s="1">
        <v>0.0</v>
      </c>
      <c r="D66" s="1" t="s">
        <v>456</v>
      </c>
      <c r="E66" s="1" t="s">
        <v>457</v>
      </c>
      <c r="F66" s="1" t="s">
        <v>458</v>
      </c>
      <c r="G66" s="1" t="s">
        <v>459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460</v>
      </c>
      <c r="B67" s="1">
        <v>0.0</v>
      </c>
      <c r="C67" s="1">
        <v>0.0</v>
      </c>
      <c r="D67" s="1">
        <v>0.0</v>
      </c>
      <c r="E67" s="1">
        <v>150.0</v>
      </c>
      <c r="F67" s="1">
        <v>0.0</v>
      </c>
      <c r="G67" s="1">
        <v>0.0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461</v>
      </c>
      <c r="B68" s="1">
        <v>0.0</v>
      </c>
      <c r="C68" s="1">
        <v>0.0</v>
      </c>
      <c r="D68" s="1" t="s">
        <v>462</v>
      </c>
      <c r="E68" s="1" t="s">
        <v>463</v>
      </c>
      <c r="F68" s="1" t="s">
        <v>464</v>
      </c>
      <c r="G68" s="1" t="s">
        <v>465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466</v>
      </c>
      <c r="B69" s="1">
        <v>0.0</v>
      </c>
      <c r="C69" s="1">
        <v>0.0</v>
      </c>
      <c r="D69" s="1" t="s">
        <v>467</v>
      </c>
      <c r="E69" s="1" t="s">
        <v>468</v>
      </c>
      <c r="F69" s="1" t="s">
        <v>469</v>
      </c>
      <c r="G69" s="1" t="s">
        <v>470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471</v>
      </c>
      <c r="B70" s="1">
        <v>0.0</v>
      </c>
      <c r="C70" s="1">
        <v>0.0</v>
      </c>
      <c r="D70" s="1" t="s">
        <v>472</v>
      </c>
      <c r="E70" s="1" t="s">
        <v>473</v>
      </c>
      <c r="F70" s="1" t="s">
        <v>474</v>
      </c>
      <c r="G70" s="1" t="s">
        <v>475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476</v>
      </c>
      <c r="B71" s="1">
        <v>0.0</v>
      </c>
      <c r="C71" s="1">
        <v>0.0</v>
      </c>
      <c r="D71" s="1" t="s">
        <v>472</v>
      </c>
      <c r="E71" s="1" t="s">
        <v>473</v>
      </c>
      <c r="F71" s="1" t="s">
        <v>474</v>
      </c>
      <c r="G71" s="1" t="s">
        <v>475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477</v>
      </c>
      <c r="B72" s="1">
        <v>0.0</v>
      </c>
      <c r="C72" s="1">
        <v>0.0</v>
      </c>
      <c r="D72" s="1" t="s">
        <v>478</v>
      </c>
      <c r="E72" s="1" t="s">
        <v>479</v>
      </c>
      <c r="F72" s="1" t="s">
        <v>480</v>
      </c>
      <c r="G72" s="1" t="s">
        <v>481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482</v>
      </c>
      <c r="B73" s="1">
        <v>0.0</v>
      </c>
      <c r="C73" s="1">
        <v>0.0</v>
      </c>
      <c r="D73" s="1" t="s">
        <v>483</v>
      </c>
      <c r="E73" s="1" t="s">
        <v>484</v>
      </c>
      <c r="F73" s="1" t="s">
        <v>485</v>
      </c>
      <c r="G73" s="1" t="s">
        <v>486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487</v>
      </c>
      <c r="B74" s="1">
        <v>0.0</v>
      </c>
      <c r="C74" s="1">
        <v>0.0</v>
      </c>
      <c r="D74" s="1">
        <v>0.0</v>
      </c>
      <c r="E74" s="1" t="s">
        <v>488</v>
      </c>
      <c r="F74" s="1" t="s">
        <v>489</v>
      </c>
      <c r="G74" s="1" t="s">
        <v>490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491</v>
      </c>
      <c r="B75" s="1">
        <v>0.0</v>
      </c>
      <c r="C75" s="1">
        <v>0.0</v>
      </c>
      <c r="D75" s="1">
        <v>0.0</v>
      </c>
      <c r="E75" s="1" t="s">
        <v>492</v>
      </c>
      <c r="F75" s="1" t="s">
        <v>493</v>
      </c>
      <c r="G75" s="1" t="s">
        <v>494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495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496</v>
      </c>
      <c r="B77" s="1">
        <v>0.0</v>
      </c>
      <c r="C77" s="1">
        <v>0.0</v>
      </c>
      <c r="D77" s="1">
        <v>0.0</v>
      </c>
      <c r="E77" s="1" t="s">
        <v>497</v>
      </c>
      <c r="F77" s="1" t="s">
        <v>498</v>
      </c>
      <c r="G77" s="1" t="s">
        <v>499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500</v>
      </c>
      <c r="B78" s="1">
        <v>0.0</v>
      </c>
      <c r="C78" s="1">
        <v>0.0</v>
      </c>
      <c r="D78" s="1">
        <v>0.0</v>
      </c>
      <c r="E78" s="1" t="s">
        <v>497</v>
      </c>
      <c r="F78" s="1" t="s">
        <v>498</v>
      </c>
      <c r="G78" s="1" t="s">
        <v>499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501</v>
      </c>
      <c r="B79" s="1">
        <v>0.0</v>
      </c>
      <c r="C79" s="1">
        <v>0.0</v>
      </c>
      <c r="D79" s="1">
        <v>0.0</v>
      </c>
      <c r="E79" s="1" t="s">
        <v>502</v>
      </c>
      <c r="F79" s="1" t="s">
        <v>503</v>
      </c>
      <c r="G79" s="1" t="s">
        <v>504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505</v>
      </c>
      <c r="B80" s="1">
        <v>0.0</v>
      </c>
      <c r="C80" s="1">
        <v>0.0</v>
      </c>
      <c r="D80" s="1">
        <v>0.0</v>
      </c>
      <c r="E80" s="1" t="s">
        <v>506</v>
      </c>
      <c r="F80" s="1" t="s">
        <v>507</v>
      </c>
      <c r="G80" s="1" t="s">
        <v>508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509</v>
      </c>
      <c r="B81" s="1">
        <v>0.0</v>
      </c>
      <c r="C81" s="1">
        <v>0.0</v>
      </c>
      <c r="D81" s="1">
        <v>0.0</v>
      </c>
      <c r="E81" s="1" t="s">
        <v>506</v>
      </c>
      <c r="F81" s="1" t="s">
        <v>507</v>
      </c>
      <c r="G81" s="1" t="s">
        <v>508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510</v>
      </c>
      <c r="B82" s="1">
        <v>0.0</v>
      </c>
      <c r="C82" s="1">
        <v>0.0</v>
      </c>
      <c r="D82" s="1">
        <v>0.0</v>
      </c>
      <c r="E82" s="1" t="s">
        <v>511</v>
      </c>
      <c r="F82" s="1" t="s">
        <v>512</v>
      </c>
      <c r="G82" s="1" t="s">
        <v>513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514</v>
      </c>
      <c r="B83" s="1">
        <v>0.0</v>
      </c>
      <c r="C83" s="1">
        <v>0.0</v>
      </c>
      <c r="D83" s="1">
        <v>0.0</v>
      </c>
      <c r="E83" s="1" t="s">
        <v>511</v>
      </c>
      <c r="F83" s="1" t="s">
        <v>512</v>
      </c>
      <c r="G83" s="1" t="s">
        <v>513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515</v>
      </c>
      <c r="B84" s="1">
        <v>0.0</v>
      </c>
      <c r="C84" s="1">
        <v>0.0</v>
      </c>
      <c r="D84" s="1">
        <v>0.0</v>
      </c>
      <c r="E84" s="1" t="s">
        <v>516</v>
      </c>
      <c r="F84" s="1" t="s">
        <v>517</v>
      </c>
      <c r="G84" s="1" t="s">
        <v>518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519</v>
      </c>
      <c r="B85" s="1">
        <v>0.0</v>
      </c>
      <c r="C85" s="1">
        <v>0.0</v>
      </c>
      <c r="D85" s="1">
        <v>0.0</v>
      </c>
      <c r="E85" s="1" t="s">
        <v>520</v>
      </c>
      <c r="F85" s="1" t="s">
        <v>521</v>
      </c>
      <c r="G85" s="1" t="s">
        <v>522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523</v>
      </c>
      <c r="B86" s="1">
        <v>0.0</v>
      </c>
      <c r="C86" s="1">
        <v>0.0</v>
      </c>
      <c r="D86" s="1">
        <v>0.0</v>
      </c>
      <c r="E86" s="1" t="s">
        <v>524</v>
      </c>
      <c r="F86" s="1" t="s">
        <v>525</v>
      </c>
      <c r="G86" s="1" t="s">
        <v>526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527</v>
      </c>
      <c r="B87" s="1">
        <v>0.0</v>
      </c>
      <c r="C87" s="1">
        <v>0.0</v>
      </c>
      <c r="D87" s="1">
        <v>0.0</v>
      </c>
      <c r="E87" s="1" t="s">
        <v>528</v>
      </c>
      <c r="F87" s="1" t="s">
        <v>529</v>
      </c>
      <c r="G87" s="1" t="s">
        <v>530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531</v>
      </c>
      <c r="B88" s="1">
        <v>0.0</v>
      </c>
      <c r="C88" s="1">
        <v>0.0</v>
      </c>
      <c r="D88" s="1">
        <v>0.0</v>
      </c>
      <c r="E88" s="1" t="s">
        <v>532</v>
      </c>
      <c r="F88" s="1" t="s">
        <v>533</v>
      </c>
      <c r="G88" s="1" t="s">
        <v>534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535</v>
      </c>
      <c r="B89" s="1">
        <v>0.0</v>
      </c>
      <c r="C89" s="1">
        <v>0.0</v>
      </c>
      <c r="D89" s="1">
        <v>0.0</v>
      </c>
      <c r="E89" s="1" t="s">
        <v>532</v>
      </c>
      <c r="F89" s="1" t="s">
        <v>533</v>
      </c>
      <c r="G89" s="1" t="s">
        <v>534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536</v>
      </c>
      <c r="B90" s="1">
        <v>0.0</v>
      </c>
      <c r="C90" s="1">
        <v>0.0</v>
      </c>
      <c r="D90" s="1">
        <v>0.0</v>
      </c>
      <c r="E90" s="1" t="s">
        <v>537</v>
      </c>
      <c r="F90" s="1" t="s">
        <v>538</v>
      </c>
      <c r="G90" s="1" t="s">
        <v>539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540</v>
      </c>
      <c r="B91" s="1">
        <v>0.0</v>
      </c>
      <c r="C91" s="1">
        <v>0.0</v>
      </c>
      <c r="D91" s="1">
        <v>0.0</v>
      </c>
      <c r="E91" s="1" t="s">
        <v>541</v>
      </c>
      <c r="F91" s="1" t="s">
        <v>542</v>
      </c>
      <c r="G91" s="1" t="s">
        <v>543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544</v>
      </c>
      <c r="B92" s="1">
        <v>0.0</v>
      </c>
      <c r="C92" s="1">
        <v>0.0</v>
      </c>
      <c r="D92" s="1">
        <v>0.0</v>
      </c>
      <c r="E92" s="1">
        <v>0.0</v>
      </c>
      <c r="F92" s="1" t="s">
        <v>545</v>
      </c>
      <c r="G92" s="1" t="s">
        <v>546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547</v>
      </c>
      <c r="B93" s="1">
        <v>0.0</v>
      </c>
      <c r="C93" s="1">
        <v>0.0</v>
      </c>
      <c r="D93" s="1">
        <v>0.0</v>
      </c>
      <c r="E93" s="1">
        <v>0.0</v>
      </c>
      <c r="F93" s="1" t="s">
        <v>548</v>
      </c>
      <c r="G93" s="1" t="s">
        <v>549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550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551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552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553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552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554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555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556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557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558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557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559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560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561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560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562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563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564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565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566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567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568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569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570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571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572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571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573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574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575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576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577</v>
      </c>
      <c r="C1" s="1" t="s">
        <v>578</v>
      </c>
      <c r="D1" s="1" t="s">
        <v>579</v>
      </c>
      <c r="E1" s="1" t="s">
        <v>580</v>
      </c>
      <c r="F1" s="1" t="s">
        <v>581</v>
      </c>
      <c r="G1" s="1" t="s">
        <v>582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583</v>
      </c>
      <c r="B2" s="1" t="s">
        <v>584</v>
      </c>
      <c r="C2" s="1" t="s">
        <v>585</v>
      </c>
      <c r="D2" s="1" t="s">
        <v>586</v>
      </c>
      <c r="E2" s="1" t="s">
        <v>587</v>
      </c>
      <c r="F2" s="1" t="s">
        <v>587</v>
      </c>
      <c r="G2" s="1" t="s">
        <v>588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589</v>
      </c>
      <c r="B3" s="1" t="s">
        <v>588</v>
      </c>
      <c r="C3" s="1" t="s">
        <v>590</v>
      </c>
      <c r="D3" s="1" t="s">
        <v>591</v>
      </c>
      <c r="E3" s="1" t="s">
        <v>592</v>
      </c>
      <c r="F3" s="1" t="s">
        <v>593</v>
      </c>
      <c r="G3" s="1" t="s">
        <v>588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594</v>
      </c>
      <c r="B4" s="1" t="s">
        <v>595</v>
      </c>
      <c r="C4" s="1" t="s">
        <v>596</v>
      </c>
      <c r="D4" s="1" t="s">
        <v>597</v>
      </c>
      <c r="E4" s="1" t="s">
        <v>598</v>
      </c>
      <c r="F4" s="1" t="s">
        <v>599</v>
      </c>
      <c r="G4" s="1" t="s">
        <v>600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589</v>
      </c>
      <c r="B5" s="1" t="s">
        <v>588</v>
      </c>
      <c r="C5" s="1" t="s">
        <v>601</v>
      </c>
      <c r="D5" s="1" t="s">
        <v>602</v>
      </c>
      <c r="E5" s="1" t="s">
        <v>603</v>
      </c>
      <c r="F5" s="1" t="s">
        <v>604</v>
      </c>
      <c r="G5" s="1" t="s">
        <v>605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606</v>
      </c>
      <c r="B6" s="1" t="s">
        <v>607</v>
      </c>
      <c r="C6" s="1" t="s">
        <v>608</v>
      </c>
      <c r="D6" s="1" t="s">
        <v>588</v>
      </c>
      <c r="E6" s="1" t="s">
        <v>608</v>
      </c>
      <c r="F6" s="1" t="s">
        <v>609</v>
      </c>
      <c r="G6" s="1" t="s">
        <v>610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611</v>
      </c>
      <c r="B7" s="1" t="s">
        <v>612</v>
      </c>
      <c r="C7" s="1" t="s">
        <v>613</v>
      </c>
      <c r="D7" s="1" t="s">
        <v>614</v>
      </c>
      <c r="E7" s="1" t="s">
        <v>615</v>
      </c>
      <c r="F7" s="1" t="s">
        <v>616</v>
      </c>
      <c r="G7" s="1" t="s">
        <v>617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618</v>
      </c>
      <c r="B8" s="1" t="s">
        <v>588</v>
      </c>
      <c r="C8" s="1" t="s">
        <v>619</v>
      </c>
      <c r="D8" s="1" t="s">
        <v>588</v>
      </c>
      <c r="E8" s="1" t="s">
        <v>588</v>
      </c>
      <c r="F8" s="1" t="s">
        <v>620</v>
      </c>
      <c r="G8" s="1" t="s">
        <v>621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622</v>
      </c>
      <c r="B9" s="1" t="s">
        <v>623</v>
      </c>
      <c r="C9" s="1" t="s">
        <v>624</v>
      </c>
      <c r="D9" s="1" t="s">
        <v>625</v>
      </c>
      <c r="E9" s="1" t="s">
        <v>626</v>
      </c>
      <c r="F9" s="1" t="s">
        <v>627</v>
      </c>
      <c r="G9" s="1" t="s">
        <v>628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629</v>
      </c>
      <c r="B10" s="1" t="s">
        <v>630</v>
      </c>
      <c r="C10" s="1" t="s">
        <v>631</v>
      </c>
      <c r="D10" s="1" t="s">
        <v>632</v>
      </c>
      <c r="E10" s="1" t="s">
        <v>633</v>
      </c>
      <c r="F10" s="1" t="s">
        <v>634</v>
      </c>
      <c r="G10" s="1" t="s">
        <v>635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636</v>
      </c>
      <c r="B11" s="1" t="s">
        <v>637</v>
      </c>
      <c r="C11" s="1" t="s">
        <v>638</v>
      </c>
      <c r="D11" s="1" t="s">
        <v>639</v>
      </c>
      <c r="E11" s="1" t="s">
        <v>640</v>
      </c>
      <c r="F11" s="1" t="s">
        <v>641</v>
      </c>
      <c r="G11" s="1" t="s">
        <v>642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643</v>
      </c>
      <c r="B12" s="1" t="s">
        <v>644</v>
      </c>
      <c r="C12" s="1" t="s">
        <v>645</v>
      </c>
      <c r="D12" s="1" t="s">
        <v>646</v>
      </c>
      <c r="E12" s="1" t="s">
        <v>647</v>
      </c>
      <c r="F12" s="1" t="s">
        <v>648</v>
      </c>
      <c r="G12" s="1" t="s">
        <v>649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650</v>
      </c>
      <c r="B13" s="1" t="s">
        <v>651</v>
      </c>
      <c r="C13" s="1" t="s">
        <v>652</v>
      </c>
      <c r="D13" s="1" t="s">
        <v>588</v>
      </c>
      <c r="E13" s="1" t="s">
        <v>653</v>
      </c>
      <c r="F13" s="1" t="s">
        <v>610</v>
      </c>
      <c r="G13" s="1" t="s">
        <v>654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655</v>
      </c>
      <c r="B14" s="1" t="s">
        <v>656</v>
      </c>
      <c r="C14" s="1" t="s">
        <v>657</v>
      </c>
      <c r="D14" s="1" t="s">
        <v>588</v>
      </c>
      <c r="E14" s="1" t="s">
        <v>658</v>
      </c>
      <c r="F14" s="1" t="s">
        <v>659</v>
      </c>
      <c r="G14" s="1" t="s">
        <v>660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661</v>
      </c>
      <c r="B15" s="1" t="s">
        <v>588</v>
      </c>
      <c r="C15" s="1" t="s">
        <v>588</v>
      </c>
      <c r="D15" s="1" t="s">
        <v>588</v>
      </c>
      <c r="E15" s="1" t="s">
        <v>588</v>
      </c>
      <c r="F15" s="1" t="s">
        <v>588</v>
      </c>
      <c r="G15" s="1" t="s">
        <v>588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662</v>
      </c>
      <c r="B16" s="1" t="s">
        <v>588</v>
      </c>
      <c r="C16" s="1" t="s">
        <v>588</v>
      </c>
      <c r="D16" s="1" t="s">
        <v>588</v>
      </c>
      <c r="E16" s="1" t="s">
        <v>588</v>
      </c>
      <c r="F16" s="1" t="s">
        <v>588</v>
      </c>
      <c r="G16" s="1" t="s">
        <v>588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663</v>
      </c>
      <c r="B17" s="1" t="s">
        <v>269</v>
      </c>
      <c r="C17" s="1" t="s">
        <v>664</v>
      </c>
      <c r="D17" s="1" t="s">
        <v>588</v>
      </c>
      <c r="E17" s="1" t="s">
        <v>665</v>
      </c>
      <c r="F17" s="1" t="s">
        <v>666</v>
      </c>
      <c r="G17" s="1" t="s">
        <v>667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668</v>
      </c>
      <c r="B18" s="1" t="s">
        <v>588</v>
      </c>
      <c r="C18" s="1" t="s">
        <v>588</v>
      </c>
      <c r="D18" s="1" t="s">
        <v>588</v>
      </c>
      <c r="E18" s="1" t="s">
        <v>588</v>
      </c>
      <c r="F18" s="1" t="s">
        <v>588</v>
      </c>
      <c r="G18" s="1" t="s">
        <v>588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669</v>
      </c>
      <c r="B19" s="1" t="s">
        <v>670</v>
      </c>
      <c r="C19" s="1" t="s">
        <v>671</v>
      </c>
      <c r="D19" s="1" t="s">
        <v>672</v>
      </c>
      <c r="E19" s="1" t="s">
        <v>673</v>
      </c>
      <c r="F19" s="1" t="s">
        <v>674</v>
      </c>
      <c r="G19" s="1" t="s">
        <v>675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676</v>
      </c>
      <c r="B20" s="1" t="s">
        <v>677</v>
      </c>
      <c r="C20" s="1" t="s">
        <v>678</v>
      </c>
      <c r="D20" s="1" t="s">
        <v>679</v>
      </c>
      <c r="E20" s="1" t="s">
        <v>680</v>
      </c>
      <c r="F20" s="1" t="s">
        <v>681</v>
      </c>
      <c r="G20" s="1" t="s">
        <v>682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683</v>
      </c>
      <c r="B21" s="1" t="s">
        <v>684</v>
      </c>
      <c r="C21" s="1" t="s">
        <v>685</v>
      </c>
      <c r="D21" s="1" t="s">
        <v>686</v>
      </c>
      <c r="E21" s="1" t="s">
        <v>687</v>
      </c>
      <c r="F21" s="1" t="s">
        <v>688</v>
      </c>
      <c r="G21" s="1" t="s">
        <v>689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690</v>
      </c>
      <c r="B22" s="1" t="s">
        <v>691</v>
      </c>
      <c r="C22" s="1" t="s">
        <v>692</v>
      </c>
      <c r="D22" s="1" t="s">
        <v>693</v>
      </c>
      <c r="E22" s="1" t="s">
        <v>694</v>
      </c>
      <c r="F22" s="1" t="s">
        <v>695</v>
      </c>
      <c r="G22" s="1" t="s">
        <v>696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697</v>
      </c>
      <c r="B23" s="1" t="s">
        <v>698</v>
      </c>
      <c r="C23" s="1" t="s">
        <v>699</v>
      </c>
      <c r="D23" s="1" t="s">
        <v>700</v>
      </c>
      <c r="E23" s="1" t="s">
        <v>701</v>
      </c>
      <c r="F23" s="1" t="s">
        <v>702</v>
      </c>
      <c r="G23" s="1" t="s">
        <v>703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704</v>
      </c>
      <c r="B24" s="1" t="s">
        <v>705</v>
      </c>
      <c r="C24" s="1" t="s">
        <v>706</v>
      </c>
      <c r="D24" s="1" t="s">
        <v>707</v>
      </c>
      <c r="E24" s="1" t="s">
        <v>708</v>
      </c>
      <c r="F24" s="1" t="s">
        <v>708</v>
      </c>
      <c r="G24" s="1" t="s">
        <v>708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709</v>
      </c>
      <c r="B25" s="1" t="s">
        <v>710</v>
      </c>
      <c r="C25" s="1" t="s">
        <v>711</v>
      </c>
      <c r="D25" s="1" t="s">
        <v>712</v>
      </c>
      <c r="E25" s="1" t="s">
        <v>713</v>
      </c>
      <c r="F25" s="1" t="s">
        <v>713</v>
      </c>
      <c r="G25" s="1" t="s">
        <v>588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714</v>
      </c>
      <c r="B26" s="1" t="s">
        <v>715</v>
      </c>
      <c r="C26" s="1" t="s">
        <v>716</v>
      </c>
      <c r="D26" s="1" t="s">
        <v>717</v>
      </c>
      <c r="E26" s="1" t="s">
        <v>588</v>
      </c>
      <c r="F26" s="1" t="s">
        <v>588</v>
      </c>
      <c r="G26" s="1" t="s">
        <v>588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718</v>
      </c>
      <c r="B2" s="1" t="s">
        <v>719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720</v>
      </c>
      <c r="B3" s="1" t="s">
        <v>721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722</v>
      </c>
      <c r="B4" s="1" t="s">
        <v>723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724</v>
      </c>
      <c r="B5" s="1" t="s">
        <v>725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726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727</v>
      </c>
      <c r="B7" s="1" t="s">
        <v>728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729</v>
      </c>
      <c r="B8" s="4" t="s">
        <v>730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731</v>
      </c>
      <c r="B9" s="1" t="s">
        <v>732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733</v>
      </c>
      <c r="B10" s="1" t="s">
        <v>734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735</v>
      </c>
      <c r="B11" s="1" t="s">
        <v>732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736</v>
      </c>
      <c r="B12" s="1" t="s">
        <v>737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738</v>
      </c>
      <c r="B13" s="1" t="s">
        <v>739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740</v>
      </c>
      <c r="B14" s="1" t="s">
        <v>737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741</v>
      </c>
      <c r="B15" s="1" t="s">
        <v>742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743</v>
      </c>
      <c r="B16" s="1">
        <v>174.0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744</v>
      </c>
      <c r="B17" s="1" t="s">
        <v>745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746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747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748</v>
      </c>
      <c r="B20" s="1">
        <v>1.96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749</v>
      </c>
      <c r="B21" s="1">
        <v>1.99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750</v>
      </c>
      <c r="B22" s="1">
        <v>1.895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751</v>
      </c>
      <c r="B23" s="1">
        <v>2.0398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752</v>
      </c>
      <c r="B24" s="1">
        <v>1.96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753</v>
      </c>
      <c r="B25" s="1">
        <v>1.99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754</v>
      </c>
      <c r="B26" s="1">
        <v>1.895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755</v>
      </c>
      <c r="B27" s="1">
        <v>2.0398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756</v>
      </c>
      <c r="B28" s="1">
        <v>0.577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757</v>
      </c>
      <c r="B29" s="1">
        <v>-2.4967742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758</v>
      </c>
      <c r="B30" s="1">
        <v>31397.0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759</v>
      </c>
      <c r="B31" s="1">
        <v>31397.0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760</v>
      </c>
      <c r="B32" s="1">
        <v>63190.0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761</v>
      </c>
      <c r="B33" s="1">
        <v>24780.0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762</v>
      </c>
      <c r="B34" s="1">
        <v>24780.0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763</v>
      </c>
      <c r="B35" s="1">
        <v>8.5663992E7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764</v>
      </c>
      <c r="B36" s="1">
        <v>1.74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765</v>
      </c>
      <c r="B37" s="1">
        <v>4.38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766</v>
      </c>
      <c r="B38" s="1">
        <v>105.01307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767</v>
      </c>
      <c r="B39" s="1">
        <v>2.31388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768</v>
      </c>
      <c r="B40" s="1">
        <v>2.548275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769</v>
      </c>
      <c r="B41" s="1" t="s">
        <v>770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771</v>
      </c>
      <c r="B42" s="1">
        <v>3.302678E7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772</v>
      </c>
      <c r="B43" s="1">
        <v>1.9143794E7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773</v>
      </c>
      <c r="B44" s="1">
        <v>4.42708E7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774</v>
      </c>
      <c r="B45" s="1">
        <v>65276.0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775</v>
      </c>
      <c r="B46" s="1">
        <v>1514.0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776</v>
      </c>
      <c r="B47" s="1">
        <v>1.7316288E9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777</v>
      </c>
      <c r="B48" s="1">
        <v>1.734048E9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778</v>
      </c>
      <c r="B49" s="1">
        <v>0.0015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779</v>
      </c>
      <c r="B50" s="1">
        <v>0.10656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780</v>
      </c>
      <c r="B51" s="1">
        <v>0.25204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781</v>
      </c>
      <c r="B52" s="1">
        <v>0.71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782</v>
      </c>
      <c r="B53" s="1">
        <v>0.0018000001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783</v>
      </c>
      <c r="B54" s="1">
        <v>5.57445E7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784</v>
      </c>
      <c r="B55" s="1">
        <v>1.278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785</v>
      </c>
      <c r="B56" s="1">
        <v>1.5140845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786</v>
      </c>
      <c r="B57" s="1">
        <v>1.7039808E9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787</v>
      </c>
      <c r="B58" s="1">
        <v>1.7356032E9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788</v>
      </c>
      <c r="B59" s="1">
        <v>1.7197056E9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789</v>
      </c>
      <c r="B60" s="1">
        <v>-3.184928E7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790</v>
      </c>
      <c r="B61" s="1">
        <v>-0.73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791</v>
      </c>
      <c r="B62" s="1">
        <v>-0.69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792</v>
      </c>
      <c r="B63" s="1">
        <v>40.487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793</v>
      </c>
      <c r="B64" s="1">
        <v>-0.914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794</v>
      </c>
      <c r="B65" s="1">
        <v>-0.38485807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795</v>
      </c>
      <c r="B66" s="1">
        <v>0.23713636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796</v>
      </c>
      <c r="B67" s="1" t="s">
        <v>797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798</v>
      </c>
      <c r="B68" s="1" t="s">
        <v>799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800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801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802</v>
      </c>
      <c r="B71" s="1" t="s">
        <v>803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804</v>
      </c>
      <c r="B72" s="1" t="s">
        <v>803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805</v>
      </c>
      <c r="B73" s="1">
        <v>1.612881E9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806</v>
      </c>
      <c r="B74" s="1" t="s">
        <v>807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808</v>
      </c>
      <c r="B75" s="1" t="s">
        <v>809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810</v>
      </c>
      <c r="B76" s="1" t="s">
        <v>811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812</v>
      </c>
      <c r="B77" s="1" t="s">
        <v>813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814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815</v>
      </c>
      <c r="B79" s="1">
        <v>1.935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816</v>
      </c>
      <c r="B80" s="1">
        <v>19.06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817</v>
      </c>
      <c r="B81" s="1">
        <v>3.5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818</v>
      </c>
      <c r="B82" s="1">
        <v>8.09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819</v>
      </c>
      <c r="B83" s="1">
        <v>4.9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820</v>
      </c>
      <c r="B84" s="1" t="s">
        <v>821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822</v>
      </c>
      <c r="B85" s="1">
        <v>4.0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823</v>
      </c>
      <c r="B86" s="1">
        <v>9.5673784E7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824</v>
      </c>
      <c r="B87" s="1">
        <v>1.729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825</v>
      </c>
      <c r="B88" s="1">
        <v>-3.6131064E7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826</v>
      </c>
      <c r="B89" s="1">
        <v>2.079053E7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827</v>
      </c>
      <c r="B90" s="1">
        <v>2.422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828</v>
      </c>
      <c r="B91" s="1">
        <v>2.5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829</v>
      </c>
      <c r="B92" s="1">
        <v>815746.0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830</v>
      </c>
      <c r="B93" s="1">
        <v>36.74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831</v>
      </c>
      <c r="B94" s="1">
        <v>0.019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832</v>
      </c>
      <c r="B95" s="1">
        <v>-0.19587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833</v>
      </c>
      <c r="B96" s="1">
        <v>-0.45701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834</v>
      </c>
      <c r="B97" s="1">
        <v>-1.692438E7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835</v>
      </c>
      <c r="B98" s="1">
        <v>-2.840128E7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836</v>
      </c>
      <c r="B99" s="1">
        <v>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837</v>
      </c>
      <c r="B100" s="1">
        <v>-45.34833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838</v>
      </c>
      <c r="B101" s="1" t="s">
        <v>770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839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-13.0</v>
      </c>
      <c r="D3" s="1">
        <v>-12.0</v>
      </c>
      <c r="E3" s="1">
        <v>-21.0</v>
      </c>
      <c r="F3" s="1">
        <v>-19.0</v>
      </c>
      <c r="G3" s="1">
        <v>-22.0</v>
      </c>
      <c r="H3" s="1">
        <f>IF(G3*FORECAST(H2,B3:G3,B2:G2)&gt;0,FORECAST(H2,B3:G3,B2:G2),G3)*$X$1</f>
        <v>-28.2</v>
      </c>
      <c r="I3" s="1">
        <f>IF(H3*FORECAST(I2,B3:H3,B2:H2)&gt;0,FORECAST(I2,B3:H3,B2:H2),H3)*$X$1</f>
        <v>-32.11428571</v>
      </c>
      <c r="J3" s="1">
        <f>IF(I3*FORECAST(J2,B3:I3,B2:I2)&gt;0,FORECAST(J2,B3:I3,B2:I2),I3)*$X$1</f>
        <v>-36.02857143</v>
      </c>
      <c r="K3" s="1">
        <f>IF(J3*FORECAST(K2,B3:J3,B2:J2)&gt;0,FORECAST(K2,B3:J3,B2:J2),J3)*$X$1</f>
        <v>-39.94285714</v>
      </c>
      <c r="L3" s="1">
        <f>IF(K3*FORECAST(L2,B3:K3,B2:K2)&gt;0,FORECAST(L2,B3:K3,B2:K2),K3)*$X$1</f>
        <v>-43.85714286</v>
      </c>
      <c r="M3" s="1">
        <f>IF(L3*FORECAST(M2,B3:L3,B2:L2)&gt;0,FORECAST(M2,B3:L3,B2:L2),L3)*$X$1</f>
        <v>-47.77142857</v>
      </c>
      <c r="N3" s="1">
        <f>IF(M3*FORECAST(N2,B3:M3,B2:M2)&gt;0,FORECAST(N2,B3:M3,B2:M2),M3)*$X$1</f>
        <v>-51.68571429</v>
      </c>
      <c r="O3" s="5">
        <f>IF(N3*FORECAST(O2,B3:N3,B2:N2)&gt;0,FORECAST(O2,B3:N3,B2:N2),N3)*$X$1</f>
        <v>-55.6</v>
      </c>
      <c r="P3" s="5">
        <f>IF(O3*FORECAST(P2,B3:O3,B2:O2)&gt;0,FORECAST(P2,B3:O3,B2:O2),O3)*$X$1</f>
        <v>-59.51428571</v>
      </c>
      <c r="Q3" s="5">
        <f>IF(P3*FORECAST(Q2,B3:P3,B2:P2)&gt;0,FORECAST(Q2,B3:P3,B2:P2),P3)*$X$1</f>
        <v>-63.42857143</v>
      </c>
      <c r="R3" s="5">
        <f>IF(Q3*FORECAST(R2,B3:Q3,B2:Q2)&gt;0,FORECAST(R2,B3:Q3,B2:Q2),Q3)*$X$1</f>
        <v>-67.34285714</v>
      </c>
      <c r="S3" s="5">
        <f>IF(R3*FORECAST(S2,B3:R3,B2:R2)&gt;0,FORECAST(S2,B3:R3,B2:R2),R3)*$X$1</f>
        <v>-71.25714286</v>
      </c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-46.0</v>
      </c>
      <c r="C4" s="1">
        <v>-97.0</v>
      </c>
      <c r="D4" s="1">
        <v>-67.0</v>
      </c>
      <c r="E4" s="1">
        <v>-167.0</v>
      </c>
      <c r="F4" s="1">
        <v>-116.0</v>
      </c>
      <c r="G4" s="1">
        <v>-87.0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840</v>
      </c>
      <c r="B5" s="1">
        <v>12.0</v>
      </c>
      <c r="C5" s="1">
        <v>12.0</v>
      </c>
      <c r="D5" s="1">
        <v>12.0</v>
      </c>
      <c r="E5" s="1">
        <v>40.0</v>
      </c>
      <c r="F5" s="1">
        <v>43.0</v>
      </c>
      <c r="G5" s="1">
        <v>43.0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841</v>
      </c>
      <c r="L7" s="1">
        <f>IF(S3*FORECAST(S2,B3:S3,B2:S2)&gt;0,FORECAST(S2,B3:S3,B2:S2),R3)*$X$1 * (1+0.02)/(0.0874-0.02)</f>
        <v>-1078.372192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842</v>
      </c>
      <c r="L8" s="6">
        <f t="array" ref="L8">NPV(0.0874,I3:S3)</f>
        <v>-333.8142617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843</v>
      </c>
      <c r="L9" s="6">
        <f t="array" ref="L9">NPV(0.0874,I16:S16)</f>
        <v>-429.0284227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844</v>
      </c>
      <c r="L10" s="6">
        <f>L8 + L9</f>
        <v>-762.8426844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-87.0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845</v>
      </c>
      <c r="L12" s="6">
        <f>L10 - L11</f>
        <v>-675.8426844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846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-15.71727173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-1078.372192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-15.0</v>
      </c>
      <c r="C3" s="1">
        <v>-16.0</v>
      </c>
      <c r="D3" s="1">
        <v>-42.0</v>
      </c>
      <c r="E3" s="1">
        <v>-73.0</v>
      </c>
      <c r="F3" s="1">
        <v>-79.0</v>
      </c>
      <c r="G3" s="1">
        <v>-18.0</v>
      </c>
      <c r="H3" s="1">
        <f>IF(G3*FORECAST(H2,B3:G3,B2:G2)&gt;0,FORECAST(H2,B3:G3,B2:G2),G3)*$X$1</f>
        <v>-64</v>
      </c>
      <c r="I3" s="1">
        <f>IF(H3*FORECAST(I2,B3:H3,B2:H2)&gt;0,FORECAST(I2,B3:H3,B2:H2),H3)*$X$1</f>
        <v>-70.71428571</v>
      </c>
      <c r="J3" s="1">
        <f>IF(I3*FORECAST(J2,B3:I3,B2:I2)&gt;0,FORECAST(J2,B3:I3,B2:I2),I3)*$X$1</f>
        <v>-77.42857143</v>
      </c>
      <c r="K3" s="1">
        <f>IF(J3*FORECAST(K2,B3:J3,B2:J2)&gt;0,FORECAST(K2,B3:J3,B2:J2),J3)*$X$1</f>
        <v>-84.14285714</v>
      </c>
      <c r="L3" s="1">
        <f>IF(K3*FORECAST(L2,B3:K3,B2:K2)&gt;0,FORECAST(L2,B3:K3,B2:K2),K3)*$X$1</f>
        <v>-90.85714286</v>
      </c>
      <c r="M3" s="1">
        <f>IF(L3*FORECAST(M2,B3:L3,B2:L2)&gt;0,FORECAST(M2,B3:L3,B2:L2),L3)*$X$1</f>
        <v>-97.57142857</v>
      </c>
      <c r="N3" s="1">
        <f>IF(M3*FORECAST(N2,B3:M3,B2:M2)&gt;0,FORECAST(N2,B3:M3,B2:M2),M3)*$X$1</f>
        <v>-104.2857143</v>
      </c>
      <c r="O3" s="5">
        <f>IF(N3*FORECAST(O2,B3:N3,B2:N2)&gt;0,FORECAST(O2,B3:N3,B2:N2),N3)*$X$1</f>
        <v>-111</v>
      </c>
      <c r="P3" s="5">
        <f>IF(O3*FORECAST(P2,B3:O3,B2:O2)&gt;0,FORECAST(P2,B3:O3,B2:O2),O3)*$X$1</f>
        <v>-117.7142857</v>
      </c>
      <c r="Q3" s="5">
        <f>IF(P3*FORECAST(Q2,B3:P3,B2:P2)&gt;0,FORECAST(Q2,B3:P3,B2:P2),P3)*$X$1</f>
        <v>-124.4285714</v>
      </c>
      <c r="R3" s="5">
        <f>IF(Q3*FORECAST(R2,B3:Q3,B2:Q2)&gt;0,FORECAST(R2,B3:Q3,B2:Q2),Q3)*$X$1</f>
        <v>-131.1428571</v>
      </c>
      <c r="S3" s="5">
        <f>IF(R3*FORECAST(S2,B3:R3,B2:R2)&gt;0,FORECAST(S2,B3:R3,B2:R2),R3)*$X$1</f>
        <v>-137.8571429</v>
      </c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-46.0</v>
      </c>
      <c r="C4" s="1">
        <v>-97.0</v>
      </c>
      <c r="D4" s="1">
        <v>-67.0</v>
      </c>
      <c r="E4" s="1">
        <v>-167.0</v>
      </c>
      <c r="F4" s="1">
        <v>-116.0</v>
      </c>
      <c r="G4" s="1">
        <v>-87.0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840</v>
      </c>
      <c r="B5" s="1">
        <v>12.0</v>
      </c>
      <c r="C5" s="1">
        <v>12.0</v>
      </c>
      <c r="D5" s="1">
        <v>12.0</v>
      </c>
      <c r="E5" s="1">
        <v>40.0</v>
      </c>
      <c r="F5" s="1">
        <v>43.0</v>
      </c>
      <c r="G5" s="1">
        <v>43.0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841</v>
      </c>
      <c r="L7" s="1">
        <f>IF(S3*FORECAST(S2,B3:S3,B2:S2)&gt;0,FORECAST(S2,B3:S3,B2:S2),R3)*$X$1 * (1+0.02)/(0.0874-0.02)</f>
        <v>-2086.265367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842</v>
      </c>
      <c r="L8" s="6">
        <f t="array" ref="L8">NPV(0.0874,I3:S3)</f>
        <v>-680.2701022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843</v>
      </c>
      <c r="L9" s="6">
        <f t="array" ref="L9">NPV(0.0874,I16:S16)</f>
        <v>-830.0168963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844</v>
      </c>
      <c r="L10" s="6">
        <f>L8 + L9</f>
        <v>-1510.286999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-87.0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845</v>
      </c>
      <c r="L12" s="6">
        <f>L10 - L11</f>
        <v>-1423.286999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846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-33.09969764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-2086.265367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