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<sst xmlns="http://schemas.openxmlformats.org/spreadsheetml/2006/main" count="666" uniqueCount="455">
  <si>
    <t>ticker</t>
  </si>
  <si>
    <t>ACXP</t>
  </si>
  <si>
    <t>nombre</t>
  </si>
  <si>
    <t>ACURX PHARMACEUTICALS INC</t>
  </si>
  <si>
    <t>empresa</t>
  </si>
  <si>
    <t>Biotechnology &amp; Medical Research</t>
  </si>
  <si>
    <t>Open</t>
  </si>
  <si>
    <t>Target Price</t>
  </si>
  <si>
    <t>Upside</t>
  </si>
  <si>
    <t>-2947.32%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</si>
  <si>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</si>
  <si>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</si>
  <si>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</si>
  <si>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</si>
  <si>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</si>
  <si>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</si>
  <si>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</si>
  <si>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</si>
  <si>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</si>
  <si>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</si>
  <si>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</si>
  <si>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</si>
  <si>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</si>
  <si>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</si>
  <si>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Long-Term Debt Issued, Total</t>
  </si>
  <si>
    <t>Total Debt Issued</t>
  </si>
  <si>
    <t>Issuance of Common Stock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</si>
  <si>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</si>
  <si>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</si>
  <si>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</si>
  <si>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</si>
  <si>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</si>
  <si>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</si>
  <si>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</si>
  <si>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</si>
  <si>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</si>
  <si>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</si>
  <si>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</si>
  <si>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</si>
  <si>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</si>
  <si>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Total Current Assets</t>
  </si>
  <si>
    <t>Total Assets</t>
  </si>
  <si>
    <t>Liabilities</t>
  </si>
  <si>
    <t>Accounts Payable, Total</t>
  </si>
  <si>
    <t>Accrued Expenses, Total</t>
  </si>
  <si>
    <t>Current Portion of Long-Term Debt</t>
  </si>
  <si>
    <t>Other Current Liabilities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</si>
  <si>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</si>
  <si>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</si>
  <si>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</si>
  <si>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</si>
  <si>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</si>
  <si>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</si>
  <si>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</si>
  <si>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</si>
  <si>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</si>
  <si>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</si>
  <si>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</si>
  <si>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</si>
  <si>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0.17</t>
  </si>
  <si>
    <t>0.2</t>
  </si>
  <si>
    <t>1.21</t>
  </si>
  <si>
    <t>0.63</t>
  </si>
  <si>
    <t>0.32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</si>
  <si>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</si>
  <si>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</si>
  <si>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</si>
  <si>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</si>
  <si>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</si>
  <si>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</si>
  <si>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</si>
  <si>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</si>
  <si>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</si>
  <si>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</si>
  <si>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</si>
  <si>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</si>
  <si>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</si>
  <si>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</si>
  <si>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</si>
  <si>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</si>
  <si>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</si>
  <si>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</si>
  <si>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</si>
  <si>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</si>
  <si>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</si>
  <si>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</si>
  <si>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-1.25</t>
  </si>
  <si>
    <t>-0.75</t>
  </si>
  <si>
    <t>-1.49</t>
  </si>
  <si>
    <t>-1.12</t>
  </si>
  <si>
    <t>-1.15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</si>
  <si>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</si>
  <si>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</si>
  <si>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</si>
  <si>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</si>
  <si>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</si>
  <si>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</si>
  <si>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-0.78</t>
  </si>
  <si>
    <t>-0.47</t>
  </si>
  <si>
    <t>-0.94</t>
  </si>
  <si>
    <t>-0.7</t>
  </si>
  <si>
    <t>-0.72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</si>
  <si>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</si>
  <si>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</si>
  <si>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</si>
  <si>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</si>
  <si>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</si>
  <si>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</si>
  <si>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</si>
  <si>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</si>
  <si>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</si>
  <si>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</si>
  <si>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</si>
  <si>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</si>
  <si>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</si>
  <si>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-99.91</t>
  </si>
  <si>
    <t>-97.21</t>
  </si>
  <si>
    <t>-66.79</t>
  </si>
  <si>
    <t>-106.65</t>
  </si>
  <si>
    <t>Return on Total Capital</t>
  </si>
  <si>
    <t>-160.26</t>
  </si>
  <si>
    <t>-105.53</t>
  </si>
  <si>
    <t>-76.63</t>
  </si>
  <si>
    <t>-152.08</t>
  </si>
  <si>
    <t>Return On Equity %</t>
  </si>
  <si>
    <t>-261.26</t>
  </si>
  <si>
    <t>-168.71</t>
  </si>
  <si>
    <t>-122.61</t>
  </si>
  <si>
    <t>-243.33</t>
  </si>
  <si>
    <t>Return on Common Equity</t>
  </si>
  <si>
    <t>Short Term Liquidity</t>
  </si>
  <si>
    <t>Current Ratio</t>
  </si>
  <si>
    <t>1.48</t>
  </si>
  <si>
    <t>6.82</t>
  </si>
  <si>
    <t>15.71</t>
  </si>
  <si>
    <t>4.55</t>
  </si>
  <si>
    <t>2.53</t>
  </si>
  <si>
    <t>Quick Ratio</t>
  </si>
  <si>
    <t>1.45</t>
  </si>
  <si>
    <t>6.72</t>
  </si>
  <si>
    <t>15.36</t>
  </si>
  <si>
    <t>4.42</t>
  </si>
  <si>
    <t>2.5</t>
  </si>
  <si>
    <t>Operating Cash Flow to Current Liabilities</t>
  </si>
  <si>
    <t>-2.33</t>
  </si>
  <si>
    <t>-7.09</t>
  </si>
  <si>
    <t>-5.94</t>
  </si>
  <si>
    <t>-3.66</t>
  </si>
  <si>
    <t>-3.22</t>
  </si>
  <si>
    <t>Long Term Solvency</t>
  </si>
  <si>
    <t>Total Debt/Equity</t>
  </si>
  <si>
    <t>2.46</t>
  </si>
  <si>
    <t>Total Debt / Total Capital</t>
  </si>
  <si>
    <t>2.4</t>
  </si>
  <si>
    <t>LT Debt/Equity</t>
  </si>
  <si>
    <t>1.85</t>
  </si>
  <si>
    <t>Long-Term Debt / Total Capital</t>
  </si>
  <si>
    <t>1.8</t>
  </si>
  <si>
    <t>Total Liabilities / Total Assets</t>
  </si>
  <si>
    <t>67.61</t>
  </si>
  <si>
    <t>16.2</t>
  </si>
  <si>
    <t>6.37</t>
  </si>
  <si>
    <t>21.99</t>
  </si>
  <si>
    <t>39.47</t>
  </si>
  <si>
    <t>Growth Over Prior Year</t>
  </si>
  <si>
    <t>EBITA, 1 Yr. Growth %</t>
  </si>
  <si>
    <t>-22.44</t>
  </si>
  <si>
    <t>178.57</t>
  </si>
  <si>
    <t>-5.63</t>
  </si>
  <si>
    <t>20.55</t>
  </si>
  <si>
    <t>EBIT, 1 Yr. Growth %</t>
  </si>
  <si>
    <t>Earnings From Cont. Operations, 1 Yr. Growth %</t>
  </si>
  <si>
    <t>177.12</t>
  </si>
  <si>
    <t>-5.14</t>
  </si>
  <si>
    <t>Net Income, 1 Yr. Growth %</t>
  </si>
  <si>
    <t>Normalized Net Income, 1 Yr. Growth %</t>
  </si>
  <si>
    <t>Diluted EPS Before Extra, 1 Yr. Growth %</t>
  </si>
  <si>
    <t>-39.99</t>
  </si>
  <si>
    <t>100.99</t>
  </si>
  <si>
    <t>2.9</t>
  </si>
  <si>
    <t>Total Assets, 1 Yr. Growth %</t>
  </si>
  <si>
    <t>27.36</t>
  </si>
  <si>
    <t>311.11</t>
  </si>
  <si>
    <t>-29.25</t>
  </si>
  <si>
    <t>-17.78</t>
  </si>
  <si>
    <t>Tangible Book Value, 1 Yr. Growth %</t>
  </si>
  <si>
    <t>229.52</t>
  </si>
  <si>
    <t>359.37</t>
  </si>
  <si>
    <t>-41.06</t>
  </si>
  <si>
    <t>-36.2</t>
  </si>
  <si>
    <t>Common Equity, 1 Yr. Growth %</t>
  </si>
  <si>
    <t>Cash From Operations, 1 Yr. Growth %</t>
  </si>
  <si>
    <t>-15.9</t>
  </si>
  <si>
    <t>49.59</t>
  </si>
  <si>
    <t>50.43</t>
  </si>
  <si>
    <t>29.95</t>
  </si>
  <si>
    <t>Levered Free Cash Flow, 1 Yr. Growth %</t>
  </si>
  <si>
    <t>-89.99</t>
  </si>
  <si>
    <t>44.11</t>
  </si>
  <si>
    <t>Unlevered Free Cash Flow, 1 Yr. Growth %</t>
  </si>
  <si>
    <t>Compound Annual Growth Rate Over Two Years</t>
  </si>
  <si>
    <t>EBITA, 2 Yr. CAGR %</t>
  </si>
  <si>
    <t>46.98</t>
  </si>
  <si>
    <t>62.14</t>
  </si>
  <si>
    <t>6.66</t>
  </si>
  <si>
    <t>EBIT, 2 Yr. CAGR %</t>
  </si>
  <si>
    <t>Earnings From Cont. Operations, 2 Yr. CAGR %</t>
  </si>
  <si>
    <t>46.6</t>
  </si>
  <si>
    <t>6.94</t>
  </si>
  <si>
    <t>Net Income, 2 Yr. CAGR %</t>
  </si>
  <si>
    <t>Normalized Net Income, 2 Yr. CAGR %</t>
  </si>
  <si>
    <t>Diluted EPS Before Extra, 2 Yr. CAGR %</t>
  </si>
  <si>
    <t>9.38</t>
  </si>
  <si>
    <t>22.77</t>
  </si>
  <si>
    <t>-12.23</t>
  </si>
  <si>
    <t>Total Assets, 2 Yr. CAGR %</t>
  </si>
  <si>
    <t>128.82</t>
  </si>
  <si>
    <t>70.54</t>
  </si>
  <si>
    <t>-23.73</t>
  </si>
  <si>
    <t>Tangible Book Value, 2 Yr. CAGR %</t>
  </si>
  <si>
    <t>289.06</t>
  </si>
  <si>
    <t>64.55</t>
  </si>
  <si>
    <t>-38.68</t>
  </si>
  <si>
    <t>Common Equity, 2 Yr. CAGR %</t>
  </si>
  <si>
    <t>Cash From Operations, 2 Yr. CAGR %</t>
  </si>
  <si>
    <t>12.16</t>
  </si>
  <si>
    <t>50.01</t>
  </si>
  <si>
    <t>39.81</t>
  </si>
  <si>
    <t>Levered Free Cash Flow, 2 Yr. CAGR %</t>
  </si>
  <si>
    <t>20.2</t>
  </si>
  <si>
    <t>356.07</t>
  </si>
  <si>
    <t>Unlevered Free Cash Flow, 2 Yr. CAGR %</t>
  </si>
  <si>
    <t>Compound Annual Growth Rate Over Three Years</t>
  </si>
  <si>
    <t>EBITA, 3 Yr. CAGR %</t>
  </si>
  <si>
    <t>26.8</t>
  </si>
  <si>
    <t>46.88</t>
  </si>
  <si>
    <t>EBIT, 3 Yr. CAGR %</t>
  </si>
  <si>
    <t>Earnings From Cont. Operations, 3 Yr. CAGR %</t>
  </si>
  <si>
    <t>Net Income, 3 Yr. CAGR %</t>
  </si>
  <si>
    <t>Normalized Net Income, 3 Yr. CAGR %</t>
  </si>
  <si>
    <t>Diluted EPS Before Extra, 3 Yr. CAGR %</t>
  </si>
  <si>
    <t>-3.55</t>
  </si>
  <si>
    <t>15.69</t>
  </si>
  <si>
    <t>Total Assets, 3 Yr. CAGR %</t>
  </si>
  <si>
    <t>54.73</t>
  </si>
  <si>
    <t>33.72</t>
  </si>
  <si>
    <t>Tangible Book Value, 3 Yr. CAGR %</t>
  </si>
  <si>
    <t>107.41</t>
  </si>
  <si>
    <t>19.99</t>
  </si>
  <si>
    <t>Common Equity, 3 Yr. CAGR %</t>
  </si>
  <si>
    <t>Cash From Operations, 3 Yr. CAGR %</t>
  </si>
  <si>
    <t>23.69</t>
  </si>
  <si>
    <t>Levered Free Cash Flow, 3 Yr. CAGR %</t>
  </si>
  <si>
    <t>27.7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</si>
  <si>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</si>
  <si>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</si>
  <si>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</si>
  <si>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</si>
  <si>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</si>
  <si>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</si>
  <si>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</si>
  <si>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</si>
  <si>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44.15</t>
  </si>
  <si>
    <t>46.14</t>
  </si>
  <si>
    <t>52.73</t>
  </si>
  <si>
    <t>13.75</t>
  </si>
  <si>
    <t>-</t>
  </si>
  <si>
    <t>Change</t>
  </si>
  <si>
    <t>4.51%</t>
  </si>
  <si>
    <t>14.29%</t>
  </si>
  <si>
    <t>-73.92%</t>
  </si>
  <si>
    <t>0%</t>
  </si>
  <si>
    <t>Enterprise Value (EV)</t>
  </si>
  <si>
    <t>P/E ratio</t>
  </si>
  <si>
    <t>-2.9x</t>
  </si>
  <si>
    <t>-3.55x</t>
  </si>
  <si>
    <t>-3.33x</t>
  </si>
  <si>
    <t>-0.97x</t>
  </si>
  <si>
    <t>-0.57x</t>
  </si>
  <si>
    <t>-0.44x</t>
  </si>
  <si>
    <t>PBR</t>
  </si>
  <si>
    <t>PEG</t>
  </si>
  <si>
    <t>-0x</t>
  </si>
  <si>
    <t>0.1x</t>
  </si>
  <si>
    <t>-1.24x</t>
  </si>
  <si>
    <t>0x</t>
  </si>
  <si>
    <t>Capitalization / Revenue</t>
  </si>
  <si>
    <t>0.79x</t>
  </si>
  <si>
    <t>EV / Revenue</t>
  </si>
  <si>
    <t>EV / EBITDA</t>
  </si>
  <si>
    <t>EV / EBIT</t>
  </si>
  <si>
    <t>-0.96x</t>
  </si>
  <si>
    <t>-0.54x</t>
  </si>
  <si>
    <t>-0.87x</t>
  </si>
  <si>
    <t>EV / FCF</t>
  </si>
  <si>
    <t>-3.48x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</si>
  <si>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</si>
  <si>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</si>
  <si>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</si>
  <si>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</si>
  <si>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</si>
  <si>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-0.84</t>
  </si>
  <si>
    <t>-1.43</t>
  </si>
  <si>
    <t>-1.85</t>
  </si>
  <si>
    <t>Distribution rate</t>
  </si>
  <si>
    <t>Net sales
                                    1</t>
  </si>
  <si>
    <t>17.37</t>
  </si>
  <si>
    <t>EBITDA</t>
  </si>
  <si>
    <t>EBIT
                                    1</t>
  </si>
  <si>
    <t>-12.81</t>
  </si>
  <si>
    <t>-12.09</t>
  </si>
  <si>
    <t>-14.58</t>
  </si>
  <si>
    <t>-14.25</t>
  </si>
  <si>
    <t>-25.66</t>
  </si>
  <si>
    <t>-15.86</t>
  </si>
  <si>
    <t>Net income
                                    1</t>
  </si>
  <si>
    <t>-12.75</t>
  </si>
  <si>
    <t>Reference price
                                    2</t>
  </si>
  <si>
    <t>4.3214</t>
  </si>
  <si>
    <t>3.9800</t>
  </si>
  <si>
    <t>3.8300</t>
  </si>
  <si>
    <t>0.8140</t>
  </si>
  <si>
    <t>Nbr of stocks (in thousands)</t>
  </si>
  <si>
    <t>10,216</t>
  </si>
  <si>
    <t>11,593</t>
  </si>
  <si>
    <t>13,768</t>
  </si>
  <si>
    <t>16,893</t>
  </si>
  <si>
    <t>Announcement Date</t>
  </si>
  <si>
    <t>3/16/22</t>
  </si>
  <si>
    <t>3/15/23</t>
  </si>
  <si>
    <t>3/15/24</t>
  </si>
  <si>
    <t>address1</t>
  </si>
  <si>
    <t>259 Liberty Avenue</t>
  </si>
  <si>
    <t>city</t>
  </si>
  <si>
    <t>Staten Island</t>
  </si>
  <si>
    <t>state</t>
  </si>
  <si>
    <t>NY</t>
  </si>
  <si>
    <t>zip</t>
  </si>
  <si>
    <t>10305</t>
  </si>
  <si>
    <t>country</t>
  </si>
  <si>
    <t>phone</t>
  </si>
  <si>
    <t>917 533 1469</t>
  </si>
  <si>
    <t>website</t>
  </si>
  <si>
    <t>https://www.acurxpharma.com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</si>
  <si>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</si>
  <si>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</si>
  <si>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</si>
  <si>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</si>
  <si>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</si>
  <si>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</si>
  <si>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</si>
  <si>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</si>
  <si>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</si>
  <si>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</si>
  <si>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</si>
  <si>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Acurx Pharmaceuticals, Inc., a clinical stage biopharmaceutical company, develops antibiotics to treat bacterial infections. The company's lead antibiotic candidate is ibezapolstat, a novel mechanism of action that targets the polymerase IIIC enzyme that is in Phase 2b clinical trial to treat patients with clostridium difficile infections. It also develops ACX-375C, a potential oral and parenteral treatment targeting gram-positive bacteria, including methicillin-resistant staphylococcus aureus, vancomycin-resistant enterococcus, and penicillin-resistant streptococcus pneumonia. Acurx Pharmaceuticals, Inc. was incorporated in 2017 and is headquartered in Staten Island, New York.</t>
  </si>
  <si>
    <t>fullTimeEmployees</t>
  </si>
  <si>
    <t>companyOfficers</t>
  </si>
  <si>
    <t>[{'maxAge': 1, 'name': 'Mr. Robert J. DeLuccia', 'age': 77, 'title': 'Co-Founder &amp; Executive Chairman', 'yearBorn': 1946, 'fiscalYear': 2023, 'totalPay': 701536, 'exercisedValue': 0, 'unexercisedValue': 15167}, {'maxAge': 1, 'name': 'Mr. David P. Luci CPA, Esq., J.D.', 'age': 56, 'title': 'Co-Founder, President, CEO, Corporate Secretary &amp; Director', 'yearBorn': 1967, 'fiscalYear': 2023, 'totalPay': 668978, 'exercisedValue': 0, 'unexercisedValue': 15167}, {'maxAge': 1, 'name': 'Mr. Robert G. Shawah CPA, CPA', 'age': 56, 'title': 'Co-Founder &amp; CFO', 'yearBorn': 1967, 'fiscalYear': 2023, 'totalPay': 470288, 'exercisedValue': 0, 'unexercisedValue': 8750}]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</si>
  <si>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</si>
  <si>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</si>
  <si>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</si>
  <si>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</si>
  <si>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</si>
  <si>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</si>
  <si>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</si>
  <si>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</si>
  <si>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</si>
  <si>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</si>
  <si>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</si>
  <si>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</si>
  <si>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</si>
  <si>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</si>
  <si>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</si>
  <si>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</si>
  <si>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</si>
  <si>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</si>
  <si>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</si>
  <si>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</si>
  <si>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</si>
  <si>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</si>
  <si>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</si>
  <si>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</si>
  <si>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</si>
  <si>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</si>
  <si>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</si>
  <si>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</si>
  <si>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</si>
  <si>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</si>
  <si>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</si>
  <si>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</si>
  <si>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</si>
  <si>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</si>
  <si>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</si>
  <si>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</si>
  <si>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</si>
  <si>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</si>
  <si>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</si>
  <si>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</si>
  <si>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</si>
  <si>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</si>
  <si>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</si>
  <si>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</si>
  <si>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</si>
  <si>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</si>
  <si>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</si>
  <si>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</si>
  <si>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</si>
  <si>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</si>
  <si>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</si>
  <si>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</si>
  <si>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</si>
  <si>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</si>
  <si>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</si>
  <si>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</si>
  <si>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</si>
  <si>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</si>
  <si>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</si>
  <si>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Acurx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</si>
  <si>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</si>
  <si>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</si>
  <si>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</si>
  <si>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</si>
  <si>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</si>
  <si>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</si>
  <si>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</si>
  <si>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f968c125-b6b8-3075-a306-c4b0f5d5bed0</t>
  </si>
  <si>
    <t>messageBoardId</t>
  </si>
  <si>
    <t>finmb_558025934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</si>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</sst>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curx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0.849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-24.173705068695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1.41897E7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-0.407767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</v>
      </c>
      <c r="C2" s="1">
        <v>-4.0</v>
      </c>
      <c r="D2" s="1">
        <v>-12.0</v>
      </c>
      <c r="E2" s="1">
        <v>-12.0</v>
      </c>
      <c r="F2" s="1">
        <v>-14.0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56.0</v>
      </c>
      <c r="C3" s="1">
        <v>1.0</v>
      </c>
      <c r="D3" s="1">
        <v>6.0</v>
      </c>
      <c r="E3" s="1">
        <v>2.0</v>
      </c>
      <c r="F3" s="1">
        <v>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33.0</v>
      </c>
      <c r="C4" s="1">
        <v>57.0</v>
      </c>
      <c r="D4" s="1">
        <v>1.0</v>
      </c>
      <c r="E4" s="1">
        <v>43.0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-80.0</v>
      </c>
      <c r="D5" s="1">
        <v>38.0</v>
      </c>
      <c r="E5" s="1">
        <v>1.0</v>
      </c>
      <c r="F5" s="1">
        <v>98.0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-1.0</v>
      </c>
      <c r="C6" s="1">
        <v>-506.0</v>
      </c>
      <c r="D6" s="1">
        <v>-24.0</v>
      </c>
      <c r="E6" s="1">
        <v>3.0</v>
      </c>
      <c r="F6" s="1">
        <v>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-3.0</v>
      </c>
      <c r="C7" s="1">
        <v>-3.0</v>
      </c>
      <c r="D7" s="1">
        <v>-5.0</v>
      </c>
      <c r="E7" s="1">
        <v>-7.0</v>
      </c>
      <c r="F7" s="1">
        <v>-9.0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6.0</v>
      </c>
      <c r="D8" s="1">
        <v>0.0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6.0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4.0</v>
      </c>
      <c r="C10" s="1">
        <v>3.0</v>
      </c>
      <c r="D10" s="1">
        <v>14.0</v>
      </c>
      <c r="E10" s="1">
        <v>3.0</v>
      </c>
      <c r="F10" s="1">
        <v>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4.0</v>
      </c>
      <c r="C11" s="1">
        <v>4.0</v>
      </c>
      <c r="D11" s="1">
        <v>14.0</v>
      </c>
      <c r="E11" s="1">
        <v>3.0</v>
      </c>
      <c r="F11" s="1">
        <v>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47.0</v>
      </c>
      <c r="C12" s="1">
        <v>69.0</v>
      </c>
      <c r="D12" s="1">
        <v>9.0</v>
      </c>
      <c r="E12" s="1">
        <v>-3.0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-2.0</v>
      </c>
      <c r="D14" s="1">
        <v>-20.0</v>
      </c>
      <c r="E14" s="1">
        <v>-3.0</v>
      </c>
      <c r="F14" s="1">
        <v>-4.0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-2.0</v>
      </c>
      <c r="D15" s="1">
        <v>-20.0</v>
      </c>
      <c r="E15" s="1">
        <v>-3.0</v>
      </c>
      <c r="F15" s="1">
        <v>-4.0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1.0</v>
      </c>
      <c r="D16" s="1">
        <v>-14.0</v>
      </c>
      <c r="E16" s="1">
        <v>-1.0</v>
      </c>
      <c r="F16" s="1">
        <v>-1.0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6.0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</v>
      </c>
      <c r="B3" s="1">
        <v>2.0</v>
      </c>
      <c r="C3" s="1">
        <v>3.0</v>
      </c>
      <c r="D3" s="1">
        <v>12.0</v>
      </c>
      <c r="E3" s="1">
        <v>9.0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</v>
      </c>
      <c r="B4" s="1">
        <v>2.0</v>
      </c>
      <c r="C4" s="1">
        <v>3.0</v>
      </c>
      <c r="D4" s="1">
        <v>12.0</v>
      </c>
      <c r="E4" s="1">
        <v>9.0</v>
      </c>
      <c r="F4" s="1">
        <v>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</v>
      </c>
      <c r="B5" s="1">
        <v>0.0</v>
      </c>
      <c r="C5" s="1">
        <v>0.0</v>
      </c>
      <c r="D5" s="1">
        <v>0.0</v>
      </c>
      <c r="E5" s="1">
        <v>0.0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38</v>
      </c>
      <c r="B6" s="1">
        <v>0.0</v>
      </c>
      <c r="C6" s="1">
        <v>0.0</v>
      </c>
      <c r="D6" s="1">
        <v>0.0</v>
      </c>
      <c r="E6" s="1">
        <v>0.0</v>
      </c>
      <c r="F6" s="1">
        <v>12.0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39</v>
      </c>
      <c r="B7" s="1">
        <v>4.0</v>
      </c>
      <c r="C7" s="1">
        <v>4.0</v>
      </c>
      <c r="D7" s="1">
        <v>29.0</v>
      </c>
      <c r="E7" s="1">
        <v>26.0</v>
      </c>
      <c r="F7" s="1">
        <v>10.0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</v>
      </c>
      <c r="B8" s="1">
        <v>2.0</v>
      </c>
      <c r="C8" s="1">
        <v>3.0</v>
      </c>
      <c r="D8" s="1">
        <v>13.0</v>
      </c>
      <c r="E8" s="1">
        <v>9.0</v>
      </c>
      <c r="F8" s="1">
        <v>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</v>
      </c>
      <c r="B9" s="1">
        <v>2.0</v>
      </c>
      <c r="C9" s="1">
        <v>3.0</v>
      </c>
      <c r="D9" s="1">
        <v>13.0</v>
      </c>
      <c r="E9" s="1">
        <v>9.0</v>
      </c>
      <c r="F9" s="1">
        <v>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</v>
      </c>
      <c r="B11" s="1">
        <v>0.0</v>
      </c>
      <c r="C11" s="1">
        <v>0.0</v>
      </c>
      <c r="D11" s="1">
        <v>6.0</v>
      </c>
      <c r="E11" s="1">
        <v>2.0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</v>
      </c>
      <c r="B12" s="1">
        <v>1.0</v>
      </c>
      <c r="C12" s="1">
        <v>45.0</v>
      </c>
      <c r="D12" s="1">
        <v>78.0</v>
      </c>
      <c r="E12" s="1">
        <v>2.0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</v>
      </c>
      <c r="B13" s="1">
        <v>0.0</v>
      </c>
      <c r="C13" s="1">
        <v>1.0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46</v>
      </c>
      <c r="B14" s="1">
        <v>45.0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47</v>
      </c>
      <c r="B15" s="1">
        <v>1.0</v>
      </c>
      <c r="C15" s="1">
        <v>47.0</v>
      </c>
      <c r="D15" s="1">
        <v>84.0</v>
      </c>
      <c r="E15" s="1">
        <v>2.0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</v>
      </c>
      <c r="B16" s="1">
        <v>0.0</v>
      </c>
      <c r="C16" s="1">
        <v>4.0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49</v>
      </c>
      <c r="B17" s="1">
        <v>1.0</v>
      </c>
      <c r="C17" s="1">
        <v>52.0</v>
      </c>
      <c r="D17" s="1">
        <v>84.0</v>
      </c>
      <c r="E17" s="1">
        <v>2.0</v>
      </c>
      <c r="F17" s="1">
        <v>3.0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</v>
      </c>
      <c r="B18" s="1">
        <v>10.0</v>
      </c>
      <c r="C18" s="1">
        <v>16.0</v>
      </c>
      <c r="D18" s="1">
        <v>1.0</v>
      </c>
      <c r="E18" s="1">
        <v>1.0</v>
      </c>
      <c r="F18" s="1">
        <v>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51</v>
      </c>
      <c r="B19" s="1">
        <v>0.0</v>
      </c>
      <c r="C19" s="1">
        <v>0.0</v>
      </c>
      <c r="D19" s="1">
        <v>38.0</v>
      </c>
      <c r="E19" s="1">
        <v>45.0</v>
      </c>
      <c r="F19" s="1">
        <v>57.0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</v>
      </c>
      <c r="B20" s="1">
        <v>-9.0</v>
      </c>
      <c r="C20" s="1">
        <v>-13.0</v>
      </c>
      <c r="D20" s="1">
        <v>-26.0</v>
      </c>
      <c r="E20" s="1">
        <v>-38.0</v>
      </c>
      <c r="F20" s="1">
        <v>-53.0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53</v>
      </c>
      <c r="B21" s="1">
        <v>82.0</v>
      </c>
      <c r="C21" s="1">
        <v>2.0</v>
      </c>
      <c r="D21" s="1">
        <v>12.0</v>
      </c>
      <c r="E21" s="1">
        <v>7.0</v>
      </c>
      <c r="F21" s="1">
        <v>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54</v>
      </c>
      <c r="B22" s="1">
        <v>82.0</v>
      </c>
      <c r="C22" s="1">
        <v>2.0</v>
      </c>
      <c r="D22" s="1">
        <v>12.0</v>
      </c>
      <c r="E22" s="1">
        <v>7.0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55</v>
      </c>
      <c r="B23" s="1">
        <v>2.0</v>
      </c>
      <c r="C23" s="1">
        <v>3.0</v>
      </c>
      <c r="D23" s="1">
        <v>13.0</v>
      </c>
      <c r="E23" s="1">
        <v>9.0</v>
      </c>
      <c r="F23" s="1">
        <v>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56</v>
      </c>
      <c r="B25" s="1">
        <v>4.0</v>
      </c>
      <c r="C25" s="1">
        <v>13.0</v>
      </c>
      <c r="D25" s="1">
        <v>10.0</v>
      </c>
      <c r="E25" s="1">
        <v>11.0</v>
      </c>
      <c r="F25" s="1">
        <v>15.0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57</v>
      </c>
      <c r="B26" s="1">
        <v>4.0</v>
      </c>
      <c r="C26" s="1">
        <v>13.0</v>
      </c>
      <c r="D26" s="1">
        <v>10.0</v>
      </c>
      <c r="E26" s="1">
        <v>11.0</v>
      </c>
      <c r="F26" s="1">
        <v>14.0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58</v>
      </c>
      <c r="B27" s="1" t="s">
        <v>59</v>
      </c>
      <c r="C27" s="1" t="s">
        <v>60</v>
      </c>
      <c r="D27" s="1" t="s">
        <v>61</v>
      </c>
      <c r="E27" s="1" t="s">
        <v>62</v>
      </c>
      <c r="F27" s="1" t="s">
        <v>63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64</v>
      </c>
      <c r="B28" s="1">
        <v>82.0</v>
      </c>
      <c r="C28" s="1">
        <v>2.0</v>
      </c>
      <c r="D28" s="1">
        <v>12.0</v>
      </c>
      <c r="E28" s="1">
        <v>7.0</v>
      </c>
      <c r="F28" s="1">
        <v>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65</v>
      </c>
      <c r="B29" s="1" t="s">
        <v>59</v>
      </c>
      <c r="C29" s="1" t="s">
        <v>60</v>
      </c>
      <c r="D29" s="1" t="s">
        <v>61</v>
      </c>
      <c r="E29" s="1" t="s">
        <v>62</v>
      </c>
      <c r="F29" s="1" t="s">
        <v>63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66</v>
      </c>
      <c r="B30" s="1" t="s">
        <v>67</v>
      </c>
      <c r="C30" s="1">
        <v>6.0</v>
      </c>
      <c r="D30" s="1" t="s">
        <v>67</v>
      </c>
      <c r="E30" s="1" t="s">
        <v>67</v>
      </c>
      <c r="F30" s="1" t="s">
        <v>67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68</v>
      </c>
      <c r="B31" s="1">
        <v>-2.0</v>
      </c>
      <c r="C31" s="1">
        <v>-3.0</v>
      </c>
      <c r="D31" s="1">
        <v>-12.0</v>
      </c>
      <c r="E31" s="1">
        <v>-9.0</v>
      </c>
      <c r="F31" s="1">
        <v>-7.0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69</v>
      </c>
      <c r="B32" s="1">
        <v>0.0</v>
      </c>
      <c r="C32" s="1">
        <v>0.0</v>
      </c>
      <c r="D32" s="1">
        <v>3.0</v>
      </c>
      <c r="E32" s="1">
        <v>3.0</v>
      </c>
      <c r="F32" s="1">
        <v>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70</v>
      </c>
      <c r="B33" s="1">
        <v>0.0</v>
      </c>
      <c r="C33" s="1">
        <v>2.0</v>
      </c>
      <c r="D33" s="1">
        <v>3.0</v>
      </c>
      <c r="E33" s="1">
        <v>4.0</v>
      </c>
      <c r="F33" s="1">
        <v>4.0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71</v>
      </c>
      <c r="B34" s="1">
        <v>0.0</v>
      </c>
      <c r="C34" s="1">
        <v>1.0</v>
      </c>
      <c r="D34" s="1">
        <v>0.0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1">
        <v>2.0</v>
      </c>
      <c r="C2" s="1">
        <v>2.0</v>
      </c>
      <c r="D2" s="1">
        <v>10.0</v>
      </c>
      <c r="E2" s="1">
        <v>7.0</v>
      </c>
      <c r="F2" s="1">
        <v>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3.0</v>
      </c>
      <c r="C3" s="1">
        <v>2.0</v>
      </c>
      <c r="D3" s="1">
        <v>2.0</v>
      </c>
      <c r="E3" s="1">
        <v>4.0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5.0</v>
      </c>
      <c r="C4" s="1">
        <v>4.0</v>
      </c>
      <c r="D4" s="1">
        <v>12.0</v>
      </c>
      <c r="E4" s="1">
        <v>12.0</v>
      </c>
      <c r="F4" s="1">
        <v>14.0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-5.0</v>
      </c>
      <c r="C5" s="1">
        <v>-4.0</v>
      </c>
      <c r="D5" s="1">
        <v>-12.0</v>
      </c>
      <c r="E5" s="1">
        <v>-12.0</v>
      </c>
      <c r="F5" s="1">
        <v>-14.0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-5.0</v>
      </c>
      <c r="C6" s="1">
        <v>-4.0</v>
      </c>
      <c r="D6" s="1">
        <v>-12.0</v>
      </c>
      <c r="E6" s="1">
        <v>-12.0</v>
      </c>
      <c r="F6" s="1">
        <v>-14.0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0.0</v>
      </c>
      <c r="C7" s="1">
        <v>0.0</v>
      </c>
      <c r="D7" s="1">
        <v>6.0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-5.0</v>
      </c>
      <c r="C8" s="1">
        <v>-4.0</v>
      </c>
      <c r="D8" s="1">
        <v>-12.0</v>
      </c>
      <c r="E8" s="1">
        <v>-12.0</v>
      </c>
      <c r="F8" s="1">
        <v>-14.0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-5.0</v>
      </c>
      <c r="C9" s="1">
        <v>-4.0</v>
      </c>
      <c r="D9" s="1">
        <v>-12.0</v>
      </c>
      <c r="E9" s="1">
        <v>-12.0</v>
      </c>
      <c r="F9" s="1">
        <v>-14.0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-5.0</v>
      </c>
      <c r="C10" s="1">
        <v>-4.0</v>
      </c>
      <c r="D10" s="1">
        <v>-12.0</v>
      </c>
      <c r="E10" s="1">
        <v>-12.0</v>
      </c>
      <c r="F10" s="1">
        <v>-14.0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-5.0</v>
      </c>
      <c r="C11" s="1">
        <v>-4.0</v>
      </c>
      <c r="D11" s="1">
        <v>-12.0</v>
      </c>
      <c r="E11" s="1">
        <v>-12.0</v>
      </c>
      <c r="F11" s="1">
        <v>-14.0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-5.0</v>
      </c>
      <c r="C12" s="1">
        <v>-4.0</v>
      </c>
      <c r="D12" s="1">
        <v>-12.0</v>
      </c>
      <c r="E12" s="1">
        <v>-12.0</v>
      </c>
      <c r="F12" s="1">
        <v>-14.0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-5.0</v>
      </c>
      <c r="C13" s="1">
        <v>-4.0</v>
      </c>
      <c r="D13" s="1">
        <v>-12.0</v>
      </c>
      <c r="E13" s="1">
        <v>-12.0</v>
      </c>
      <c r="F13" s="1">
        <v>-14.0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 t="s">
        <v>86</v>
      </c>
      <c r="C15" s="1" t="s">
        <v>87</v>
      </c>
      <c r="D15" s="1" t="s">
        <v>88</v>
      </c>
      <c r="E15" s="1" t="s">
        <v>89</v>
      </c>
      <c r="F15" s="1" t="s">
        <v>90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</v>
      </c>
      <c r="B16" s="1" t="s">
        <v>86</v>
      </c>
      <c r="C16" s="1" t="s">
        <v>87</v>
      </c>
      <c r="D16" s="1" t="s">
        <v>88</v>
      </c>
      <c r="E16" s="1" t="s">
        <v>89</v>
      </c>
      <c r="F16" s="1" t="s">
        <v>90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</v>
      </c>
      <c r="B17" s="1">
        <v>4.0</v>
      </c>
      <c r="C17" s="1">
        <v>6.0</v>
      </c>
      <c r="D17" s="1">
        <v>8.0</v>
      </c>
      <c r="E17" s="1">
        <v>10.0</v>
      </c>
      <c r="F17" s="1">
        <v>12.0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 t="s">
        <v>86</v>
      </c>
      <c r="C18" s="1" t="s">
        <v>87</v>
      </c>
      <c r="D18" s="1" t="s">
        <v>88</v>
      </c>
      <c r="E18" s="1" t="s">
        <v>89</v>
      </c>
      <c r="F18" s="1" t="s">
        <v>90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 t="s">
        <v>86</v>
      </c>
      <c r="C19" s="1" t="s">
        <v>87</v>
      </c>
      <c r="D19" s="1" t="s">
        <v>88</v>
      </c>
      <c r="E19" s="1" t="s">
        <v>89</v>
      </c>
      <c r="F19" s="1" t="s">
        <v>90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>
        <v>4.0</v>
      </c>
      <c r="C20" s="1">
        <v>6.0</v>
      </c>
      <c r="D20" s="1">
        <v>8.0</v>
      </c>
      <c r="E20" s="1">
        <v>10.0</v>
      </c>
      <c r="F20" s="1">
        <v>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</v>
      </c>
      <c r="B21" s="1" t="s">
        <v>97</v>
      </c>
      <c r="C21" s="1" t="s">
        <v>98</v>
      </c>
      <c r="D21" s="1" t="s">
        <v>99</v>
      </c>
      <c r="E21" s="1" t="s">
        <v>100</v>
      </c>
      <c r="F21" s="1" t="s">
        <v>101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102</v>
      </c>
      <c r="B22" s="1" t="s">
        <v>97</v>
      </c>
      <c r="C22" s="1" t="s">
        <v>98</v>
      </c>
      <c r="D22" s="1" t="s">
        <v>99</v>
      </c>
      <c r="E22" s="1" t="s">
        <v>100</v>
      </c>
      <c r="F22" s="1" t="s">
        <v>101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</v>
      </c>
      <c r="B24" s="1">
        <v>-5.0</v>
      </c>
      <c r="C24" s="1">
        <v>-4.0</v>
      </c>
      <c r="D24" s="1">
        <v>-12.0</v>
      </c>
      <c r="E24" s="1">
        <v>-12.0</v>
      </c>
      <c r="F24" s="1">
        <v>-14.0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-5.0</v>
      </c>
      <c r="C25" s="1">
        <v>-4.0</v>
      </c>
      <c r="D25" s="1">
        <v>-12.0</v>
      </c>
      <c r="E25" s="1">
        <v>-12.0</v>
      </c>
      <c r="F25" s="1">
        <v>-14.0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105</v>
      </c>
      <c r="B26" s="1">
        <v>-3.0</v>
      </c>
      <c r="C26" s="1">
        <v>-2.0</v>
      </c>
      <c r="D26" s="1">
        <v>-8.0</v>
      </c>
      <c r="E26" s="1">
        <v>-7.0</v>
      </c>
      <c r="F26" s="1">
        <v>-9.0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106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107</v>
      </c>
      <c r="B28" s="1">
        <v>2.0</v>
      </c>
      <c r="C28" s="1">
        <v>2.0</v>
      </c>
      <c r="D28" s="1">
        <v>10.0</v>
      </c>
      <c r="E28" s="1">
        <v>7.0</v>
      </c>
      <c r="F28" s="1">
        <v>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108</v>
      </c>
      <c r="B29" s="1">
        <v>3.0</v>
      </c>
      <c r="C29" s="1">
        <v>2.0</v>
      </c>
      <c r="D29" s="1">
        <v>2.0</v>
      </c>
      <c r="E29" s="1">
        <v>4.0</v>
      </c>
      <c r="F29" s="1">
        <v>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109</v>
      </c>
      <c r="B30" s="1">
        <v>0.0</v>
      </c>
      <c r="C30" s="1">
        <v>0.0</v>
      </c>
      <c r="D30" s="1">
        <v>2.0</v>
      </c>
      <c r="E30" s="1">
        <v>0.0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110</v>
      </c>
      <c r="B31" s="1">
        <v>0.0</v>
      </c>
      <c r="C31" s="1">
        <v>0.0</v>
      </c>
      <c r="D31" s="1">
        <v>5.0</v>
      </c>
      <c r="E31" s="1">
        <v>3.0</v>
      </c>
      <c r="F31" s="1">
        <v>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111</v>
      </c>
      <c r="B32" s="1">
        <v>90.0</v>
      </c>
      <c r="C32" s="1">
        <v>2.0</v>
      </c>
      <c r="D32" s="1">
        <v>1.0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112</v>
      </c>
      <c r="B33" s="1">
        <v>90.0</v>
      </c>
      <c r="C33" s="1">
        <v>2.0</v>
      </c>
      <c r="D33" s="1">
        <v>7.0</v>
      </c>
      <c r="E33" s="1">
        <v>3.0</v>
      </c>
      <c r="F33" s="1">
        <v>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0.0</v>
      </c>
      <c r="C3" s="1" t="s">
        <v>115</v>
      </c>
      <c r="D3" s="1" t="s">
        <v>116</v>
      </c>
      <c r="E3" s="1" t="s">
        <v>117</v>
      </c>
      <c r="F3" s="1" t="s">
        <v>118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</v>
      </c>
      <c r="B4" s="1">
        <v>0.0</v>
      </c>
      <c r="C4" s="1" t="s">
        <v>120</v>
      </c>
      <c r="D4" s="1" t="s">
        <v>121</v>
      </c>
      <c r="E4" s="1" t="s">
        <v>122</v>
      </c>
      <c r="F4" s="1" t="s">
        <v>123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0.0</v>
      </c>
      <c r="C5" s="1" t="s">
        <v>125</v>
      </c>
      <c r="D5" s="1" t="s">
        <v>126</v>
      </c>
      <c r="E5" s="1" t="s">
        <v>127</v>
      </c>
      <c r="F5" s="1" t="s">
        <v>128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0.0</v>
      </c>
      <c r="C6" s="1" t="s">
        <v>125</v>
      </c>
      <c r="D6" s="1" t="s">
        <v>126</v>
      </c>
      <c r="E6" s="1" t="s">
        <v>127</v>
      </c>
      <c r="F6" s="1" t="s">
        <v>128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 t="s">
        <v>132</v>
      </c>
      <c r="C8" s="1" t="s">
        <v>133</v>
      </c>
      <c r="D8" s="1" t="s">
        <v>134</v>
      </c>
      <c r="E8" s="1" t="s">
        <v>135</v>
      </c>
      <c r="F8" s="1" t="s">
        <v>136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 t="s">
        <v>138</v>
      </c>
      <c r="C9" s="1" t="s">
        <v>139</v>
      </c>
      <c r="D9" s="1" t="s">
        <v>140</v>
      </c>
      <c r="E9" s="1" t="s">
        <v>141</v>
      </c>
      <c r="F9" s="1" t="s">
        <v>142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 t="s">
        <v>144</v>
      </c>
      <c r="C10" s="1" t="s">
        <v>145</v>
      </c>
      <c r="D10" s="1" t="s">
        <v>146</v>
      </c>
      <c r="E10" s="1" t="s">
        <v>147</v>
      </c>
      <c r="F10" s="1" t="s">
        <v>148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0.0</v>
      </c>
      <c r="C12" s="1" t="s">
        <v>151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0.0</v>
      </c>
      <c r="C13" s="1" t="s">
        <v>153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 t="s">
        <v>155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 t="s">
        <v>157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 t="s">
        <v>159</v>
      </c>
      <c r="C16" s="1" t="s">
        <v>160</v>
      </c>
      <c r="D16" s="1" t="s">
        <v>161</v>
      </c>
      <c r="E16" s="1" t="s">
        <v>162</v>
      </c>
      <c r="F16" s="1" t="s">
        <v>163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0.0</v>
      </c>
      <c r="C18" s="1" t="s">
        <v>166</v>
      </c>
      <c r="D18" s="1" t="s">
        <v>167</v>
      </c>
      <c r="E18" s="1" t="s">
        <v>168</v>
      </c>
      <c r="F18" s="1" t="s">
        <v>169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170</v>
      </c>
      <c r="B19" s="1">
        <v>0.0</v>
      </c>
      <c r="C19" s="1" t="s">
        <v>166</v>
      </c>
      <c r="D19" s="1" t="s">
        <v>167</v>
      </c>
      <c r="E19" s="1" t="s">
        <v>168</v>
      </c>
      <c r="F19" s="1" t="s">
        <v>169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171</v>
      </c>
      <c r="B20" s="1">
        <v>0.0</v>
      </c>
      <c r="C20" s="1" t="s">
        <v>166</v>
      </c>
      <c r="D20" s="1" t="s">
        <v>172</v>
      </c>
      <c r="E20" s="1" t="s">
        <v>173</v>
      </c>
      <c r="F20" s="1" t="s">
        <v>169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174</v>
      </c>
      <c r="B21" s="1">
        <v>0.0</v>
      </c>
      <c r="C21" s="1" t="s">
        <v>166</v>
      </c>
      <c r="D21" s="1" t="s">
        <v>172</v>
      </c>
      <c r="E21" s="1" t="s">
        <v>173</v>
      </c>
      <c r="F21" s="1" t="s">
        <v>169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175</v>
      </c>
      <c r="B22" s="1">
        <v>0.0</v>
      </c>
      <c r="C22" s="1" t="s">
        <v>166</v>
      </c>
      <c r="D22" s="1" t="s">
        <v>167</v>
      </c>
      <c r="E22" s="1" t="s">
        <v>168</v>
      </c>
      <c r="F22" s="1" t="s">
        <v>169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176</v>
      </c>
      <c r="B23" s="1">
        <v>0.0</v>
      </c>
      <c r="C23" s="1" t="s">
        <v>177</v>
      </c>
      <c r="D23" s="1" t="s">
        <v>178</v>
      </c>
      <c r="E23" s="1">
        <v>-25.0</v>
      </c>
      <c r="F23" s="1" t="s">
        <v>179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180</v>
      </c>
      <c r="B24" s="1">
        <v>0.0</v>
      </c>
      <c r="C24" s="1" t="s">
        <v>181</v>
      </c>
      <c r="D24" s="1" t="s">
        <v>182</v>
      </c>
      <c r="E24" s="1" t="s">
        <v>183</v>
      </c>
      <c r="F24" s="1" t="s">
        <v>184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185</v>
      </c>
      <c r="B25" s="1">
        <v>0.0</v>
      </c>
      <c r="C25" s="1" t="s">
        <v>186</v>
      </c>
      <c r="D25" s="1" t="s">
        <v>187</v>
      </c>
      <c r="E25" s="1" t="s">
        <v>188</v>
      </c>
      <c r="F25" s="1" t="s">
        <v>189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190</v>
      </c>
      <c r="B26" s="1">
        <v>0.0</v>
      </c>
      <c r="C26" s="1" t="s">
        <v>186</v>
      </c>
      <c r="D26" s="1" t="s">
        <v>187</v>
      </c>
      <c r="E26" s="1" t="s">
        <v>188</v>
      </c>
      <c r="F26" s="1" t="s">
        <v>189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191</v>
      </c>
      <c r="B27" s="1">
        <v>0.0</v>
      </c>
      <c r="C27" s="1" t="s">
        <v>192</v>
      </c>
      <c r="D27" s="1" t="s">
        <v>193</v>
      </c>
      <c r="E27" s="1" t="s">
        <v>194</v>
      </c>
      <c r="F27" s="1" t="s">
        <v>195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196</v>
      </c>
      <c r="B28" s="1">
        <v>0.0</v>
      </c>
      <c r="C28" s="1">
        <v>0.0</v>
      </c>
      <c r="D28" s="1" t="s">
        <v>197</v>
      </c>
      <c r="E28" s="1">
        <v>0.0</v>
      </c>
      <c r="F28" s="1" t="s">
        <v>198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199</v>
      </c>
      <c r="B29" s="1">
        <v>0.0</v>
      </c>
      <c r="C29" s="1">
        <v>0.0</v>
      </c>
      <c r="D29" s="1" t="s">
        <v>197</v>
      </c>
      <c r="E29" s="1">
        <v>0.0</v>
      </c>
      <c r="F29" s="1" t="s">
        <v>198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200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201</v>
      </c>
      <c r="B31" s="1">
        <v>0.0</v>
      </c>
      <c r="C31" s="1">
        <v>0.0</v>
      </c>
      <c r="D31" s="1" t="s">
        <v>202</v>
      </c>
      <c r="E31" s="1" t="s">
        <v>203</v>
      </c>
      <c r="F31" s="1" t="s">
        <v>204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205</v>
      </c>
      <c r="B32" s="1">
        <v>0.0</v>
      </c>
      <c r="C32" s="1">
        <v>0.0</v>
      </c>
      <c r="D32" s="1" t="s">
        <v>202</v>
      </c>
      <c r="E32" s="1" t="s">
        <v>203</v>
      </c>
      <c r="F32" s="1" t="s">
        <v>204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206</v>
      </c>
      <c r="B33" s="1">
        <v>0.0</v>
      </c>
      <c r="C33" s="1">
        <v>0.0</v>
      </c>
      <c r="D33" s="1" t="s">
        <v>207</v>
      </c>
      <c r="E33" s="1" t="s">
        <v>203</v>
      </c>
      <c r="F33" s="1" t="s">
        <v>208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209</v>
      </c>
      <c r="B34" s="1">
        <v>0.0</v>
      </c>
      <c r="C34" s="1">
        <v>0.0</v>
      </c>
      <c r="D34" s="1" t="s">
        <v>207</v>
      </c>
      <c r="E34" s="1" t="s">
        <v>203</v>
      </c>
      <c r="F34" s="1" t="s">
        <v>208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210</v>
      </c>
      <c r="B35" s="1">
        <v>0.0</v>
      </c>
      <c r="C35" s="1">
        <v>0.0</v>
      </c>
      <c r="D35" s="1" t="s">
        <v>202</v>
      </c>
      <c r="E35" s="1" t="s">
        <v>203</v>
      </c>
      <c r="F35" s="1" t="s">
        <v>204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211</v>
      </c>
      <c r="B36" s="1">
        <v>0.0</v>
      </c>
      <c r="C36" s="1">
        <v>0.0</v>
      </c>
      <c r="D36" s="1" t="s">
        <v>212</v>
      </c>
      <c r="E36" s="1" t="s">
        <v>213</v>
      </c>
      <c r="F36" s="1" t="s">
        <v>214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215</v>
      </c>
      <c r="B37" s="1">
        <v>0.0</v>
      </c>
      <c r="C37" s="1">
        <v>0.0</v>
      </c>
      <c r="D37" s="1" t="s">
        <v>216</v>
      </c>
      <c r="E37" s="1" t="s">
        <v>217</v>
      </c>
      <c r="F37" s="1" t="s">
        <v>218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219</v>
      </c>
      <c r="B38" s="1">
        <v>0.0</v>
      </c>
      <c r="C38" s="1">
        <v>0.0</v>
      </c>
      <c r="D38" s="1" t="s">
        <v>220</v>
      </c>
      <c r="E38" s="1" t="s">
        <v>221</v>
      </c>
      <c r="F38" s="1" t="s">
        <v>222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223</v>
      </c>
      <c r="B39" s="1">
        <v>0.0</v>
      </c>
      <c r="C39" s="1">
        <v>0.0</v>
      </c>
      <c r="D39" s="1" t="s">
        <v>220</v>
      </c>
      <c r="E39" s="1" t="s">
        <v>221</v>
      </c>
      <c r="F39" s="1" t="s">
        <v>222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224</v>
      </c>
      <c r="B40" s="1">
        <v>0.0</v>
      </c>
      <c r="C40" s="1">
        <v>0.0</v>
      </c>
      <c r="D40" s="1" t="s">
        <v>225</v>
      </c>
      <c r="E40" s="1" t="s">
        <v>226</v>
      </c>
      <c r="F40" s="1" t="s">
        <v>227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228</v>
      </c>
      <c r="B41" s="1">
        <v>0.0</v>
      </c>
      <c r="C41" s="1">
        <v>0.0</v>
      </c>
      <c r="D41" s="1">
        <v>0.0</v>
      </c>
      <c r="E41" s="1" t="s">
        <v>229</v>
      </c>
      <c r="F41" s="1" t="s">
        <v>230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231</v>
      </c>
      <c r="B42" s="1">
        <v>0.0</v>
      </c>
      <c r="C42" s="1">
        <v>0.0</v>
      </c>
      <c r="D42" s="1">
        <v>0.0</v>
      </c>
      <c r="E42" s="1" t="s">
        <v>229</v>
      </c>
      <c r="F42" s="1" t="s">
        <v>230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233</v>
      </c>
      <c r="B44" s="1">
        <v>0.0</v>
      </c>
      <c r="C44" s="1">
        <v>0.0</v>
      </c>
      <c r="D44" s="1">
        <v>0.0</v>
      </c>
      <c r="E44" s="1" t="s">
        <v>234</v>
      </c>
      <c r="F44" s="1" t="s">
        <v>235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236</v>
      </c>
      <c r="B45" s="1">
        <v>0.0</v>
      </c>
      <c r="C45" s="1">
        <v>0.0</v>
      </c>
      <c r="D45" s="1">
        <v>0.0</v>
      </c>
      <c r="E45" s="1" t="s">
        <v>234</v>
      </c>
      <c r="F45" s="1" t="s">
        <v>235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237</v>
      </c>
      <c r="B46" s="1">
        <v>0.0</v>
      </c>
      <c r="C46" s="1">
        <v>0.0</v>
      </c>
      <c r="D46" s="1">
        <v>0.0</v>
      </c>
      <c r="E46" s="1" t="s">
        <v>234</v>
      </c>
      <c r="F46" s="1" t="s">
        <v>235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238</v>
      </c>
      <c r="B47" s="1">
        <v>0.0</v>
      </c>
      <c r="C47" s="1">
        <v>0.0</v>
      </c>
      <c r="D47" s="1">
        <v>0.0</v>
      </c>
      <c r="E47" s="1" t="s">
        <v>234</v>
      </c>
      <c r="F47" s="1" t="s">
        <v>235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239</v>
      </c>
      <c r="B48" s="1">
        <v>0.0</v>
      </c>
      <c r="C48" s="1">
        <v>0.0</v>
      </c>
      <c r="D48" s="1">
        <v>0.0</v>
      </c>
      <c r="E48" s="1" t="s">
        <v>234</v>
      </c>
      <c r="F48" s="1" t="s">
        <v>235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240</v>
      </c>
      <c r="B49" s="1">
        <v>0.0</v>
      </c>
      <c r="C49" s="1">
        <v>0.0</v>
      </c>
      <c r="D49" s="1">
        <v>0.0</v>
      </c>
      <c r="E49" s="1" t="s">
        <v>241</v>
      </c>
      <c r="F49" s="1" t="s">
        <v>242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243</v>
      </c>
      <c r="B50" s="1">
        <v>0.0</v>
      </c>
      <c r="C50" s="1">
        <v>0.0</v>
      </c>
      <c r="D50" s="1">
        <v>0.0</v>
      </c>
      <c r="E50" s="1" t="s">
        <v>244</v>
      </c>
      <c r="F50" s="1" t="s">
        <v>245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246</v>
      </c>
      <c r="B51" s="1">
        <v>0.0</v>
      </c>
      <c r="C51" s="1">
        <v>0.0</v>
      </c>
      <c r="D51" s="1">
        <v>0.0</v>
      </c>
      <c r="E51" s="1" t="s">
        <v>247</v>
      </c>
      <c r="F51" s="1" t="s">
        <v>248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249</v>
      </c>
      <c r="B52" s="1">
        <v>0.0</v>
      </c>
      <c r="C52" s="1">
        <v>0.0</v>
      </c>
      <c r="D52" s="1">
        <v>0.0</v>
      </c>
      <c r="E52" s="1" t="s">
        <v>247</v>
      </c>
      <c r="F52" s="1" t="s">
        <v>248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250</v>
      </c>
      <c r="B53" s="1">
        <v>0.0</v>
      </c>
      <c r="C53" s="1">
        <v>0.0</v>
      </c>
      <c r="D53" s="1">
        <v>0.0</v>
      </c>
      <c r="E53" s="1" t="s">
        <v>251</v>
      </c>
      <c r="F53" s="1">
        <v>43.0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252</v>
      </c>
      <c r="B54" s="1">
        <v>0.0</v>
      </c>
      <c r="C54" s="1">
        <v>0.0</v>
      </c>
      <c r="D54" s="1">
        <v>0.0</v>
      </c>
      <c r="E54" s="1">
        <v>0.0</v>
      </c>
      <c r="F54" s="1" t="s">
        <v>253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254</v>
      </c>
      <c r="B55" s="1">
        <v>0.0</v>
      </c>
      <c r="C55" s="1">
        <v>0.0</v>
      </c>
      <c r="D55" s="1">
        <v>0.0</v>
      </c>
      <c r="E55" s="1">
        <v>0.0</v>
      </c>
      <c r="F55" s="1" t="s">
        <v>253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255</v>
      </c>
      <c r="C1" s="1" t="s">
        <v>256</v>
      </c>
      <c r="D1" s="1" t="s">
        <v>257</v>
      </c>
      <c r="E1" s="1" t="s">
        <v>258</v>
      </c>
      <c r="F1" s="1" t="s">
        <v>259</v>
      </c>
      <c r="G1" s="1" t="s">
        <v>260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1" t="s">
        <v>262</v>
      </c>
      <c r="C2" s="1" t="s">
        <v>263</v>
      </c>
      <c r="D2" s="1" t="s">
        <v>264</v>
      </c>
      <c r="E2" s="1" t="s">
        <v>265</v>
      </c>
      <c r="F2" s="1" t="s">
        <v>265</v>
      </c>
      <c r="G2" s="1" t="s">
        <v>266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267</v>
      </c>
      <c r="B3" s="1" t="s">
        <v>266</v>
      </c>
      <c r="C3" s="1" t="s">
        <v>268</v>
      </c>
      <c r="D3" s="1" t="s">
        <v>269</v>
      </c>
      <c r="E3" s="1" t="s">
        <v>270</v>
      </c>
      <c r="F3" s="1" t="s">
        <v>271</v>
      </c>
      <c r="G3" s="1" t="s">
        <v>266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262</v>
      </c>
      <c r="C4" s="1" t="s">
        <v>263</v>
      </c>
      <c r="D4" s="1" t="s">
        <v>264</v>
      </c>
      <c r="E4" s="1" t="s">
        <v>265</v>
      </c>
      <c r="F4" s="1" t="s">
        <v>265</v>
      </c>
      <c r="G4" s="1" t="s">
        <v>265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266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273</v>
      </c>
      <c r="B6" s="1" t="s">
        <v>274</v>
      </c>
      <c r="C6" s="1" t="s">
        <v>275</v>
      </c>
      <c r="D6" s="1" t="s">
        <v>276</v>
      </c>
      <c r="E6" s="1" t="s">
        <v>277</v>
      </c>
      <c r="F6" s="1" t="s">
        <v>278</v>
      </c>
      <c r="G6" s="1" t="s">
        <v>279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280</v>
      </c>
      <c r="B7" s="1" t="s">
        <v>266</v>
      </c>
      <c r="C7" s="1" t="s">
        <v>266</v>
      </c>
      <c r="D7" s="1" t="s">
        <v>266</v>
      </c>
      <c r="E7" s="1" t="s">
        <v>266</v>
      </c>
      <c r="F7" s="1" t="s">
        <v>266</v>
      </c>
      <c r="G7" s="1" t="s">
        <v>266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281</v>
      </c>
      <c r="B8" s="1" t="s">
        <v>282</v>
      </c>
      <c r="C8" s="1" t="s">
        <v>283</v>
      </c>
      <c r="D8" s="1" t="s">
        <v>284</v>
      </c>
      <c r="E8" s="1" t="s">
        <v>285</v>
      </c>
      <c r="F8" s="1" t="s">
        <v>282</v>
      </c>
      <c r="G8" s="1" t="s">
        <v>282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286</v>
      </c>
      <c r="B9" s="1" t="s">
        <v>266</v>
      </c>
      <c r="C9" s="1" t="s">
        <v>266</v>
      </c>
      <c r="D9" s="1" t="s">
        <v>266</v>
      </c>
      <c r="E9" s="1" t="s">
        <v>266</v>
      </c>
      <c r="F9" s="1" t="s">
        <v>266</v>
      </c>
      <c r="G9" s="1" t="s">
        <v>287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288</v>
      </c>
      <c r="B10" s="1" t="s">
        <v>266</v>
      </c>
      <c r="C10" s="1" t="s">
        <v>266</v>
      </c>
      <c r="D10" s="1" t="s">
        <v>266</v>
      </c>
      <c r="E10" s="1" t="s">
        <v>266</v>
      </c>
      <c r="F10" s="1" t="s">
        <v>266</v>
      </c>
      <c r="G10" s="1" t="s">
        <v>287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289</v>
      </c>
      <c r="B11" s="1" t="s">
        <v>266</v>
      </c>
      <c r="C11" s="1" t="s">
        <v>266</v>
      </c>
      <c r="D11" s="1" t="s">
        <v>266</v>
      </c>
      <c r="E11" s="1" t="s">
        <v>266</v>
      </c>
      <c r="F11" s="1" t="s">
        <v>266</v>
      </c>
      <c r="G11" s="1" t="s">
        <v>266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290</v>
      </c>
      <c r="B12" s="1" t="s">
        <v>282</v>
      </c>
      <c r="C12" s="1" t="s">
        <v>282</v>
      </c>
      <c r="D12" s="1" t="s">
        <v>282</v>
      </c>
      <c r="E12" s="1" t="s">
        <v>291</v>
      </c>
      <c r="F12" s="1" t="s">
        <v>292</v>
      </c>
      <c r="G12" s="1" t="s">
        <v>293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294</v>
      </c>
      <c r="B13" s="1" t="s">
        <v>295</v>
      </c>
      <c r="C13" s="1" t="s">
        <v>266</v>
      </c>
      <c r="D13" s="1" t="s">
        <v>266</v>
      </c>
      <c r="E13" s="1" t="s">
        <v>266</v>
      </c>
      <c r="F13" s="1" t="s">
        <v>266</v>
      </c>
      <c r="G13" s="1" t="s">
        <v>266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296</v>
      </c>
      <c r="B14" s="1" t="s">
        <v>297</v>
      </c>
      <c r="C14" s="1" t="s">
        <v>266</v>
      </c>
      <c r="D14" s="1" t="s">
        <v>266</v>
      </c>
      <c r="E14" s="1" t="s">
        <v>266</v>
      </c>
      <c r="F14" s="1" t="s">
        <v>266</v>
      </c>
      <c r="G14" s="1" t="s">
        <v>266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298</v>
      </c>
      <c r="B15" s="1" t="s">
        <v>266</v>
      </c>
      <c r="C15" s="1" t="s">
        <v>266</v>
      </c>
      <c r="D15" s="1" t="s">
        <v>266</v>
      </c>
      <c r="E15" s="1" t="s">
        <v>266</v>
      </c>
      <c r="F15" s="1" t="s">
        <v>266</v>
      </c>
      <c r="G15" s="1" t="s">
        <v>266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299</v>
      </c>
      <c r="B16" s="1" t="s">
        <v>266</v>
      </c>
      <c r="C16" s="1" t="s">
        <v>266</v>
      </c>
      <c r="D16" s="1" t="s">
        <v>266</v>
      </c>
      <c r="E16" s="1" t="s">
        <v>266</v>
      </c>
      <c r="F16" s="1" t="s">
        <v>266</v>
      </c>
      <c r="G16" s="1" t="s">
        <v>266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300</v>
      </c>
      <c r="B17" s="1" t="s">
        <v>88</v>
      </c>
      <c r="C17" s="1" t="s">
        <v>89</v>
      </c>
      <c r="D17" s="1" t="s">
        <v>90</v>
      </c>
      <c r="E17" s="1" t="s">
        <v>301</v>
      </c>
      <c r="F17" s="1" t="s">
        <v>302</v>
      </c>
      <c r="G17" s="1" t="s">
        <v>303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304</v>
      </c>
      <c r="B18" s="1" t="s">
        <v>266</v>
      </c>
      <c r="C18" s="1" t="s">
        <v>266</v>
      </c>
      <c r="D18" s="1" t="s">
        <v>266</v>
      </c>
      <c r="E18" s="1" t="s">
        <v>266</v>
      </c>
      <c r="F18" s="1" t="s">
        <v>266</v>
      </c>
      <c r="G18" s="1" t="s">
        <v>266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305</v>
      </c>
      <c r="B19" s="1" t="s">
        <v>266</v>
      </c>
      <c r="C19" s="1" t="s">
        <v>266</v>
      </c>
      <c r="D19" s="1" t="s">
        <v>266</v>
      </c>
      <c r="E19" s="1" t="s">
        <v>266</v>
      </c>
      <c r="F19" s="1" t="s">
        <v>266</v>
      </c>
      <c r="G19" s="1" t="s">
        <v>306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307</v>
      </c>
      <c r="B20" s="1" t="s">
        <v>266</v>
      </c>
      <c r="C20" s="1" t="s">
        <v>266</v>
      </c>
      <c r="D20" s="1" t="s">
        <v>266</v>
      </c>
      <c r="E20" s="1" t="s">
        <v>266</v>
      </c>
      <c r="F20" s="1" t="s">
        <v>266</v>
      </c>
      <c r="G20" s="1" t="s">
        <v>266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308</v>
      </c>
      <c r="B21" s="1" t="s">
        <v>309</v>
      </c>
      <c r="C21" s="1" t="s">
        <v>310</v>
      </c>
      <c r="D21" s="1" t="s">
        <v>311</v>
      </c>
      <c r="E21" s="1" t="s">
        <v>312</v>
      </c>
      <c r="F21" s="1" t="s">
        <v>313</v>
      </c>
      <c r="G21" s="1" t="s">
        <v>314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315</v>
      </c>
      <c r="B22" s="1" t="s">
        <v>316</v>
      </c>
      <c r="C22" s="1" t="s">
        <v>310</v>
      </c>
      <c r="D22" s="1" t="s">
        <v>311</v>
      </c>
      <c r="E22" s="1" t="s">
        <v>312</v>
      </c>
      <c r="F22" s="1" t="s">
        <v>313</v>
      </c>
      <c r="G22" s="1" t="s">
        <v>314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 t="s">
        <v>266</v>
      </c>
      <c r="C23" s="1" t="s">
        <v>266</v>
      </c>
      <c r="D23" s="1" t="s">
        <v>266</v>
      </c>
      <c r="E23" s="1" t="s">
        <v>266</v>
      </c>
      <c r="F23" s="1" t="s">
        <v>266</v>
      </c>
      <c r="G23" s="1" t="s">
        <v>266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317</v>
      </c>
      <c r="B24" s="1" t="s">
        <v>318</v>
      </c>
      <c r="C24" s="1" t="s">
        <v>319</v>
      </c>
      <c r="D24" s="1" t="s">
        <v>320</v>
      </c>
      <c r="E24" s="1" t="s">
        <v>321</v>
      </c>
      <c r="F24" s="1" t="s">
        <v>321</v>
      </c>
      <c r="G24" s="1" t="s">
        <v>321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322</v>
      </c>
      <c r="B25" s="1" t="s">
        <v>323</v>
      </c>
      <c r="C25" s="1" t="s">
        <v>324</v>
      </c>
      <c r="D25" s="1" t="s">
        <v>325</v>
      </c>
      <c r="E25" s="1" t="s">
        <v>326</v>
      </c>
      <c r="F25" s="1" t="s">
        <v>326</v>
      </c>
      <c r="G25" s="1" t="s">
        <v>266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327</v>
      </c>
      <c r="B26" s="1" t="s">
        <v>328</v>
      </c>
      <c r="C26" s="1" t="s">
        <v>329</v>
      </c>
      <c r="D26" s="1" t="s">
        <v>330</v>
      </c>
      <c r="E26" s="1" t="s">
        <v>266</v>
      </c>
      <c r="F26" s="1" t="s">
        <v>266</v>
      </c>
      <c r="G26" s="1" t="s">
        <v>266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331</v>
      </c>
      <c r="B2" s="1" t="s">
        <v>332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333</v>
      </c>
      <c r="B3" s="1" t="s">
        <v>334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335</v>
      </c>
      <c r="B4" s="1" t="s">
        <v>336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337</v>
      </c>
      <c r="B5" s="1" t="s">
        <v>338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339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340</v>
      </c>
      <c r="B7" s="1" t="s">
        <v>341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342</v>
      </c>
      <c r="B8" s="4" t="s">
        <v>343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344</v>
      </c>
      <c r="B9" s="1" t="s">
        <v>345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346</v>
      </c>
      <c r="B10" s="1" t="s">
        <v>347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348</v>
      </c>
      <c r="B11" s="1" t="s">
        <v>345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349</v>
      </c>
      <c r="B12" s="1" t="s">
        <v>350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351</v>
      </c>
      <c r="B13" s="1" t="s">
        <v>352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353</v>
      </c>
      <c r="B14" s="1" t="s">
        <v>350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354</v>
      </c>
      <c r="B15" s="1" t="s">
        <v>355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356</v>
      </c>
      <c r="B16" s="1">
        <v>4.0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357</v>
      </c>
      <c r="B17" s="1" t="s">
        <v>358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359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360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361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362</v>
      </c>
      <c r="B21" s="1">
        <v>0.814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363</v>
      </c>
      <c r="B22" s="1">
        <v>0.849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364</v>
      </c>
      <c r="B23" s="1">
        <v>0.8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365</v>
      </c>
      <c r="B24" s="1">
        <v>0.8599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366</v>
      </c>
      <c r="B25" s="1">
        <v>0.814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367</v>
      </c>
      <c r="B26" s="1">
        <v>0.849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368</v>
      </c>
      <c r="B27" s="1">
        <v>0.8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369</v>
      </c>
      <c r="B28" s="1">
        <v>0.8599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370</v>
      </c>
      <c r="B29" s="1">
        <v>-1.722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371</v>
      </c>
      <c r="B30" s="1">
        <v>-0.407767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372</v>
      </c>
      <c r="B31" s="1">
        <v>84207.0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373</v>
      </c>
      <c r="B32" s="1">
        <v>84207.0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374</v>
      </c>
      <c r="B33" s="1">
        <v>130930.0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375</v>
      </c>
      <c r="B34" s="1">
        <v>111930.0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376</v>
      </c>
      <c r="B35" s="1">
        <v>111930.0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377</v>
      </c>
      <c r="B36" s="1">
        <v>0.7972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378</v>
      </c>
      <c r="B37" s="1">
        <v>0.8747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379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380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381</v>
      </c>
      <c r="B40" s="1">
        <v>1.41897E7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382</v>
      </c>
      <c r="B41" s="1">
        <v>0.72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383</v>
      </c>
      <c r="B42" s="1">
        <v>5.28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384</v>
      </c>
      <c r="B43" s="1">
        <v>1.34814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385</v>
      </c>
      <c r="B44" s="1">
        <v>1.95014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386</v>
      </c>
      <c r="B45" s="1" t="s">
        <v>387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388</v>
      </c>
      <c r="B46" s="1">
        <v>2.3692576E7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389</v>
      </c>
      <c r="B47" s="1">
        <v>1.3840499E7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390</v>
      </c>
      <c r="B48" s="1">
        <v>1.68925E7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391</v>
      </c>
      <c r="B49" s="1">
        <v>474480.0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392</v>
      </c>
      <c r="B50" s="1">
        <v>491741.0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393</v>
      </c>
      <c r="B51" s="1">
        <v>1.7276544E9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394</v>
      </c>
      <c r="B52" s="1">
        <v>1.7303328E9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395</v>
      </c>
      <c r="B53" s="1">
        <v>0.0292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396</v>
      </c>
      <c r="B54" s="1">
        <v>0.14802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397</v>
      </c>
      <c r="B55" s="1">
        <v>0.11964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398</v>
      </c>
      <c r="B56" s="1">
        <v>12.59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399</v>
      </c>
      <c r="B57" s="1">
        <v>0.0343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400</v>
      </c>
      <c r="B58" s="1">
        <v>1.68925E7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401</v>
      </c>
      <c r="B59" s="1">
        <v>0.323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402</v>
      </c>
      <c r="B60" s="1">
        <v>2.600619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403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404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405</v>
      </c>
      <c r="B63" s="1">
        <v>1.7197056E9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406</v>
      </c>
      <c r="B64" s="1">
        <v>-1.6729286E7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407</v>
      </c>
      <c r="B65" s="1">
        <v>-1.09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408</v>
      </c>
      <c r="B66" s="1">
        <v>-1.55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409</v>
      </c>
      <c r="B67" s="1">
        <v>-0.79444444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410</v>
      </c>
      <c r="B68" s="1">
        <v>0.25443196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411</v>
      </c>
      <c r="B69" s="1" t="s">
        <v>412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413</v>
      </c>
      <c r="B70" s="1" t="s">
        <v>414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415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416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417</v>
      </c>
      <c r="B73" s="1" t="s">
        <v>418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419</v>
      </c>
      <c r="B74" s="1" t="s">
        <v>418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420</v>
      </c>
      <c r="B75" s="1">
        <v>1.6246278E9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421</v>
      </c>
      <c r="B76" s="1" t="s">
        <v>422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423</v>
      </c>
      <c r="B77" s="1" t="s">
        <v>424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425</v>
      </c>
      <c r="B78" s="1" t="s">
        <v>426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427</v>
      </c>
      <c r="B79" s="1" t="s">
        <v>428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429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430</v>
      </c>
      <c r="B81" s="1">
        <v>0.84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431</v>
      </c>
      <c r="B82" s="1">
        <v>12.0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432</v>
      </c>
      <c r="B83" s="1">
        <v>10.0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433</v>
      </c>
      <c r="B84" s="1">
        <v>11.19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434</v>
      </c>
      <c r="B85" s="1">
        <v>11.57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435</v>
      </c>
      <c r="B86" s="1" t="s">
        <v>436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437</v>
      </c>
      <c r="B87" s="1">
        <v>3.0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438</v>
      </c>
      <c r="B88" s="1">
        <v>6360858.0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439</v>
      </c>
      <c r="B89" s="1">
        <v>0.392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440</v>
      </c>
      <c r="B90" s="1">
        <v>2.034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441</v>
      </c>
      <c r="B91" s="1">
        <v>2.087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442</v>
      </c>
      <c r="B92" s="1">
        <v>-1.3221699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443</v>
      </c>
      <c r="B93" s="1">
        <v>-3.46942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444</v>
      </c>
      <c r="B94" s="1">
        <v>-5961016.0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445</v>
      </c>
      <c r="B95" s="1">
        <v>-1.2234498E7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446</v>
      </c>
      <c r="B96" s="1" t="s">
        <v>387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447</v>
      </c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31</v>
      </c>
      <c r="B3" s="1">
        <v>0.0</v>
      </c>
      <c r="C3" s="1">
        <v>-2.0</v>
      </c>
      <c r="D3" s="1">
        <v>-20.0</v>
      </c>
      <c r="E3" s="1">
        <v>-3.0</v>
      </c>
      <c r="F3" s="1">
        <v>-4.0</v>
      </c>
      <c r="G3" s="1">
        <f>IF(F3*FORECAST(G2,B3:F3,B2:F2)&gt;0,FORECAST(G2,B3:F3,B2:F2),F3)*$X$1</f>
        <v>-8.5</v>
      </c>
      <c r="H3" s="1">
        <f>IF(G3*FORECAST(H2,B3:G3,B2:G2)&gt;0,FORECAST(H2,B3:G3,B2:G2),G3)*$X$1</f>
        <v>-9.4</v>
      </c>
      <c r="I3" s="1">
        <f>IF(H3*FORECAST(I2,B3:H3,B2:H2)&gt;0,FORECAST(I2,B3:H3,B2:H2),H3)*$X$1</f>
        <v>-10.3</v>
      </c>
      <c r="J3" s="1">
        <f>IF(I3*FORECAST(J2,B3:I3,B2:I2)&gt;0,FORECAST(J2,B3:I3,B2:I2),I3)*$X$1</f>
        <v>-11.2</v>
      </c>
      <c r="K3" s="1">
        <f>IF(J3*FORECAST(K2,B3:J3,B2:J2)&gt;0,FORECAST(K2,B3:J3,B2:J2),J3)*$X$1</f>
        <v>-12.1</v>
      </c>
      <c r="L3" s="1">
        <f>IF(K3*FORECAST(L2,B3:K3,B2:K2)&gt;0,FORECAST(L2,B3:K3,B2:K2),K3)*$X$1</f>
        <v>-13</v>
      </c>
      <c r="M3" s="1">
        <f>IF(L3*FORECAST(M2,B3:L3,B2:L2)&gt;0,FORECAST(M2,B3:L3,B2:L2),L3)*$X$1</f>
        <v>-13.9</v>
      </c>
      <c r="N3" s="5">
        <f>IF(M3*FORECAST(N2,B3:M3,B2:M2)&gt;0,FORECAST(N2,B3:M3,B2:M2),M3)*$X$1</f>
        <v>-14.8</v>
      </c>
      <c r="O3" s="5">
        <f>IF(N3*FORECAST(O2,B3:N3,B2:N2)&gt;0,FORECAST(O2,B3:N3,B2:N2),N3)*$X$1</f>
        <v>-15.7</v>
      </c>
      <c r="P3" s="5">
        <f>IF(O3*FORECAST(P2,B3:O3,B2:O2)&gt;0,FORECAST(P2,B3:O3,B2:O2),O3)*$X$1</f>
        <v>-16.6</v>
      </c>
      <c r="Q3" s="5">
        <f>IF(P3*FORECAST(Q2,B3:P3,B2:P2)&gt;0,FORECAST(Q2,B3:P3,B2:P2),P3)*$X$1</f>
        <v>-17.5</v>
      </c>
      <c r="R3" s="5">
        <f>IF(Q3*FORECAST(R2,B3:Q3,B2:Q2)&gt;0,FORECAST(R2,B3:Q3,B2:Q2),Q3)*$X$1</f>
        <v>-18.4</v>
      </c>
      <c r="S3" s="2"/>
      <c r="T3" s="2"/>
      <c r="U3" s="2"/>
      <c r="V3" s="2"/>
      <c r="W3" s="2"/>
      <c r="X3" s="2"/>
      <c r="Y3" s="2"/>
      <c r="Z3" s="2"/>
    </row>
    <row r="4">
      <c r="A4" s="3" t="s">
        <v>66</v>
      </c>
      <c r="B4" s="1">
        <v>-2.0</v>
      </c>
      <c r="C4" s="1">
        <v>-3.0</v>
      </c>
      <c r="D4" s="1">
        <v>-12.0</v>
      </c>
      <c r="E4" s="1">
        <v>-9.0</v>
      </c>
      <c r="F4" s="1">
        <v>-7.0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448</v>
      </c>
      <c r="B5" s="1">
        <v>4.0</v>
      </c>
      <c r="C5" s="1">
        <v>6.0</v>
      </c>
      <c r="D5" s="1">
        <v>8.0</v>
      </c>
      <c r="E5" s="1">
        <v>10.0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449</v>
      </c>
      <c r="L7" s="1">
        <f>IF(R3*FORECAST(R2,B3:R3,B2:R2)&gt;0,FORECAST(R2,B3:R3,B2:R2),Q3)*$X$1 * (1+0.02)/(0.0874-0.02)</f>
        <v>-278.4569733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450</v>
      </c>
      <c r="L8" s="6">
        <f t="array" ref="L8">NPV(0.0874,H3:R3)</f>
        <v>-90.64276789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451</v>
      </c>
      <c r="L9" s="6">
        <f t="array" ref="L9">NPV(0.0874,H16:R16)</f>
        <v>-110.7836023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452</v>
      </c>
      <c r="L10" s="6">
        <f>L8 + L9</f>
        <v>-201.4263702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453</v>
      </c>
      <c r="L12" s="6">
        <f>L10 - L11</f>
        <v>-194.4263702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454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-16.20219752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-278.4569733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-5.0</v>
      </c>
      <c r="C3" s="1">
        <v>-4.0</v>
      </c>
      <c r="D3" s="1">
        <v>-12.0</v>
      </c>
      <c r="E3" s="1">
        <v>-12.0</v>
      </c>
      <c r="F3" s="1">
        <v>-14.0</v>
      </c>
      <c r="G3" s="1">
        <f>IF(F3*FORECAST(G2,B3:F3,B2:F2)&gt;0,FORECAST(G2,B3:F3,B2:F2),F3)*$X$1</f>
        <v>-17.2</v>
      </c>
      <c r="H3" s="1">
        <f>IF(G3*FORECAST(H2,B3:G3,B2:G2)&gt;0,FORECAST(H2,B3:G3,B2:G2),G3)*$X$1</f>
        <v>-19.8</v>
      </c>
      <c r="I3" s="1">
        <f>IF(H3*FORECAST(I2,B3:H3,B2:H2)&gt;0,FORECAST(I2,B3:H3,B2:H2),H3)*$X$1</f>
        <v>-22.4</v>
      </c>
      <c r="J3" s="1">
        <f>IF(I3*FORECAST(J2,B3:I3,B2:I2)&gt;0,FORECAST(J2,B3:I3,B2:I2),I3)*$X$1</f>
        <v>-25</v>
      </c>
      <c r="K3" s="1">
        <f>IF(J3*FORECAST(K2,B3:J3,B2:J2)&gt;0,FORECAST(K2,B3:J3,B2:J2),J3)*$X$1</f>
        <v>-27.6</v>
      </c>
      <c r="L3" s="1">
        <f>IF(K3*FORECAST(L2,B3:K3,B2:K2)&gt;0,FORECAST(L2,B3:K3,B2:K2),K3)*$X$1</f>
        <v>-30.2</v>
      </c>
      <c r="M3" s="1">
        <f>IF(L3*FORECAST(M2,B3:L3,B2:L2)&gt;0,FORECAST(M2,B3:L3,B2:L2),L3)*$X$1</f>
        <v>-32.8</v>
      </c>
      <c r="N3" s="5">
        <f>IF(M3*FORECAST(N2,B3:M3,B2:M2)&gt;0,FORECAST(N2,B3:M3,B2:M2),M3)*$X$1</f>
        <v>-35.4</v>
      </c>
      <c r="O3" s="5">
        <f>IF(N3*FORECAST(O2,B3:N3,B2:N2)&gt;0,FORECAST(O2,B3:N3,B2:N2),N3)*$X$1</f>
        <v>-38</v>
      </c>
      <c r="P3" s="5">
        <f>IF(O3*FORECAST(P2,B3:O3,B2:O2)&gt;0,FORECAST(P2,B3:O3,B2:O2),O3)*$X$1</f>
        <v>-40.6</v>
      </c>
      <c r="Q3" s="5">
        <f>IF(P3*FORECAST(Q2,B3:P3,B2:P2)&gt;0,FORECAST(Q2,B3:P3,B2:P2),P3)*$X$1</f>
        <v>-43.2</v>
      </c>
      <c r="R3" s="5">
        <f>IF(Q3*FORECAST(R2,B3:Q3,B2:Q2)&gt;0,FORECAST(R2,B3:Q3,B2:Q2),Q3)*$X$1</f>
        <v>-45.8</v>
      </c>
      <c r="S3" s="2"/>
      <c r="T3" s="2"/>
      <c r="U3" s="2"/>
      <c r="V3" s="2"/>
      <c r="W3" s="2"/>
      <c r="X3" s="2"/>
      <c r="Y3" s="2"/>
      <c r="Z3" s="2"/>
    </row>
    <row r="4">
      <c r="A4" s="3" t="s">
        <v>66</v>
      </c>
      <c r="B4" s="1">
        <v>-2.0</v>
      </c>
      <c r="C4" s="1">
        <v>-3.0</v>
      </c>
      <c r="D4" s="1">
        <v>-12.0</v>
      </c>
      <c r="E4" s="1">
        <v>-9.0</v>
      </c>
      <c r="F4" s="1">
        <v>-7.0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448</v>
      </c>
      <c r="B5" s="1">
        <v>4.0</v>
      </c>
      <c r="C5" s="1">
        <v>6.0</v>
      </c>
      <c r="D5" s="1">
        <v>8.0</v>
      </c>
      <c r="E5" s="1">
        <v>10.0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449</v>
      </c>
      <c r="L7" s="1">
        <f>IF(R3*FORECAST(R2,B3:R3,B2:R2)&gt;0,FORECAST(R2,B3:R3,B2:R2),Q3)*$X$1 * (1+0.02)/(0.0874-0.02)</f>
        <v>-693.115727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450</v>
      </c>
      <c r="L8" s="6">
        <f t="array" ref="L8">NPV(0.0874,H3:R3)</f>
        <v>-211.1799845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451</v>
      </c>
      <c r="L9" s="6">
        <f t="array" ref="L9">NPV(0.0874,H16:R16)</f>
        <v>-275.7548362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452</v>
      </c>
      <c r="L10" s="6">
        <f>L8 + L9</f>
        <v>-486.9348208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68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453</v>
      </c>
      <c r="L12" s="6">
        <f>L10 - L11</f>
        <v>-479.9348208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454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-39.9945684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-693.115727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