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<sst xmlns="http://schemas.openxmlformats.org/spreadsheetml/2006/main" count="1025" uniqueCount="815">
  <si>
    <t>ticker</t>
  </si>
  <si>
    <t>ACET</t>
  </si>
  <si>
    <t>nombre</t>
  </si>
  <si>
    <t>ADICET BIO INC</t>
  </si>
  <si>
    <t>empresa</t>
  </si>
  <si>
    <t>Biotechnology &amp; Medical Research</t>
  </si>
  <si>
    <t>Open</t>
  </si>
  <si>
    <t>Target Price</t>
  </si>
  <si>
    <t>Upside</t>
  </si>
  <si>
    <t>-6722.59%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</si>
  <si>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</si>
  <si>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</si>
  <si>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</si>
  <si>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</si>
  <si>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</si>
  <si>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</si>
  <si>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</si>
  <si>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</si>
  <si>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</si>
  <si>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</si>
  <si>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</si>
  <si>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</si>
  <si>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</si>
  <si>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</si>
  <si>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</si>
  <si>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</si>
  <si>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</si>
  <si>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</si>
  <si>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</si>
  <si>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</si>
  <si>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</si>
  <si>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</si>
  <si>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</si>
  <si>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</si>
  <si>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</si>
  <si>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</si>
  <si>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</si>
  <si>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Cash from Investing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</si>
  <si>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</si>
  <si>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</si>
  <si>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</si>
  <si>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</si>
  <si>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</si>
  <si>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</si>
  <si>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</si>
  <si>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</si>
  <si>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</si>
  <si>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</si>
  <si>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</si>
  <si>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</si>
  <si>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</si>
  <si>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</si>
  <si>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</si>
  <si>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</si>
  <si>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</si>
  <si>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</si>
  <si>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</si>
  <si>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</si>
  <si>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</si>
  <si>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</si>
  <si>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</si>
  <si>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</si>
  <si>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</si>
  <si>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</si>
  <si>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</si>
  <si>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</si>
  <si>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</si>
  <si>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</si>
  <si>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</si>
  <si>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</si>
  <si>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</si>
  <si>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</si>
  <si>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</si>
  <si>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</si>
  <si>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</si>
  <si>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</si>
  <si>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</si>
  <si>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</si>
  <si>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</si>
  <si>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</si>
  <si>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</si>
  <si>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</si>
  <si>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</si>
  <si>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</si>
  <si>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</si>
  <si>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</si>
  <si>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</si>
  <si>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</si>
  <si>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</si>
  <si>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</si>
  <si>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</si>
  <si>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</si>
  <si>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</si>
  <si>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-2.13</t>
  </si>
  <si>
    <t>-3.47</t>
  </si>
  <si>
    <t>5.58</t>
  </si>
  <si>
    <t>7.63</t>
  </si>
  <si>
    <t>6.81</t>
  </si>
  <si>
    <t>3.93</t>
  </si>
  <si>
    <t>Tangible Book Value</t>
  </si>
  <si>
    <t>Tangible Book Value Per Share</t>
  </si>
  <si>
    <t>4.5</t>
  </si>
  <si>
    <t>7.14</t>
  </si>
  <si>
    <t>6.35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</si>
  <si>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</si>
  <si>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</si>
  <si>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</si>
  <si>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</si>
  <si>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</si>
  <si>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</si>
  <si>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</si>
  <si>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</si>
  <si>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</si>
  <si>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</si>
  <si>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</si>
  <si>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</si>
  <si>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</si>
  <si>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</si>
  <si>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</si>
  <si>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</si>
  <si>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</si>
  <si>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</si>
  <si>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</si>
  <si>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</si>
  <si>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</si>
  <si>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</si>
  <si>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</si>
  <si>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</si>
  <si>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</si>
  <si>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</si>
  <si>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</si>
  <si>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</si>
  <si>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</si>
  <si>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</si>
  <si>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</si>
  <si>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</si>
  <si>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</si>
  <si>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</si>
  <si>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</si>
  <si>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-0.59</t>
  </si>
  <si>
    <t>-1.63</t>
  </si>
  <si>
    <t>-5.01</t>
  </si>
  <si>
    <t>-1.7</t>
  </si>
  <si>
    <t>-3.31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</si>
  <si>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</si>
  <si>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</si>
  <si>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</si>
  <si>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</si>
  <si>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</si>
  <si>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</si>
  <si>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-0.39</t>
  </si>
  <si>
    <t>-2.67</t>
  </si>
  <si>
    <t>-1.25</t>
  </si>
  <si>
    <t>-1.06</t>
  </si>
  <si>
    <t>-1.79</t>
  </si>
  <si>
    <t>Normalized Diluted EPS</t>
  </si>
  <si>
    <t>EBITDA</t>
  </si>
  <si>
    <t>EBITA</t>
  </si>
  <si>
    <t>EBIT</t>
  </si>
  <si>
    <t>EBITDAR</t>
  </si>
  <si>
    <t>Effective Tax Rate - (Ratio)</t>
  </si>
  <si>
    <t>5.96</t>
  </si>
  <si>
    <t>-0.07</t>
  </si>
  <si>
    <t>7.13</t>
  </si>
  <si>
    <t>0.2</t>
  </si>
  <si>
    <t>Current Domestic Taxes</t>
  </si>
  <si>
    <t>Current Foreign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</si>
  <si>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</si>
  <si>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</si>
  <si>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</si>
  <si>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</si>
  <si>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</si>
  <si>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</si>
  <si>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</si>
  <si>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</si>
  <si>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</si>
  <si>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</si>
  <si>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</si>
  <si>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</si>
  <si>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</si>
  <si>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</si>
  <si>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</si>
  <si>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</si>
  <si>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-33.12</t>
  </si>
  <si>
    <t>-16.46</t>
  </si>
  <si>
    <t>-15.53</t>
  </si>
  <si>
    <t>-13.54</t>
  </si>
  <si>
    <t>-30.8</t>
  </si>
  <si>
    <t>Return on Total Capital</t>
  </si>
  <si>
    <t>-60.87</t>
  </si>
  <si>
    <t>-20.71</t>
  </si>
  <si>
    <t>-16.8</t>
  </si>
  <si>
    <t>-14.23</t>
  </si>
  <si>
    <t>-32.85</t>
  </si>
  <si>
    <t>Return On Equity %</t>
  </si>
  <si>
    <t>-93.56</t>
  </si>
  <si>
    <t>-44.34</t>
  </si>
  <si>
    <t>-30.03</t>
  </si>
  <si>
    <t>-23.44</t>
  </si>
  <si>
    <t>-61.69</t>
  </si>
  <si>
    <t>Return on Common Equity</t>
  </si>
  <si>
    <t>59.94</t>
  </si>
  <si>
    <t>-148.31</t>
  </si>
  <si>
    <t>Margin Analysis</t>
  </si>
  <si>
    <t>Gross Profit Margin %</t>
  </si>
  <si>
    <t>SG&amp;A Margin</t>
  </si>
  <si>
    <t>103.02</t>
  </si>
  <si>
    <t>845.83</t>
  </si>
  <si>
    <t>83.56</t>
  </si>
  <si>
    <t>228.37</t>
  </si>
  <si>
    <t>105.22</t>
  </si>
  <si>
    <t>EBITDA Margin %</t>
  </si>
  <si>
    <t>-167.97</t>
  </si>
  <si>
    <t>-166.26</t>
  </si>
  <si>
    <t>-613.41</t>
  </si>
  <si>
    <t>-280.02</t>
  </si>
  <si>
    <t>EBITA Margin %</t>
  </si>
  <si>
    <t>-182.91</t>
  </si>
  <si>
    <t>-173.1</t>
  </si>
  <si>
    <t>-629.22</t>
  </si>
  <si>
    <t>-290.32</t>
  </si>
  <si>
    <t>EBIT Margin %</t>
  </si>
  <si>
    <t>Income From Continuing Operations Margin %</t>
  </si>
  <si>
    <t>-113.67</t>
  </si>
  <si>
    <t>-204.87</t>
  </si>
  <si>
    <t>-637.19</t>
  </si>
  <si>
    <t>-279.27</t>
  </si>
  <si>
    <t>Net Income Margin %</t>
  </si>
  <si>
    <t>Net Avail. For Common Margin %</t>
  </si>
  <si>
    <t>Normalized Net Income Margin</t>
  </si>
  <si>
    <t>-75.54</t>
  </si>
  <si>
    <t>-109.24</t>
  </si>
  <si>
    <t>-397.7</t>
  </si>
  <si>
    <t>-174.54</t>
  </si>
  <si>
    <t>Levered Free Cash Flow Margin</t>
  </si>
  <si>
    <t>-63.44</t>
  </si>
  <si>
    <t>-440.72</t>
  </si>
  <si>
    <t>-153.69</t>
  </si>
  <si>
    <t>Unlevered Free Cash Flow Margin</t>
  </si>
  <si>
    <t>-63.72</t>
  </si>
  <si>
    <t>-441.39</t>
  </si>
  <si>
    <t>-153.86</t>
  </si>
  <si>
    <t>Asset Turnover</t>
  </si>
  <si>
    <t>0.02</t>
  </si>
  <si>
    <t>0.15</t>
  </si>
  <si>
    <t>0.04</t>
  </si>
  <si>
    <t>0.07</t>
  </si>
  <si>
    <t>Fixed Assets Turnover</t>
  </si>
  <si>
    <t>0.46</t>
  </si>
  <si>
    <t>1.28</t>
  </si>
  <si>
    <t>0.32</t>
  </si>
  <si>
    <t>0.6</t>
  </si>
  <si>
    <t>Short Term Liquidity</t>
  </si>
  <si>
    <t>Current Ratio</t>
  </si>
  <si>
    <t>1.55</t>
  </si>
  <si>
    <t>4.32</t>
  </si>
  <si>
    <t>4.46</t>
  </si>
  <si>
    <t>17.31</t>
  </si>
  <si>
    <t>13.25</t>
  </si>
  <si>
    <t>8.41</t>
  </si>
  <si>
    <t>Quick Ratio</t>
  </si>
  <si>
    <t>1.49</t>
  </si>
  <si>
    <t>4.26</t>
  </si>
  <si>
    <t>4.33</t>
  </si>
  <si>
    <t>17.02</t>
  </si>
  <si>
    <t>13.1</t>
  </si>
  <si>
    <t>8.28</t>
  </si>
  <si>
    <t>Operating Cash Flow to Current Liabilities</t>
  </si>
  <si>
    <t>-1.01</t>
  </si>
  <si>
    <t>-1.88</t>
  </si>
  <si>
    <t>-1.85</t>
  </si>
  <si>
    <t>-3.13</t>
  </si>
  <si>
    <t>-2.27</t>
  </si>
  <si>
    <t>-4.86</t>
  </si>
  <si>
    <t>Long Term Solvency</t>
  </si>
  <si>
    <t>Total Debt/Equity</t>
  </si>
  <si>
    <t>68.39</t>
  </si>
  <si>
    <t>19.7</t>
  </si>
  <si>
    <t>6.91</t>
  </si>
  <si>
    <t>7.19</t>
  </si>
  <si>
    <t>12.3</t>
  </si>
  <si>
    <t>Total Debt / Total Capital</t>
  </si>
  <si>
    <t>40.61</t>
  </si>
  <si>
    <t>16.46</t>
  </si>
  <si>
    <t>6.46</t>
  </si>
  <si>
    <t>6.71</t>
  </si>
  <si>
    <t>10.95</t>
  </si>
  <si>
    <t>LT Debt/Equity</t>
  </si>
  <si>
    <t>18.6</t>
  </si>
  <si>
    <t>6.39</t>
  </si>
  <si>
    <t>6.34</t>
  </si>
  <si>
    <t>10.4</t>
  </si>
  <si>
    <t>Long-Term Debt / Total Capital</t>
  </si>
  <si>
    <t>15.54</t>
  </si>
  <si>
    <t>5.98</t>
  </si>
  <si>
    <t>5.91</t>
  </si>
  <si>
    <t>9.26</t>
  </si>
  <si>
    <t>Total Liabilities / Total Assets</t>
  </si>
  <si>
    <t>86.88</t>
  </si>
  <si>
    <t>31.85</t>
  </si>
  <si>
    <t>28.61</t>
  </si>
  <si>
    <t>10.56</t>
  </si>
  <si>
    <t>11.6</t>
  </si>
  <si>
    <t>17.91</t>
  </si>
  <si>
    <t>EBIT / Interest Expense</t>
  </si>
  <si>
    <t>-231.28</t>
  </si>
  <si>
    <t>-347.86</t>
  </si>
  <si>
    <t>-906.89</t>
  </si>
  <si>
    <t>EBITDA / Interest Expense</t>
  </si>
  <si>
    <t>-215.04</t>
  </si>
  <si>
    <t>-314.72</t>
  </si>
  <si>
    <t>-825.49</t>
  </si>
  <si>
    <t>(EBITDA - Capex) / Interest Expense</t>
  </si>
  <si>
    <t>-222.43</t>
  </si>
  <si>
    <t>-388.85</t>
  </si>
  <si>
    <t>Total Debt / EBITDA</t>
  </si>
  <si>
    <t>-0.23</t>
  </si>
  <si>
    <t>-0.75</t>
  </si>
  <si>
    <t>-0.38</t>
  </si>
  <si>
    <t>-0.32</t>
  </si>
  <si>
    <t>-0.17</t>
  </si>
  <si>
    <t>Net Debt / EBITDA</t>
  </si>
  <si>
    <t>1.57</t>
  </si>
  <si>
    <t>2.47</t>
  </si>
  <si>
    <t>2.53</t>
  </si>
  <si>
    <t>4.63</t>
  </si>
  <si>
    <t>3.58</t>
  </si>
  <si>
    <t>1.13</t>
  </si>
  <si>
    <t>Total Debt / (EBITDA - Capex)</t>
  </si>
  <si>
    <t>-0.21</t>
  </si>
  <si>
    <t>-0.73</t>
  </si>
  <si>
    <t>-0.31</t>
  </si>
  <si>
    <t>-0.25</t>
  </si>
  <si>
    <t>-0.16</t>
  </si>
  <si>
    <t>Net Debt / (EBITDA - Capex)</t>
  </si>
  <si>
    <t>1.47</t>
  </si>
  <si>
    <t>2.38</t>
  </si>
  <si>
    <t>2.45</t>
  </si>
  <si>
    <t>3.75</t>
  </si>
  <si>
    <t>2.86</t>
  </si>
  <si>
    <t>1.09</t>
  </si>
  <si>
    <t>Growth Over Prior Year</t>
  </si>
  <si>
    <t>Total Revenues, 1 Yr. Growth %</t>
  </si>
  <si>
    <t>-87.84</t>
  </si>
  <si>
    <t>-45.65</t>
  </si>
  <si>
    <t>156.83</t>
  </si>
  <si>
    <t>Gross Profit, 1 Yr. Growth %</t>
  </si>
  <si>
    <t>EBITDA, 1 Yr. Growth %</t>
  </si>
  <si>
    <t>115.17</t>
  </si>
  <si>
    <t>-1.28</t>
  </si>
  <si>
    <t>95.91</t>
  </si>
  <si>
    <t>19.2</t>
  </si>
  <si>
    <t>80.74</t>
  </si>
  <si>
    <t>EBITA, 1 Yr. Growth %</t>
  </si>
  <si>
    <t>105.87</t>
  </si>
  <si>
    <t>-1.26</t>
  </si>
  <si>
    <t>93.19</t>
  </si>
  <si>
    <t>20.43</t>
  </si>
  <si>
    <t>82.73</t>
  </si>
  <si>
    <t>EBIT, 1 Yr. Growth %</t>
  </si>
  <si>
    <t>Earnings From Cont. Operations, 1 Yr. Growth %</t>
  </si>
  <si>
    <t>202.59</t>
  </si>
  <si>
    <t>30.35</t>
  </si>
  <si>
    <t>69.04</t>
  </si>
  <si>
    <t>12.57</t>
  </si>
  <si>
    <t>104.41</t>
  </si>
  <si>
    <t>Net Income, 1 Yr. Growth %</t>
  </si>
  <si>
    <t>Normalized Net Income, 1 Yr. Growth %</t>
  </si>
  <si>
    <t>180.48</t>
  </si>
  <si>
    <t>11.29</t>
  </si>
  <si>
    <t>93.52</t>
  </si>
  <si>
    <t>14.53</t>
  </si>
  <si>
    <t>76.52</t>
  </si>
  <si>
    <t>Diluted EPS Before Extra, 1 Yr. Growth %</t>
  </si>
  <si>
    <t>175.43</t>
  </si>
  <si>
    <t>-61.91</t>
  </si>
  <si>
    <t>-60.02</t>
  </si>
  <si>
    <t>-15.19</t>
  </si>
  <si>
    <t>95.09</t>
  </si>
  <si>
    <t>Net Property, Plant and Equip., 1 Yr. Growth %</t>
  </si>
  <si>
    <t>-5.73</t>
  </si>
  <si>
    <t>35.37</t>
  </si>
  <si>
    <t>39.94</t>
  </si>
  <si>
    <t>-9.76</t>
  </si>
  <si>
    <t>Total Assets, 1 Yr. Growth %</t>
  </si>
  <si>
    <t>135.2</t>
  </si>
  <si>
    <t>88.55</t>
  </si>
  <si>
    <t>120.33</t>
  </si>
  <si>
    <t>-2.43</t>
  </si>
  <si>
    <t>-37.31</t>
  </si>
  <si>
    <t>Tangible Book Value, 1 Yr. Growth %</t>
  </si>
  <si>
    <t>80.11</t>
  </si>
  <si>
    <t>-246.69</t>
  </si>
  <si>
    <t>220.35</t>
  </si>
  <si>
    <t>-3.8</t>
  </si>
  <si>
    <t>-37.64</t>
  </si>
  <si>
    <t>Common Equity, 1 Yr. Growth %</t>
  </si>
  <si>
    <t>-281.94</t>
  </si>
  <si>
    <t>176.01</t>
  </si>
  <si>
    <t>-3.56</t>
  </si>
  <si>
    <t>-41.79</t>
  </si>
  <si>
    <t>Cash From Operations, 1 Yr. Growth %</t>
  </si>
  <si>
    <t>53.37</t>
  </si>
  <si>
    <t>49.03</t>
  </si>
  <si>
    <t>22.86</t>
  </si>
  <si>
    <t>-12.31</t>
  </si>
  <si>
    <t>109.35</t>
  </si>
  <si>
    <t>Capital Expenditures, 1 Yr. Growth %</t>
  </si>
  <si>
    <t>22.15</t>
  </si>
  <si>
    <t>-7.48</t>
  </si>
  <si>
    <t>28.64</t>
  </si>
  <si>
    <t>-73.4</t>
  </si>
  <si>
    <t>Levered Free Cash Flow, 1 Yr. Growth %</t>
  </si>
  <si>
    <t>-43.16</t>
  </si>
  <si>
    <t>263.58</t>
  </si>
  <si>
    <t>-9.14</t>
  </si>
  <si>
    <t>59.56</t>
  </si>
  <si>
    <t>Unlevered Free Cash Flow, 1 Yr. Growth %</t>
  </si>
  <si>
    <t>-42.91</t>
  </si>
  <si>
    <t>262.58</t>
  </si>
  <si>
    <t>-9.18</t>
  </si>
  <si>
    <t>59.42</t>
  </si>
  <si>
    <t>Compound Annual Growth Rate Over Two Years</t>
  </si>
  <si>
    <t>Total Revenues, 2 Yr. CAGR %</t>
  </si>
  <si>
    <t>47.93</t>
  </si>
  <si>
    <t>212.71</t>
  </si>
  <si>
    <t>18.15</t>
  </si>
  <si>
    <t>Gross Profit, 2 Yr. CAGR %</t>
  </si>
  <si>
    <t>EBITDA, 2 Yr. CAGR %</t>
  </si>
  <si>
    <t>47.17</t>
  </si>
  <si>
    <t>40.7</t>
  </si>
  <si>
    <t>51.56</t>
  </si>
  <si>
    <t>46.78</t>
  </si>
  <si>
    <t>EBITA, 2 Yr. CAGR %</t>
  </si>
  <si>
    <t>43.91</t>
  </si>
  <si>
    <t>39.66</t>
  </si>
  <si>
    <t>51.31</t>
  </si>
  <si>
    <t>48.35</t>
  </si>
  <si>
    <t>EBIT, 2 Yr. CAGR %</t>
  </si>
  <si>
    <t>Earnings From Cont. Operations, 2 Yr. CAGR %</t>
  </si>
  <si>
    <t>98.6</t>
  </si>
  <si>
    <t>48.44</t>
  </si>
  <si>
    <t>37.94</t>
  </si>
  <si>
    <t>51.69</t>
  </si>
  <si>
    <t>Net Income, 2 Yr. CAGR %</t>
  </si>
  <si>
    <t>Normalized Net Income, 2 Yr. CAGR %</t>
  </si>
  <si>
    <t>77.9</t>
  </si>
  <si>
    <t>48.39</t>
  </si>
  <si>
    <t>47.7</t>
  </si>
  <si>
    <t>42.19</t>
  </si>
  <si>
    <t>Diluted EPS Before Extra, 2 Yr. CAGR %</t>
  </si>
  <si>
    <t>2.43</t>
  </si>
  <si>
    <t>-60.98</t>
  </si>
  <si>
    <t>-41.77</t>
  </si>
  <si>
    <t>28.63</t>
  </si>
  <si>
    <t>Net Property, Plant and Equip., 2 Yr. CAGR %</t>
  </si>
  <si>
    <t>238.99</t>
  </si>
  <si>
    <t>306.23</t>
  </si>
  <si>
    <t>37.63</t>
  </si>
  <si>
    <t>12.38</t>
  </si>
  <si>
    <t>Total Assets, 2 Yr. CAGR %</t>
  </si>
  <si>
    <t>110.59</t>
  </si>
  <si>
    <t>103.82</t>
  </si>
  <si>
    <t>46.62</t>
  </si>
  <si>
    <t>-21.8</t>
  </si>
  <si>
    <t>Tangible Book Value, 2 Yr. CAGR %</t>
  </si>
  <si>
    <t>62.54</t>
  </si>
  <si>
    <t>116.77</t>
  </si>
  <si>
    <t>75.55</t>
  </si>
  <si>
    <t>-22.55</t>
  </si>
  <si>
    <t>Common Equity, 2 Yr. CAGR %</t>
  </si>
  <si>
    <t>81.02</t>
  </si>
  <si>
    <t>124.09</t>
  </si>
  <si>
    <t>63.15</t>
  </si>
  <si>
    <t>-25.07</t>
  </si>
  <si>
    <t>Cash From Operations, 2 Yr. CAGR %</t>
  </si>
  <si>
    <t>51.18</t>
  </si>
  <si>
    <t>35.31</t>
  </si>
  <si>
    <t>3.79</t>
  </si>
  <si>
    <t>35.49</t>
  </si>
  <si>
    <t>Capital Expenditures, 2 Yr. CAGR %</t>
  </si>
  <si>
    <t>6.31</t>
  </si>
  <si>
    <t>249.18</t>
  </si>
  <si>
    <t>311.72</t>
  </si>
  <si>
    <t>-41.5</t>
  </si>
  <si>
    <t>Levered Free Cash Flow, 2 Yr. CAGR %</t>
  </si>
  <si>
    <t>46.5</t>
  </si>
  <si>
    <t>80.45</t>
  </si>
  <si>
    <t>20.41</t>
  </si>
  <si>
    <t>Unlevered Free Cash Flow, 2 Yr. CAGR %</t>
  </si>
  <si>
    <t>46.61</t>
  </si>
  <si>
    <t>80.17</t>
  </si>
  <si>
    <t>20.33</t>
  </si>
  <si>
    <t>Compound Annual Growth Rate Over Three Years</t>
  </si>
  <si>
    <t>Total Revenues, 3 Yr. CAGR %</t>
  </si>
  <si>
    <t>5.95</t>
  </si>
  <si>
    <t>192.85</t>
  </si>
  <si>
    <t>Gross Profit, 3 Yr. CAGR %</t>
  </si>
  <si>
    <t>EBITDA, 3 Yr. CAGR %</t>
  </si>
  <si>
    <t>63.16</t>
  </si>
  <si>
    <t>32.4</t>
  </si>
  <si>
    <t>60.72</t>
  </si>
  <si>
    <t>EBITA, 3 Yr. CAGR %</t>
  </si>
  <si>
    <t>32.22</t>
  </si>
  <si>
    <t>61.13</t>
  </si>
  <si>
    <t>EBIT, 3 Yr. CAGR %</t>
  </si>
  <si>
    <t>Earnings From Cont. Operations, 3 Yr. CAGR %</t>
  </si>
  <si>
    <t>88.21</t>
  </si>
  <si>
    <t>35.36</t>
  </si>
  <si>
    <t>57.26</t>
  </si>
  <si>
    <t>Net Income, 3 Yr. CAGR %</t>
  </si>
  <si>
    <t>Normalized Net Income, 3 Yr. CAGR %</t>
  </si>
  <si>
    <t>84.31</t>
  </si>
  <si>
    <t>35.39</t>
  </si>
  <si>
    <t>56.74</t>
  </si>
  <si>
    <t>Diluted EPS Before Extra, 3 Yr. CAGR %</t>
  </si>
  <si>
    <t>-25.15</t>
  </si>
  <si>
    <t>-49.45</t>
  </si>
  <si>
    <t>-12.87</t>
  </si>
  <si>
    <t>Net Property, Plant and Equip., 3 Yr. CAGR %</t>
  </si>
  <si>
    <t>149.63</t>
  </si>
  <si>
    <t>184.77</t>
  </si>
  <si>
    <t>19.57</t>
  </si>
  <si>
    <t>Total Assets, 3 Yr. CAGR %</t>
  </si>
  <si>
    <t>113.78</t>
  </si>
  <si>
    <t>59.44</t>
  </si>
  <si>
    <t>10.45</t>
  </si>
  <si>
    <t>Tangible Book Value, 3 Yr. CAGR %</t>
  </si>
  <si>
    <t>103.79</t>
  </si>
  <si>
    <t>65.34</t>
  </si>
  <si>
    <t>24.33</t>
  </si>
  <si>
    <t>Common Equity, 3 Yr. CAGR %</t>
  </si>
  <si>
    <t>108.35</t>
  </si>
  <si>
    <t>69.19</t>
  </si>
  <si>
    <t>15.72</t>
  </si>
  <si>
    <t>Cash From Operations, 3 Yr. CAGR %</t>
  </si>
  <si>
    <t>41.08</t>
  </si>
  <si>
    <t>17.1</t>
  </si>
  <si>
    <t>31.14</t>
  </si>
  <si>
    <t>Capital Expenditures, 3 Yr. CAGR %</t>
  </si>
  <si>
    <t>146.03</t>
  </si>
  <si>
    <t>150.31</t>
  </si>
  <si>
    <t>65.21</t>
  </si>
  <si>
    <t>Levered Free Cash Flow, 3 Yr. CAGR %</t>
  </si>
  <si>
    <t>73.2</t>
  </si>
  <si>
    <t>Unlevered Free Cash Flow, 3 Yr. CAGR %</t>
  </si>
  <si>
    <t>24.38</t>
  </si>
  <si>
    <t>72.97</t>
  </si>
  <si>
    <t>Compound Annual Growth Rate Over Five Years</t>
  </si>
  <si>
    <t>EBITDA, 5 Yr. CAGR %</t>
  </si>
  <si>
    <t>55.88</t>
  </si>
  <si>
    <t>EBITA, 5 Yr. CAGR %</t>
  </si>
  <si>
    <t>54.7</t>
  </si>
  <si>
    <t>EBIT, 5 Yr. CAGR %</t>
  </si>
  <si>
    <t>Earnings From Cont. Operations, 5 Yr. CAGR %</t>
  </si>
  <si>
    <t>72.65</t>
  </si>
  <si>
    <t>Net Income, 5 Yr. CAGR %</t>
  </si>
  <si>
    <t>Normalized Net Income, 5 Yr. CAGR %</t>
  </si>
  <si>
    <t>65.61</t>
  </si>
  <si>
    <t>Diluted EPS Before Extra, 5 Yr. CAGR %</t>
  </si>
  <si>
    <t>-7.05</t>
  </si>
  <si>
    <t>Net Property, Plant and Equip., 5 Yr. CAGR %</t>
  </si>
  <si>
    <t>81.41</t>
  </si>
  <si>
    <t>Total Assets, 5 Yr. CAGR %</t>
  </si>
  <si>
    <t>42.98</t>
  </si>
  <si>
    <t>Tangible Book Value, 5 Yr. CAGR %</t>
  </si>
  <si>
    <t>38.4</t>
  </si>
  <si>
    <t>Common Equity, 5 Yr. CAGR %</t>
  </si>
  <si>
    <t>Cash From Operations, 5 Yr. CAGR %</t>
  </si>
  <si>
    <t>38.82</t>
  </si>
  <si>
    <t>Capital Expenditures, 5 Yr. CAGR %</t>
  </si>
  <si>
    <t>38.5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</si>
  <si>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</si>
  <si>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</si>
  <si>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</si>
  <si>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</si>
  <si>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</si>
  <si>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</si>
  <si>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</si>
  <si>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</si>
  <si>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275.4</t>
  </si>
  <si>
    <t>684.6</t>
  </si>
  <si>
    <t>383.1</t>
  </si>
  <si>
    <t>81.58</t>
  </si>
  <si>
    <t>79.1</t>
  </si>
  <si>
    <t>-</t>
  </si>
  <si>
    <t>Change</t>
  </si>
  <si>
    <t>148.6%</t>
  </si>
  <si>
    <t>-44.04%</t>
  </si>
  <si>
    <t>-78.7%</t>
  </si>
  <si>
    <t>-3.04%</t>
  </si>
  <si>
    <t>0%</t>
  </si>
  <si>
    <t>Enterprise Value (EV)</t>
  </si>
  <si>
    <t>P/E ratio</t>
  </si>
  <si>
    <t>-2.8x</t>
  </si>
  <si>
    <t>-8.75x</t>
  </si>
  <si>
    <t>-5.26x</t>
  </si>
  <si>
    <t>-0.57x</t>
  </si>
  <si>
    <t>-0.59x</t>
  </si>
  <si>
    <t>-0.62x</t>
  </si>
  <si>
    <t>-0.67x</t>
  </si>
  <si>
    <t>PBR</t>
  </si>
  <si>
    <t>PEG</t>
  </si>
  <si>
    <t>0.1x</t>
  </si>
  <si>
    <t>0.4x</t>
  </si>
  <si>
    <t>-0x</t>
  </si>
  <si>
    <t>0x</t>
  </si>
  <si>
    <t>0.16x</t>
  </si>
  <si>
    <t>0.08x</t>
  </si>
  <si>
    <t>Capitalization / Revenue</t>
  </si>
  <si>
    <t>15.4x</t>
  </si>
  <si>
    <t>70.4x</t>
  </si>
  <si>
    <t>15.3x</t>
  </si>
  <si>
    <t>31.6x</t>
  </si>
  <si>
    <t>22.1x</t>
  </si>
  <si>
    <t>EV / Revenue</t>
  </si>
  <si>
    <t>EV / EBITDA</t>
  </si>
  <si>
    <t>EV / EBIT</t>
  </si>
  <si>
    <t>-0.6x</t>
  </si>
  <si>
    <t>EV / FCF</t>
  </si>
  <si>
    <t>-0.79x</t>
  </si>
  <si>
    <t>-0.97x</t>
  </si>
  <si>
    <t>-1.15x</t>
  </si>
  <si>
    <t>FCF Yield</t>
  </si>
  <si>
    <t>-9.29%</t>
  </si>
  <si>
    <t>-120%</t>
  </si>
  <si>
    <t>-127%</t>
  </si>
  <si>
    <t>-103%</t>
  </si>
  <si>
    <t>-86.8%</t>
  </si>
  <si>
    <t>Dividend per Share
                                    2</t>
  </si>
  <si>
    <t>Rate of return</t>
  </si>
  <si>
    <t>EPS
                                    2</t>
  </si>
  <si>
    <t>-2</t>
  </si>
  <si>
    <t>-1.618</t>
  </si>
  <si>
    <t>-1.555</t>
  </si>
  <si>
    <t>-1.427</t>
  </si>
  <si>
    <t>Distribution rate</t>
  </si>
  <si>
    <t>Net sales
                                    1</t>
  </si>
  <si>
    <t>17.9</t>
  </si>
  <si>
    <t>9.73</t>
  </si>
  <si>
    <t>24.99</t>
  </si>
  <si>
    <t>2.5</t>
  </si>
  <si>
    <t>3.571</t>
  </si>
  <si>
    <t>EBIT
                                    1</t>
  </si>
  <si>
    <t>-39.19</t>
  </si>
  <si>
    <t>-61.43</t>
  </si>
  <si>
    <t>-72.55</t>
  </si>
  <si>
    <t>-152</t>
  </si>
  <si>
    <t>-131</t>
  </si>
  <si>
    <t>-133.6</t>
  </si>
  <si>
    <t>-138.7</t>
  </si>
  <si>
    <t>Net income
                                    1</t>
  </si>
  <si>
    <t>-36.68</t>
  </si>
  <si>
    <t>-62</t>
  </si>
  <si>
    <t>-69.79</t>
  </si>
  <si>
    <t>-142.7</t>
  </si>
  <si>
    <t>-120.7</t>
  </si>
  <si>
    <t>-126.9</t>
  </si>
  <si>
    <t>-133</t>
  </si>
  <si>
    <t>Reference price
                                    2</t>
  </si>
  <si>
    <t>14.0500</t>
  </si>
  <si>
    <t>17.4900</t>
  </si>
  <si>
    <t>8.9400</t>
  </si>
  <si>
    <t>1.8900</t>
  </si>
  <si>
    <t>0.9600</t>
  </si>
  <si>
    <t>Nbr of stocks (in thousands)</t>
  </si>
  <si>
    <t>19,601</t>
  </si>
  <si>
    <t>39,143</t>
  </si>
  <si>
    <t>42,851</t>
  </si>
  <si>
    <t>43,165</t>
  </si>
  <si>
    <t>82,401</t>
  </si>
  <si>
    <t>Announcement Date</t>
  </si>
  <si>
    <t>3/11/21</t>
  </si>
  <si>
    <t>3/15/22</t>
  </si>
  <si>
    <t>3/15/23</t>
  </si>
  <si>
    <t>3/19/24</t>
  </si>
  <si>
    <t>address1</t>
  </si>
  <si>
    <t>131 Dartmouth Street</t>
  </si>
  <si>
    <t>address2</t>
  </si>
  <si>
    <t>3rd Floor</t>
  </si>
  <si>
    <t>city</t>
  </si>
  <si>
    <t>Boston</t>
  </si>
  <si>
    <t>state</t>
  </si>
  <si>
    <t>MA</t>
  </si>
  <si>
    <t>zip</t>
  </si>
  <si>
    <t>02116</t>
  </si>
  <si>
    <t>country</t>
  </si>
  <si>
    <t>phone</t>
  </si>
  <si>
    <t>650 503 9095</t>
  </si>
  <si>
    <t>website</t>
  </si>
  <si>
    <t>https://www.adicetbio.com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</si>
  <si>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</si>
  <si>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</si>
  <si>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</si>
  <si>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</si>
  <si>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</si>
  <si>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</si>
  <si>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</si>
  <si>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</si>
  <si>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</si>
  <si>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</si>
  <si>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</si>
  <si>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Adicet Bio, Inc., a clinical stage biotechnology company, discovers and develops allogeneic gamma delta T cell therapies for autoimmune diseases and cancer. The company offers gamma delta T cells engineered with chimeric antigen receptors (CARs) to facilitate durable activity in patients. Its lead product candidate is ADI-001, an allogeneic gamma delta T cell therapy expressing a CAR targeting CD20, which is in Phase I clinical trial for the treatment of autoimmune diseases and relapsed or refractory aggressive B cell non-Hodgkin's lymphoma. The company is also developing ADI-270, an armored gamma delta CAR T cell product candidate targeting renal cell carcinoma for treating other CD70+ solid tumor and hematological malignancies indications. The company was founded in 2014 and is based in Boston, Massachusetts.</t>
  </si>
  <si>
    <t>fullTimeEmployees</t>
  </si>
  <si>
    <t>companyOfficers</t>
  </si>
  <si>
    <t>[{'maxAge': 1, 'name': 'Mr. Chen  Schor BA, CPA, M.B.A.', 'age': 51, 'title': 'CEO, President &amp; Director', 'yearBorn': 1972, 'fiscalYear': 2023, 'totalPay': 871968, 'exercisedValue': 0, 'unexercisedValue': 0}, {'maxAge': 1, 'name': 'Dr. Aya  Jakobovits Ph.D.', 'age': 68, 'title': 'Founder &amp; Independent Director', 'yearBorn': 1955, 'fiscalYear': 2023, 'totalPay': 45000, 'exercisedValue': 0, 'unexercisedValue': 0}, {'maxAge': 1, 'name': 'Mr. Brian Nicholas Harvey', 'age': 62, 'title': 'Chief Financial Officer', 'yearBorn': 1961, 'fiscalYear': 2023, 'totalPay': 594938, 'exercisedValue': 0, 'unexercisedValue': 0}, {'maxAge': 1, 'name': 'Dr. Donald  Healey Ph.D.', 'age': 61, 'title': 'Chief Technology Officer', 'yearBorn': 1962, 'fiscalYear': 2023, 'totalPay': 606337, 'exercisedValue': 0, 'unexercisedValue': 0}, {'maxAge': 1, 'name': 'Dr. Blake  Aftab Ph.D.', 'age': 42, 'title': 'Senior VP &amp; Chief Scientific Officer', 'yearBorn': 1981, 'fiscalYear': 2023, 'totalPay': 675039, 'exercisedValue': 0, 'unexercisedValue': 22015}, {'maxAge': 1, 'name': 'Ms. Amy  Locke', 'title': 'Chief Human Resource Officer', 'fiscalYear': 2023, 'exercisedValue': 0, 'unexercisedValue': 0}, {'maxAge': 1, 'name': 'Dr. Francesco  Galimi M.D., Ph.D.', 'age': 55, 'title': 'Chief Medical Officer &amp; Senior VP', 'yearBorn': 1968, 'fiscalYear': 2023, 'totalPay': 680365, 'exercisedValue': 0, 'unexercisedValue': 266029}, {'maxAge': 1, 'name': 'Dr. Nancy L. Boman M.D., Ph.D.', 'title': 'Senior VP &amp; Chief Regulatory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</si>
  <si>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</si>
  <si>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</si>
  <si>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</si>
  <si>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</si>
  <si>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</si>
  <si>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</si>
  <si>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</si>
  <si>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</si>
  <si>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</si>
  <si>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</si>
  <si>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</si>
  <si>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</si>
  <si>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</si>
  <si>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</si>
  <si>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</si>
  <si>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</si>
  <si>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</si>
  <si>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</si>
  <si>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</si>
  <si>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</si>
  <si>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</si>
  <si>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</si>
  <si>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</si>
  <si>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</si>
  <si>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</si>
  <si>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</si>
  <si>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</si>
  <si>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</si>
  <si>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</si>
  <si>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</si>
  <si>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</si>
  <si>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</si>
  <si>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</si>
  <si>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</si>
  <si>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</si>
  <si>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</si>
  <si>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</si>
  <si>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</si>
  <si>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</si>
  <si>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</si>
  <si>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</si>
  <si>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</si>
  <si>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</si>
  <si>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</si>
  <si>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</si>
  <si>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</si>
  <si>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</si>
  <si>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</si>
  <si>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</si>
  <si>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</si>
  <si>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</si>
  <si>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</si>
  <si>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</si>
  <si>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</si>
  <si>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</si>
  <si>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</si>
  <si>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</si>
  <si>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1:7</t>
  </si>
  <si>
    <t>lastSplitDate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</si>
  <si>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</si>
  <si>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</si>
  <si>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</si>
  <si>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</si>
  <si>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</si>
  <si>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</si>
  <si>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</si>
  <si>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</si>
  <si>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</si>
  <si>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</si>
  <si>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Adicet Bio,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</si>
  <si>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</si>
  <si>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</si>
  <si>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</si>
  <si>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</si>
  <si>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</si>
  <si>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</si>
  <si>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</si>
  <si>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65920c5d-73a6-39e2-8917-c1ab3dd20f9e</t>
  </si>
  <si>
    <t>messageBoardId</t>
  </si>
  <si>
    <t>finmb_310073311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</si>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</sst>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dicet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0.95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-62.91464693831572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7.556996E7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3.933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-0.70314115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-9.0</v>
      </c>
      <c r="C2" s="1">
        <v>-28.0</v>
      </c>
      <c r="D2" s="1">
        <v>-36.0</v>
      </c>
      <c r="E2" s="1">
        <v>-62.0</v>
      </c>
      <c r="F2" s="1">
        <v>-69.0</v>
      </c>
      <c r="G2" s="1">
        <v>-143.0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1.0</v>
      </c>
      <c r="C3" s="1">
        <v>1.0</v>
      </c>
      <c r="D3" s="1">
        <v>1.0</v>
      </c>
      <c r="E3" s="1">
        <v>1.0</v>
      </c>
      <c r="F3" s="1">
        <v>2.0</v>
      </c>
      <c r="G3" s="1">
        <v>6.0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1.0</v>
      </c>
      <c r="C4" s="1">
        <v>1.0</v>
      </c>
      <c r="D4" s="1">
        <v>1.0</v>
      </c>
      <c r="E4" s="1">
        <v>1.0</v>
      </c>
      <c r="F4" s="1">
        <v>2.0</v>
      </c>
      <c r="G4" s="1">
        <v>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13.0</v>
      </c>
      <c r="E5" s="1">
        <v>17.0</v>
      </c>
      <c r="F5" s="1">
        <v>9.0</v>
      </c>
      <c r="G5" s="1">
        <v>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-2.0</v>
      </c>
      <c r="D6" s="1">
        <v>0.0</v>
      </c>
      <c r="E6" s="1">
        <v>3.0</v>
      </c>
      <c r="F6" s="1">
        <v>5.0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-19.0</v>
      </c>
      <c r="D7" s="1">
        <v>0.0</v>
      </c>
      <c r="E7" s="1">
        <v>1.0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2.0</v>
      </c>
      <c r="E8" s="1">
        <v>1.0</v>
      </c>
      <c r="F8" s="1">
        <v>0.0</v>
      </c>
      <c r="G8" s="1">
        <v>19.0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2.0</v>
      </c>
      <c r="C9" s="1">
        <v>1.0</v>
      </c>
      <c r="D9" s="1">
        <v>5.0</v>
      </c>
      <c r="E9" s="1">
        <v>12.0</v>
      </c>
      <c r="F9" s="1">
        <v>17.0</v>
      </c>
      <c r="G9" s="1">
        <v>20.0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-4.0</v>
      </c>
      <c r="C10" s="1">
        <v>-2.0</v>
      </c>
      <c r="D10" s="1">
        <v>-27.0</v>
      </c>
      <c r="E10" s="1">
        <v>1.0</v>
      </c>
      <c r="F10" s="1">
        <v>2.0</v>
      </c>
      <c r="G10" s="1">
        <v>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0.0</v>
      </c>
      <c r="E11" s="1">
        <v>-3.0</v>
      </c>
      <c r="F11" s="1">
        <v>18.0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-28.0</v>
      </c>
      <c r="C12" s="1">
        <v>52.0</v>
      </c>
      <c r="D12" s="1">
        <v>-81.0</v>
      </c>
      <c r="E12" s="1">
        <v>1.0</v>
      </c>
      <c r="F12" s="1">
        <v>1.0</v>
      </c>
      <c r="G12" s="1">
        <v>-1.0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-3.0</v>
      </c>
      <c r="C13" s="1">
        <v>-99.0</v>
      </c>
      <c r="D13" s="1">
        <v>-7.0</v>
      </c>
      <c r="E13" s="1">
        <v>-9.0</v>
      </c>
      <c r="F13" s="1">
        <v>-4.0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-24.0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-4.0</v>
      </c>
      <c r="C15" s="1">
        <v>80.0</v>
      </c>
      <c r="D15" s="1">
        <v>-4.0</v>
      </c>
      <c r="E15" s="1">
        <v>2.0</v>
      </c>
      <c r="F15" s="1">
        <v>5.0</v>
      </c>
      <c r="G15" s="1">
        <v>1.0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-18.0</v>
      </c>
      <c r="C16" s="1">
        <v>-27.0</v>
      </c>
      <c r="D16" s="1">
        <v>-41.0</v>
      </c>
      <c r="E16" s="1">
        <v>-51.0</v>
      </c>
      <c r="F16" s="1">
        <v>-44.0</v>
      </c>
      <c r="G16" s="1">
        <v>-93.0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-87.0</v>
      </c>
      <c r="C17" s="1">
        <v>-1.0</v>
      </c>
      <c r="D17" s="1">
        <v>-99.0</v>
      </c>
      <c r="E17" s="1">
        <v>-13.0</v>
      </c>
      <c r="F17" s="1">
        <v>-16.0</v>
      </c>
      <c r="G17" s="1">
        <v>-4.0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11.0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64.0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-15.0</v>
      </c>
      <c r="C20" s="1">
        <v>-46.0</v>
      </c>
      <c r="D20" s="1">
        <v>52.0</v>
      </c>
      <c r="E20" s="1">
        <v>10.0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-16.0</v>
      </c>
      <c r="C21" s="1">
        <v>-47.0</v>
      </c>
      <c r="D21" s="1">
        <v>115.0</v>
      </c>
      <c r="E21" s="1">
        <v>-2.0</v>
      </c>
      <c r="F21" s="1">
        <v>-16.0</v>
      </c>
      <c r="G21" s="1">
        <v>-4.0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22.0</v>
      </c>
      <c r="C22" s="1">
        <v>3.0</v>
      </c>
      <c r="D22" s="1">
        <v>46.0</v>
      </c>
      <c r="E22" s="1">
        <v>243.0</v>
      </c>
      <c r="F22" s="1">
        <v>45.0</v>
      </c>
      <c r="G22" s="1">
        <v>38.0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-3.0</v>
      </c>
      <c r="G23" s="1">
        <v>-15.0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10.0</v>
      </c>
      <c r="C24" s="1">
        <v>76.0</v>
      </c>
      <c r="D24" s="1">
        <v>0.0</v>
      </c>
      <c r="E24" s="1">
        <v>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-15.0</v>
      </c>
      <c r="E25" s="1">
        <v>-26.0</v>
      </c>
      <c r="F25" s="1">
        <v>-36.0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11.0</v>
      </c>
      <c r="C26" s="1">
        <v>76.0</v>
      </c>
      <c r="D26" s="1">
        <v>30.0</v>
      </c>
      <c r="E26" s="1">
        <v>243.0</v>
      </c>
      <c r="F26" s="1">
        <v>41.0</v>
      </c>
      <c r="G26" s="1">
        <v>23.0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-23.0</v>
      </c>
      <c r="C27" s="1">
        <v>1.0</v>
      </c>
      <c r="D27" s="1">
        <v>73.0</v>
      </c>
      <c r="E27" s="1">
        <v>189.0</v>
      </c>
      <c r="F27" s="1">
        <v>-20.0</v>
      </c>
      <c r="G27" s="1">
        <v>-97.0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5.0</v>
      </c>
      <c r="C29" s="1">
        <v>0.0</v>
      </c>
      <c r="D29" s="1">
        <v>-66.0</v>
      </c>
      <c r="E29" s="1">
        <v>-2.0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-19.0</v>
      </c>
      <c r="D30" s="1">
        <v>-11.0</v>
      </c>
      <c r="E30" s="1">
        <v>-42.0</v>
      </c>
      <c r="F30" s="1">
        <v>-38.0</v>
      </c>
      <c r="G30" s="1">
        <v>-61.0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-19.0</v>
      </c>
      <c r="D31" s="1">
        <v>-11.0</v>
      </c>
      <c r="E31" s="1">
        <v>-42.0</v>
      </c>
      <c r="F31" s="1">
        <v>-38.0</v>
      </c>
      <c r="G31" s="1">
        <v>-61.0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1.0</v>
      </c>
      <c r="D32" s="1">
        <v>-2.0</v>
      </c>
      <c r="E32" s="1">
        <v>5.0</v>
      </c>
      <c r="F32" s="1">
        <v>-3.0</v>
      </c>
      <c r="G32" s="1">
        <v>32.0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9.0</v>
      </c>
      <c r="C3" s="1">
        <v>10.0</v>
      </c>
      <c r="D3" s="1">
        <v>84.0</v>
      </c>
      <c r="E3" s="1">
        <v>278.0</v>
      </c>
      <c r="F3" s="1">
        <v>258.0</v>
      </c>
      <c r="G3" s="1">
        <v>160.0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15.0</v>
      </c>
      <c r="C4" s="1">
        <v>51.0</v>
      </c>
      <c r="D4" s="1">
        <v>10.0</v>
      </c>
      <c r="E4" s="1">
        <v>0.0</v>
      </c>
      <c r="F4" s="1">
        <v>0.0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24.0</v>
      </c>
      <c r="C5" s="1">
        <v>62.0</v>
      </c>
      <c r="D5" s="1">
        <v>94.0</v>
      </c>
      <c r="E5" s="1">
        <v>278.0</v>
      </c>
      <c r="F5" s="1">
        <v>258.0</v>
      </c>
      <c r="G5" s="1">
        <v>160.0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0.0</v>
      </c>
      <c r="C6" s="1">
        <v>0.0</v>
      </c>
      <c r="D6" s="1">
        <v>0.0</v>
      </c>
      <c r="E6" s="1">
        <v>18.0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2.0</v>
      </c>
      <c r="C7" s="1">
        <v>93.0</v>
      </c>
      <c r="D7" s="1">
        <v>2.0</v>
      </c>
      <c r="E7" s="1">
        <v>2.0</v>
      </c>
      <c r="F7" s="1">
        <v>43.0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2.0</v>
      </c>
      <c r="C8" s="1">
        <v>93.0</v>
      </c>
      <c r="D8" s="1">
        <v>2.0</v>
      </c>
      <c r="E8" s="1">
        <v>21.0</v>
      </c>
      <c r="F8" s="1">
        <v>43.0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92.0</v>
      </c>
      <c r="C9" s="1">
        <v>67.0</v>
      </c>
      <c r="D9" s="1">
        <v>2.0</v>
      </c>
      <c r="E9" s="1">
        <v>4.0</v>
      </c>
      <c r="F9" s="1">
        <v>2.0</v>
      </c>
      <c r="G9" s="1">
        <v>2.0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5.0</v>
      </c>
      <c r="C10" s="1">
        <v>17.0</v>
      </c>
      <c r="D10" s="1">
        <v>36.0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27.0</v>
      </c>
      <c r="C11" s="1">
        <v>64.0</v>
      </c>
      <c r="D11" s="1">
        <v>100.0</v>
      </c>
      <c r="E11" s="1">
        <v>282.0</v>
      </c>
      <c r="F11" s="1">
        <v>261.0</v>
      </c>
      <c r="G11" s="1">
        <v>162.0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5.0</v>
      </c>
      <c r="C12" s="1">
        <v>5.0</v>
      </c>
      <c r="D12" s="1">
        <v>30.0</v>
      </c>
      <c r="E12" s="1">
        <v>41.0</v>
      </c>
      <c r="F12" s="1">
        <v>57.0</v>
      </c>
      <c r="G12" s="1">
        <v>59.0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-3.0</v>
      </c>
      <c r="C13" s="1">
        <v>-3.0</v>
      </c>
      <c r="D13" s="1">
        <v>-4.0</v>
      </c>
      <c r="E13" s="1">
        <v>-6.0</v>
      </c>
      <c r="F13" s="1">
        <v>-8.0</v>
      </c>
      <c r="G13" s="1">
        <v>-14.0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2.0</v>
      </c>
      <c r="C14" s="1">
        <v>2.0</v>
      </c>
      <c r="D14" s="1">
        <v>25.0</v>
      </c>
      <c r="E14" s="1">
        <v>35.0</v>
      </c>
      <c r="F14" s="1">
        <v>48.0</v>
      </c>
      <c r="G14" s="1">
        <v>44.0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1">
        <v>0.0</v>
      </c>
      <c r="C15" s="1">
        <v>10.0</v>
      </c>
      <c r="D15" s="1">
        <v>0.0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0.0</v>
      </c>
      <c r="C16" s="1">
        <v>0.0</v>
      </c>
      <c r="D16" s="1">
        <v>20.0</v>
      </c>
      <c r="E16" s="1">
        <v>19.0</v>
      </c>
      <c r="F16" s="1">
        <v>19.0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1">
        <v>0.0</v>
      </c>
      <c r="C17" s="1">
        <v>0.0</v>
      </c>
      <c r="D17" s="1">
        <v>1.0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0.0</v>
      </c>
      <c r="C18" s="1">
        <v>0.0</v>
      </c>
      <c r="D18" s="1">
        <v>20.0</v>
      </c>
      <c r="E18" s="1">
        <v>10.0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4.0</v>
      </c>
      <c r="C19" s="1">
        <v>4.0</v>
      </c>
      <c r="D19" s="1">
        <v>6.0</v>
      </c>
      <c r="E19" s="1">
        <v>1.0</v>
      </c>
      <c r="F19" s="1">
        <v>1.0</v>
      </c>
      <c r="G19" s="1">
        <v>82.0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34.0</v>
      </c>
      <c r="C20" s="1">
        <v>81.0</v>
      </c>
      <c r="D20" s="1">
        <v>154.0</v>
      </c>
      <c r="E20" s="1">
        <v>339.0</v>
      </c>
      <c r="F20" s="1">
        <v>331.0</v>
      </c>
      <c r="G20" s="1">
        <v>207.0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53.0</v>
      </c>
      <c r="C22" s="1">
        <v>1.0</v>
      </c>
      <c r="D22" s="1">
        <v>1.0</v>
      </c>
      <c r="E22" s="1">
        <v>3.0</v>
      </c>
      <c r="F22" s="1">
        <v>4.0</v>
      </c>
      <c r="G22" s="1">
        <v>2.0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3.0</v>
      </c>
      <c r="C23" s="1">
        <v>2.0</v>
      </c>
      <c r="D23" s="1">
        <v>5.0</v>
      </c>
      <c r="E23" s="1">
        <v>6.0</v>
      </c>
      <c r="F23" s="1">
        <v>12.0</v>
      </c>
      <c r="G23" s="1">
        <v>13.0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0.0</v>
      </c>
      <c r="C24" s="1">
        <v>0.0</v>
      </c>
      <c r="D24" s="1">
        <v>1.0</v>
      </c>
      <c r="E24" s="1">
        <v>1.0</v>
      </c>
      <c r="F24" s="1">
        <v>2.0</v>
      </c>
      <c r="G24" s="1">
        <v>3.0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14.0</v>
      </c>
      <c r="C25" s="1">
        <v>10.0</v>
      </c>
      <c r="D25" s="1">
        <v>13.0</v>
      </c>
      <c r="E25" s="1">
        <v>4.0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17.0</v>
      </c>
      <c r="C26" s="1">
        <v>14.0</v>
      </c>
      <c r="D26" s="1">
        <v>22.0</v>
      </c>
      <c r="E26" s="1">
        <v>16.0</v>
      </c>
      <c r="F26" s="1">
        <v>19.0</v>
      </c>
      <c r="G26" s="1">
        <v>19.0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3.0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0.0</v>
      </c>
      <c r="C28" s="1">
        <v>0.0</v>
      </c>
      <c r="D28" s="1">
        <v>20.0</v>
      </c>
      <c r="E28" s="1">
        <v>19.0</v>
      </c>
      <c r="F28" s="1">
        <v>18.0</v>
      </c>
      <c r="G28" s="1">
        <v>17.0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8.0</v>
      </c>
      <c r="C29" s="1">
        <v>10.0</v>
      </c>
      <c r="D29" s="1">
        <v>0.0</v>
      </c>
      <c r="E29" s="1">
        <v>0.0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0.0</v>
      </c>
      <c r="C30" s="1">
        <v>0.0</v>
      </c>
      <c r="D30" s="1">
        <v>12.0</v>
      </c>
      <c r="E30" s="1">
        <v>0.0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54.0</v>
      </c>
      <c r="C31" s="1">
        <v>23.0</v>
      </c>
      <c r="D31" s="1">
        <v>98.0</v>
      </c>
      <c r="E31" s="1">
        <v>11.0</v>
      </c>
      <c r="F31" s="1">
        <v>11.0</v>
      </c>
      <c r="G31" s="1">
        <v>13.0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>
        <v>30.0</v>
      </c>
      <c r="C32" s="1">
        <v>25.0</v>
      </c>
      <c r="D32" s="1">
        <v>44.0</v>
      </c>
      <c r="E32" s="1">
        <v>35.0</v>
      </c>
      <c r="F32" s="1">
        <v>38.0</v>
      </c>
      <c r="G32" s="1">
        <v>37.0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80</v>
      </c>
      <c r="B33" s="1">
        <v>38.0</v>
      </c>
      <c r="C33" s="1">
        <v>114.0</v>
      </c>
      <c r="D33" s="1">
        <v>0.0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81</v>
      </c>
      <c r="B34" s="1">
        <v>0.0</v>
      </c>
      <c r="C34" s="1">
        <v>1.0</v>
      </c>
      <c r="D34" s="1">
        <v>0.0</v>
      </c>
      <c r="E34" s="1">
        <v>0.0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38.0</v>
      </c>
      <c r="C35" s="1">
        <v>116.0</v>
      </c>
      <c r="D35" s="1">
        <v>0.0</v>
      </c>
      <c r="E35" s="1">
        <v>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>
        <v>8.0</v>
      </c>
      <c r="C37" s="1">
        <v>9.0</v>
      </c>
      <c r="D37" s="1">
        <v>216.0</v>
      </c>
      <c r="E37" s="1">
        <v>471.0</v>
      </c>
      <c r="F37" s="1">
        <v>530.0</v>
      </c>
      <c r="G37" s="1">
        <v>551.0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85</v>
      </c>
      <c r="B38" s="1">
        <v>-41.0</v>
      </c>
      <c r="C38" s="1">
        <v>-69.0</v>
      </c>
      <c r="D38" s="1">
        <v>-106.0</v>
      </c>
      <c r="E38" s="1">
        <v>-168.0</v>
      </c>
      <c r="F38" s="1">
        <v>-238.0</v>
      </c>
      <c r="G38" s="1">
        <v>-381.0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86</v>
      </c>
      <c r="B39" s="1">
        <v>-1.0</v>
      </c>
      <c r="C39" s="1">
        <v>2.0</v>
      </c>
      <c r="D39" s="1">
        <v>2.0</v>
      </c>
      <c r="E39" s="1">
        <v>0.0</v>
      </c>
      <c r="F39" s="1">
        <v>0.0</v>
      </c>
      <c r="G39" s="1">
        <v>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87</v>
      </c>
      <c r="B40" s="1">
        <v>-33.0</v>
      </c>
      <c r="C40" s="1">
        <v>-60.0</v>
      </c>
      <c r="D40" s="1">
        <v>110.0</v>
      </c>
      <c r="E40" s="1">
        <v>303.0</v>
      </c>
      <c r="F40" s="1">
        <v>292.0</v>
      </c>
      <c r="G40" s="1">
        <v>170.0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88</v>
      </c>
      <c r="B41" s="1">
        <v>4.0</v>
      </c>
      <c r="C41" s="1">
        <v>55.0</v>
      </c>
      <c r="D41" s="1">
        <v>110.0</v>
      </c>
      <c r="E41" s="1">
        <v>303.0</v>
      </c>
      <c r="F41" s="1">
        <v>292.0</v>
      </c>
      <c r="G41" s="1">
        <v>170.0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89</v>
      </c>
      <c r="B42" s="1">
        <v>34.0</v>
      </c>
      <c r="C42" s="1">
        <v>81.0</v>
      </c>
      <c r="D42" s="1">
        <v>154.0</v>
      </c>
      <c r="E42" s="1">
        <v>339.0</v>
      </c>
      <c r="F42" s="1">
        <v>331.0</v>
      </c>
      <c r="G42" s="1">
        <v>207.0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44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90</v>
      </c>
      <c r="B44" s="1">
        <v>15.0</v>
      </c>
      <c r="C44" s="1">
        <v>17.0</v>
      </c>
      <c r="D44" s="1">
        <v>31.0</v>
      </c>
      <c r="E44" s="1">
        <v>39.0</v>
      </c>
      <c r="F44" s="1">
        <v>42.0</v>
      </c>
      <c r="G44" s="1">
        <v>82.0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91</v>
      </c>
      <c r="B45" s="1">
        <v>15.0</v>
      </c>
      <c r="C45" s="1">
        <v>17.0</v>
      </c>
      <c r="D45" s="1">
        <v>19.0</v>
      </c>
      <c r="E45" s="1">
        <v>39.0</v>
      </c>
      <c r="F45" s="1">
        <v>42.0</v>
      </c>
      <c r="G45" s="1">
        <v>43.0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92</v>
      </c>
      <c r="B46" s="1" t="s">
        <v>93</v>
      </c>
      <c r="C46" s="1" t="s">
        <v>94</v>
      </c>
      <c r="D46" s="1" t="s">
        <v>95</v>
      </c>
      <c r="E46" s="1" t="s">
        <v>96</v>
      </c>
      <c r="F46" s="1" t="s">
        <v>97</v>
      </c>
      <c r="G46" s="1" t="s">
        <v>98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99</v>
      </c>
      <c r="B47" s="1">
        <v>-33.0</v>
      </c>
      <c r="C47" s="1">
        <v>-60.0</v>
      </c>
      <c r="D47" s="1">
        <v>88.0</v>
      </c>
      <c r="E47" s="1">
        <v>284.0</v>
      </c>
      <c r="F47" s="1">
        <v>273.0</v>
      </c>
      <c r="G47" s="1">
        <v>170.0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100</v>
      </c>
      <c r="B48" s="1" t="s">
        <v>93</v>
      </c>
      <c r="C48" s="1" t="s">
        <v>94</v>
      </c>
      <c r="D48" s="1" t="s">
        <v>101</v>
      </c>
      <c r="E48" s="1" t="s">
        <v>102</v>
      </c>
      <c r="F48" s="1" t="s">
        <v>103</v>
      </c>
      <c r="G48" s="1" t="s">
        <v>98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104</v>
      </c>
      <c r="B49" s="1">
        <v>3.0</v>
      </c>
      <c r="C49" s="1" t="s">
        <v>105</v>
      </c>
      <c r="D49" s="1">
        <v>21.0</v>
      </c>
      <c r="E49" s="1">
        <v>20.0</v>
      </c>
      <c r="F49" s="1">
        <v>21.0</v>
      </c>
      <c r="G49" s="1">
        <v>20.0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106</v>
      </c>
      <c r="B50" s="1">
        <v>-21.0</v>
      </c>
      <c r="C50" s="1">
        <v>-72.0</v>
      </c>
      <c r="D50" s="1">
        <v>-72.0</v>
      </c>
      <c r="E50" s="1">
        <v>-257.0</v>
      </c>
      <c r="F50" s="1">
        <v>-237.0</v>
      </c>
      <c r="G50" s="1">
        <v>-139.0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107</v>
      </c>
      <c r="B51" s="1">
        <v>4.0</v>
      </c>
      <c r="C51" s="1">
        <v>5.0</v>
      </c>
      <c r="D51" s="1">
        <v>7.0</v>
      </c>
      <c r="E51" s="1">
        <v>34.0</v>
      </c>
      <c r="F51" s="1">
        <v>31.0</v>
      </c>
      <c r="G51" s="1">
        <v>31.0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108</v>
      </c>
      <c r="B52" s="1">
        <v>0.0</v>
      </c>
      <c r="C52" s="1">
        <v>3.0</v>
      </c>
      <c r="D52" s="1">
        <v>3.0</v>
      </c>
      <c r="E52" s="1">
        <v>3.0</v>
      </c>
      <c r="F52" s="1">
        <v>3.0</v>
      </c>
      <c r="G52" s="1">
        <v>3.0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109</v>
      </c>
      <c r="B53" s="1">
        <v>4.0</v>
      </c>
      <c r="C53" s="1">
        <v>3.0</v>
      </c>
      <c r="D53" s="1">
        <v>4.0</v>
      </c>
      <c r="E53" s="1">
        <v>6.0</v>
      </c>
      <c r="F53" s="1">
        <v>7.0</v>
      </c>
      <c r="G53" s="1">
        <v>14.0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110</v>
      </c>
      <c r="B54" s="1">
        <v>0.0</v>
      </c>
      <c r="C54" s="1">
        <v>0.0</v>
      </c>
      <c r="D54" s="1">
        <v>81.0</v>
      </c>
      <c r="E54" s="1">
        <v>86.0</v>
      </c>
      <c r="F54" s="1">
        <v>132.0</v>
      </c>
      <c r="G54" s="1">
        <v>143.0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111</v>
      </c>
      <c r="B55" s="1">
        <v>0.0</v>
      </c>
      <c r="C55" s="1">
        <v>0.0</v>
      </c>
      <c r="D55" s="1">
        <v>1.0</v>
      </c>
      <c r="E55" s="1">
        <v>0.0</v>
      </c>
      <c r="F55" s="1">
        <v>0.0</v>
      </c>
      <c r="G55" s="1">
        <v>0.0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</v>
      </c>
      <c r="B2" s="1">
        <v>8.0</v>
      </c>
      <c r="C2" s="1">
        <v>99.0</v>
      </c>
      <c r="D2" s="1">
        <v>17.0</v>
      </c>
      <c r="E2" s="1">
        <v>9.0</v>
      </c>
      <c r="F2" s="1">
        <v>24.0</v>
      </c>
      <c r="G2" s="1">
        <v>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113</v>
      </c>
      <c r="B3" s="1">
        <v>8.0</v>
      </c>
      <c r="C3" s="1">
        <v>99.0</v>
      </c>
      <c r="D3" s="1">
        <v>17.0</v>
      </c>
      <c r="E3" s="1">
        <v>9.0</v>
      </c>
      <c r="F3" s="1">
        <v>24.0</v>
      </c>
      <c r="G3" s="1">
        <v>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</v>
      </c>
      <c r="B4" s="1">
        <v>8.0</v>
      </c>
      <c r="C4" s="1">
        <v>99.0</v>
      </c>
      <c r="D4" s="1">
        <v>17.0</v>
      </c>
      <c r="E4" s="1">
        <v>9.0</v>
      </c>
      <c r="F4" s="1">
        <v>24.0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115</v>
      </c>
      <c r="B5" s="1">
        <v>8.0</v>
      </c>
      <c r="C5" s="1">
        <v>8.0</v>
      </c>
      <c r="D5" s="1">
        <v>14.0</v>
      </c>
      <c r="E5" s="1">
        <v>22.0</v>
      </c>
      <c r="F5" s="1">
        <v>26.0</v>
      </c>
      <c r="G5" s="1">
        <v>26.0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116</v>
      </c>
      <c r="B6" s="1">
        <v>14.0</v>
      </c>
      <c r="C6" s="1">
        <v>23.0</v>
      </c>
      <c r="D6" s="1">
        <v>33.0</v>
      </c>
      <c r="E6" s="1">
        <v>48.0</v>
      </c>
      <c r="F6" s="1">
        <v>71.0</v>
      </c>
      <c r="G6" s="1">
        <v>106.0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117</v>
      </c>
      <c r="B7" s="1">
        <v>23.0</v>
      </c>
      <c r="C7" s="1">
        <v>31.0</v>
      </c>
      <c r="D7" s="1">
        <v>48.0</v>
      </c>
      <c r="E7" s="1">
        <v>70.0</v>
      </c>
      <c r="F7" s="1">
        <v>97.0</v>
      </c>
      <c r="G7" s="1">
        <v>133.0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118</v>
      </c>
      <c r="B8" s="1">
        <v>-14.0</v>
      </c>
      <c r="C8" s="1">
        <v>-30.0</v>
      </c>
      <c r="D8" s="1">
        <v>-30.0</v>
      </c>
      <c r="E8" s="1">
        <v>-61.0</v>
      </c>
      <c r="F8" s="1">
        <v>-72.0</v>
      </c>
      <c r="G8" s="1">
        <v>-133.0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119</v>
      </c>
      <c r="B9" s="1">
        <v>0.0</v>
      </c>
      <c r="C9" s="1">
        <v>0.0</v>
      </c>
      <c r="D9" s="1">
        <v>-13.0</v>
      </c>
      <c r="E9" s="1">
        <v>-17.0</v>
      </c>
      <c r="F9" s="1">
        <v>-8.0</v>
      </c>
      <c r="G9" s="1">
        <v>-2.0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120</v>
      </c>
      <c r="B10" s="1">
        <v>54.0</v>
      </c>
      <c r="C10" s="1">
        <v>93.0</v>
      </c>
      <c r="D10" s="1">
        <v>78.0</v>
      </c>
      <c r="E10" s="1">
        <v>9.0</v>
      </c>
      <c r="F10" s="1">
        <v>3.0</v>
      </c>
      <c r="G10" s="1">
        <v>9.0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121</v>
      </c>
      <c r="B11" s="1">
        <v>54.0</v>
      </c>
      <c r="C11" s="1">
        <v>93.0</v>
      </c>
      <c r="D11" s="1">
        <v>65.0</v>
      </c>
      <c r="E11" s="1">
        <v>-8.0</v>
      </c>
      <c r="F11" s="1">
        <v>3.0</v>
      </c>
      <c r="G11" s="1">
        <v>9.0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122</v>
      </c>
      <c r="B12" s="1">
        <v>4.0</v>
      </c>
      <c r="C12" s="1">
        <v>2.0</v>
      </c>
      <c r="D12" s="1">
        <v>-95.0</v>
      </c>
      <c r="E12" s="1">
        <v>-60.0</v>
      </c>
      <c r="F12" s="1">
        <v>-91.0</v>
      </c>
      <c r="G12" s="1">
        <v>-57.0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</v>
      </c>
      <c r="B13" s="1">
        <v>-9.0</v>
      </c>
      <c r="C13" s="1">
        <v>-27.0</v>
      </c>
      <c r="D13" s="1">
        <v>-31.0</v>
      </c>
      <c r="E13" s="1">
        <v>-61.0</v>
      </c>
      <c r="F13" s="1">
        <v>-69.0</v>
      </c>
      <c r="G13" s="1">
        <v>-123.0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124</v>
      </c>
      <c r="B14" s="1">
        <v>0.0</v>
      </c>
      <c r="C14" s="1">
        <v>-58.0</v>
      </c>
      <c r="D14" s="1">
        <v>0.0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125</v>
      </c>
      <c r="B15" s="1">
        <v>0.0</v>
      </c>
      <c r="C15" s="1">
        <v>0.0</v>
      </c>
      <c r="D15" s="1">
        <v>-7.0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126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-19.0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127</v>
      </c>
      <c r="B17" s="1">
        <v>0.0</v>
      </c>
      <c r="C17" s="1">
        <v>19.0</v>
      </c>
      <c r="D17" s="1">
        <v>0.0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</v>
      </c>
      <c r="B18" s="1">
        <v>0.0</v>
      </c>
      <c r="C18" s="1">
        <v>0.0</v>
      </c>
      <c r="D18" s="1">
        <v>-2.0</v>
      </c>
      <c r="E18" s="1">
        <v>-1.0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129</v>
      </c>
      <c r="B19" s="1">
        <v>0.0</v>
      </c>
      <c r="C19" s="1">
        <v>0.0</v>
      </c>
      <c r="D19" s="1">
        <v>1.0</v>
      </c>
      <c r="E19" s="1">
        <v>98.0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</v>
      </c>
      <c r="B20" s="1">
        <v>-9.0</v>
      </c>
      <c r="C20" s="1">
        <v>-28.0</v>
      </c>
      <c r="D20" s="1">
        <v>-39.0</v>
      </c>
      <c r="E20" s="1">
        <v>-62.0</v>
      </c>
      <c r="F20" s="1">
        <v>-69.0</v>
      </c>
      <c r="G20" s="1">
        <v>-143.0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131</v>
      </c>
      <c r="B21" s="1">
        <v>-58.0</v>
      </c>
      <c r="C21" s="1">
        <v>1.0</v>
      </c>
      <c r="D21" s="1">
        <v>-2.0</v>
      </c>
      <c r="E21" s="1">
        <v>-12.0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132</v>
      </c>
      <c r="B22" s="1">
        <v>-9.0</v>
      </c>
      <c r="C22" s="1">
        <v>-28.0</v>
      </c>
      <c r="D22" s="1">
        <v>-36.0</v>
      </c>
      <c r="E22" s="1">
        <v>-62.0</v>
      </c>
      <c r="F22" s="1">
        <v>-69.0</v>
      </c>
      <c r="G22" s="1">
        <v>-143.0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133</v>
      </c>
      <c r="B23" s="1">
        <v>-9.0</v>
      </c>
      <c r="C23" s="1">
        <v>-28.0</v>
      </c>
      <c r="D23" s="1">
        <v>-36.0</v>
      </c>
      <c r="E23" s="1">
        <v>-62.0</v>
      </c>
      <c r="F23" s="1">
        <v>-69.0</v>
      </c>
      <c r="G23" s="1">
        <v>-143.0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134</v>
      </c>
      <c r="B24" s="1">
        <v>-9.0</v>
      </c>
      <c r="C24" s="1">
        <v>-28.0</v>
      </c>
      <c r="D24" s="1">
        <v>-36.0</v>
      </c>
      <c r="E24" s="1">
        <v>-62.0</v>
      </c>
      <c r="F24" s="1">
        <v>-69.0</v>
      </c>
      <c r="G24" s="1">
        <v>-143.0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135</v>
      </c>
      <c r="B25" s="1">
        <v>-9.0</v>
      </c>
      <c r="C25" s="1">
        <v>-28.0</v>
      </c>
      <c r="D25" s="1">
        <v>-36.0</v>
      </c>
      <c r="E25" s="1">
        <v>-62.0</v>
      </c>
      <c r="F25" s="1">
        <v>-69.0</v>
      </c>
      <c r="G25" s="1">
        <v>-143.0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136</v>
      </c>
      <c r="B26" s="1">
        <v>-9.0</v>
      </c>
      <c r="C26" s="1">
        <v>-28.0</v>
      </c>
      <c r="D26" s="1">
        <v>-36.0</v>
      </c>
      <c r="E26" s="1">
        <v>-62.0</v>
      </c>
      <c r="F26" s="1">
        <v>-69.0</v>
      </c>
      <c r="G26" s="1">
        <v>-143.0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137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138</v>
      </c>
      <c r="B28" s="1" t="s">
        <v>139</v>
      </c>
      <c r="C28" s="1" t="s">
        <v>140</v>
      </c>
      <c r="D28" s="1" t="s">
        <v>141</v>
      </c>
      <c r="E28" s="1">
        <v>-2.0</v>
      </c>
      <c r="F28" s="1" t="s">
        <v>142</v>
      </c>
      <c r="G28" s="1" t="s">
        <v>143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144</v>
      </c>
      <c r="B29" s="1" t="s">
        <v>139</v>
      </c>
      <c r="C29" s="1" t="s">
        <v>140</v>
      </c>
      <c r="D29" s="1" t="s">
        <v>141</v>
      </c>
      <c r="E29" s="1">
        <v>-2.0</v>
      </c>
      <c r="F29" s="1" t="s">
        <v>142</v>
      </c>
      <c r="G29" s="1" t="s">
        <v>143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145</v>
      </c>
      <c r="B30" s="1">
        <v>15.0</v>
      </c>
      <c r="C30" s="1">
        <v>17.0</v>
      </c>
      <c r="D30" s="1">
        <v>7.0</v>
      </c>
      <c r="E30" s="1">
        <v>30.0</v>
      </c>
      <c r="F30" s="1">
        <v>41.0</v>
      </c>
      <c r="G30" s="1">
        <v>43.0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146</v>
      </c>
      <c r="B31" s="1" t="s">
        <v>139</v>
      </c>
      <c r="C31" s="1" t="s">
        <v>140</v>
      </c>
      <c r="D31" s="1" t="s">
        <v>141</v>
      </c>
      <c r="E31" s="1">
        <v>-2.0</v>
      </c>
      <c r="F31" s="1" t="s">
        <v>142</v>
      </c>
      <c r="G31" s="1" t="s">
        <v>143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147</v>
      </c>
      <c r="B32" s="1" t="s">
        <v>139</v>
      </c>
      <c r="C32" s="1" t="s">
        <v>140</v>
      </c>
      <c r="D32" s="1" t="s">
        <v>141</v>
      </c>
      <c r="E32" s="1">
        <v>-2.0</v>
      </c>
      <c r="F32" s="1" t="s">
        <v>142</v>
      </c>
      <c r="G32" s="1" t="s">
        <v>143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148</v>
      </c>
      <c r="B33" s="1">
        <v>15.0</v>
      </c>
      <c r="C33" s="1">
        <v>17.0</v>
      </c>
      <c r="D33" s="1">
        <v>7.0</v>
      </c>
      <c r="E33" s="1">
        <v>30.0</v>
      </c>
      <c r="F33" s="1">
        <v>41.0</v>
      </c>
      <c r="G33" s="1">
        <v>43.0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149</v>
      </c>
      <c r="B34" s="1" t="s">
        <v>150</v>
      </c>
      <c r="C34" s="1">
        <v>-1.0</v>
      </c>
      <c r="D34" s="1" t="s">
        <v>151</v>
      </c>
      <c r="E34" s="1" t="s">
        <v>152</v>
      </c>
      <c r="F34" s="1" t="s">
        <v>153</v>
      </c>
      <c r="G34" s="1" t="s">
        <v>154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155</v>
      </c>
      <c r="B35" s="1" t="s">
        <v>150</v>
      </c>
      <c r="C35" s="1">
        <v>-1.0</v>
      </c>
      <c r="D35" s="1" t="s">
        <v>151</v>
      </c>
      <c r="E35" s="1" t="s">
        <v>152</v>
      </c>
      <c r="F35" s="1" t="s">
        <v>153</v>
      </c>
      <c r="G35" s="1" t="s">
        <v>154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44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156</v>
      </c>
      <c r="B37" s="1">
        <v>-13.0</v>
      </c>
      <c r="C37" s="1">
        <v>-29.0</v>
      </c>
      <c r="D37" s="1">
        <v>-29.0</v>
      </c>
      <c r="E37" s="1">
        <v>-59.0</v>
      </c>
      <c r="F37" s="1">
        <v>-69.0</v>
      </c>
      <c r="G37" s="1">
        <v>-126.0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157</v>
      </c>
      <c r="B38" s="1">
        <v>-14.0</v>
      </c>
      <c r="C38" s="1">
        <v>-30.0</v>
      </c>
      <c r="D38" s="1">
        <v>-30.0</v>
      </c>
      <c r="E38" s="1">
        <v>-61.0</v>
      </c>
      <c r="F38" s="1">
        <v>-72.0</v>
      </c>
      <c r="G38" s="1">
        <v>-133.0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158</v>
      </c>
      <c r="B39" s="1">
        <v>-14.0</v>
      </c>
      <c r="C39" s="1">
        <v>-30.0</v>
      </c>
      <c r="D39" s="1">
        <v>-30.0</v>
      </c>
      <c r="E39" s="1">
        <v>-61.0</v>
      </c>
      <c r="F39" s="1">
        <v>-72.0</v>
      </c>
      <c r="G39" s="1">
        <v>-133.0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159</v>
      </c>
      <c r="B40" s="1">
        <v>-13.0</v>
      </c>
      <c r="C40" s="1">
        <v>-28.0</v>
      </c>
      <c r="D40" s="1">
        <v>-28.0</v>
      </c>
      <c r="E40" s="1">
        <v>-55.0</v>
      </c>
      <c r="F40" s="1">
        <v>-66.0</v>
      </c>
      <c r="G40" s="1">
        <v>-122.0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160</v>
      </c>
      <c r="B41" s="1" t="s">
        <v>161</v>
      </c>
      <c r="C41" s="1" t="s">
        <v>162</v>
      </c>
      <c r="D41" s="1" t="s">
        <v>163</v>
      </c>
      <c r="E41" s="1" t="s">
        <v>164</v>
      </c>
      <c r="F41" s="1">
        <v>0.0</v>
      </c>
      <c r="G41" s="1">
        <v>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165</v>
      </c>
      <c r="B42" s="1">
        <v>-58.0</v>
      </c>
      <c r="C42" s="1">
        <v>0.0</v>
      </c>
      <c r="D42" s="1">
        <v>-2.0</v>
      </c>
      <c r="E42" s="1">
        <v>0.0</v>
      </c>
      <c r="F42" s="1">
        <v>0.0</v>
      </c>
      <c r="G42" s="1">
        <v>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166</v>
      </c>
      <c r="B43" s="1">
        <v>0.0</v>
      </c>
      <c r="C43" s="1">
        <v>1.0</v>
      </c>
      <c r="D43" s="1">
        <v>0.0</v>
      </c>
      <c r="E43" s="1">
        <v>0.0</v>
      </c>
      <c r="F43" s="1">
        <v>0.0</v>
      </c>
      <c r="G43" s="1">
        <v>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167</v>
      </c>
      <c r="B44" s="1">
        <v>-58.0</v>
      </c>
      <c r="C44" s="1">
        <v>1.0</v>
      </c>
      <c r="D44" s="1">
        <v>-2.0</v>
      </c>
      <c r="E44" s="1">
        <v>0.0</v>
      </c>
      <c r="F44" s="1">
        <v>0.0</v>
      </c>
      <c r="G44" s="1">
        <v>0.0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168</v>
      </c>
      <c r="B45" s="1">
        <v>0.0</v>
      </c>
      <c r="C45" s="1">
        <v>0.0</v>
      </c>
      <c r="D45" s="1">
        <v>-24.0</v>
      </c>
      <c r="E45" s="1">
        <v>-12.0</v>
      </c>
      <c r="F45" s="1">
        <v>0.0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169</v>
      </c>
      <c r="B46" s="1">
        <v>0.0</v>
      </c>
      <c r="C46" s="1">
        <v>0.0</v>
      </c>
      <c r="D46" s="1">
        <v>-24.0</v>
      </c>
      <c r="E46" s="1">
        <v>-12.0</v>
      </c>
      <c r="F46" s="1">
        <v>0.0</v>
      </c>
      <c r="G46" s="1">
        <v>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170</v>
      </c>
      <c r="B47" s="1">
        <v>-6.0</v>
      </c>
      <c r="C47" s="1">
        <v>-17.0</v>
      </c>
      <c r="D47" s="1">
        <v>-19.0</v>
      </c>
      <c r="E47" s="1">
        <v>-38.0</v>
      </c>
      <c r="F47" s="1">
        <v>-43.0</v>
      </c>
      <c r="G47" s="1">
        <v>-77.0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171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2.0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172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173</v>
      </c>
      <c r="B50" s="1">
        <v>8.0</v>
      </c>
      <c r="C50" s="1">
        <v>8.0</v>
      </c>
      <c r="D50" s="1">
        <v>14.0</v>
      </c>
      <c r="E50" s="1">
        <v>22.0</v>
      </c>
      <c r="F50" s="1">
        <v>26.0</v>
      </c>
      <c r="G50" s="1">
        <v>26.0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174</v>
      </c>
      <c r="B51" s="1">
        <v>14.0</v>
      </c>
      <c r="C51" s="1">
        <v>23.0</v>
      </c>
      <c r="D51" s="1">
        <v>34.0</v>
      </c>
      <c r="E51" s="1">
        <v>48.0</v>
      </c>
      <c r="F51" s="1">
        <v>71.0</v>
      </c>
      <c r="G51" s="1">
        <v>106.0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175</v>
      </c>
      <c r="B52" s="1">
        <v>50.0</v>
      </c>
      <c r="C52" s="1">
        <v>70.0</v>
      </c>
      <c r="D52" s="1">
        <v>95.0</v>
      </c>
      <c r="E52" s="1">
        <v>4.0</v>
      </c>
      <c r="F52" s="1">
        <v>3.0</v>
      </c>
      <c r="G52" s="1">
        <v>3.0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176</v>
      </c>
      <c r="B53" s="1">
        <v>0.0</v>
      </c>
      <c r="C53" s="1">
        <v>0.0</v>
      </c>
      <c r="D53" s="1">
        <v>0.0</v>
      </c>
      <c r="E53" s="1">
        <v>28.0</v>
      </c>
      <c r="F53" s="1">
        <v>12.0</v>
      </c>
      <c r="G53" s="1">
        <v>3.0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177</v>
      </c>
      <c r="B54" s="1">
        <v>0.0</v>
      </c>
      <c r="C54" s="1">
        <v>0.0</v>
      </c>
      <c r="D54" s="1">
        <v>0.0</v>
      </c>
      <c r="E54" s="1">
        <v>4.0</v>
      </c>
      <c r="F54" s="1">
        <v>3.0</v>
      </c>
      <c r="G54" s="1">
        <v>3.0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178</v>
      </c>
      <c r="B55" s="1">
        <v>28.0</v>
      </c>
      <c r="C55" s="1">
        <v>27.0</v>
      </c>
      <c r="D55" s="1">
        <v>1.0</v>
      </c>
      <c r="E55" s="1">
        <v>4.0</v>
      </c>
      <c r="F55" s="1">
        <v>7.0</v>
      </c>
      <c r="G55" s="1">
        <v>9.0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179</v>
      </c>
      <c r="B56" s="1">
        <v>2.0</v>
      </c>
      <c r="C56" s="1">
        <v>90.0</v>
      </c>
      <c r="D56" s="1">
        <v>3.0</v>
      </c>
      <c r="E56" s="1">
        <v>7.0</v>
      </c>
      <c r="F56" s="1">
        <v>9.0</v>
      </c>
      <c r="G56" s="1">
        <v>11.0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180</v>
      </c>
      <c r="B57" s="1">
        <v>2.0</v>
      </c>
      <c r="C57" s="1">
        <v>1.0</v>
      </c>
      <c r="D57" s="1">
        <v>5.0</v>
      </c>
      <c r="E57" s="1">
        <v>12.0</v>
      </c>
      <c r="F57" s="1">
        <v>17.0</v>
      </c>
      <c r="G57" s="1">
        <v>20.0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182</v>
      </c>
      <c r="B3" s="1">
        <v>0.0</v>
      </c>
      <c r="C3" s="1" t="s">
        <v>183</v>
      </c>
      <c r="D3" s="1" t="s">
        <v>184</v>
      </c>
      <c r="E3" s="1" t="s">
        <v>185</v>
      </c>
      <c r="F3" s="1" t="s">
        <v>186</v>
      </c>
      <c r="G3" s="1" t="s">
        <v>187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188</v>
      </c>
      <c r="B4" s="1">
        <v>0.0</v>
      </c>
      <c r="C4" s="1" t="s">
        <v>189</v>
      </c>
      <c r="D4" s="1" t="s">
        <v>190</v>
      </c>
      <c r="E4" s="1" t="s">
        <v>191</v>
      </c>
      <c r="F4" s="1" t="s">
        <v>192</v>
      </c>
      <c r="G4" s="1" t="s">
        <v>193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194</v>
      </c>
      <c r="B5" s="1">
        <v>0.0</v>
      </c>
      <c r="C5" s="1" t="s">
        <v>195</v>
      </c>
      <c r="D5" s="1" t="s">
        <v>196</v>
      </c>
      <c r="E5" s="1" t="s">
        <v>197</v>
      </c>
      <c r="F5" s="1" t="s">
        <v>198</v>
      </c>
      <c r="G5" s="1" t="s">
        <v>199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200</v>
      </c>
      <c r="B6" s="1">
        <v>0.0</v>
      </c>
      <c r="C6" s="1" t="s">
        <v>201</v>
      </c>
      <c r="D6" s="1" t="s">
        <v>202</v>
      </c>
      <c r="E6" s="1" t="s">
        <v>197</v>
      </c>
      <c r="F6" s="1" t="s">
        <v>198</v>
      </c>
      <c r="G6" s="1" t="s">
        <v>199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204</v>
      </c>
      <c r="B8" s="1">
        <v>100.0</v>
      </c>
      <c r="C8" s="1">
        <v>100.0</v>
      </c>
      <c r="D8" s="1">
        <v>100.0</v>
      </c>
      <c r="E8" s="1">
        <v>100.0</v>
      </c>
      <c r="F8" s="1">
        <v>100.0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205</v>
      </c>
      <c r="B9" s="1" t="s">
        <v>206</v>
      </c>
      <c r="C9" s="1" t="s">
        <v>207</v>
      </c>
      <c r="D9" s="1" t="s">
        <v>208</v>
      </c>
      <c r="E9" s="1" t="s">
        <v>209</v>
      </c>
      <c r="F9" s="1" t="s">
        <v>210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211</v>
      </c>
      <c r="B10" s="1" t="s">
        <v>212</v>
      </c>
      <c r="C10" s="1">
        <v>0.0</v>
      </c>
      <c r="D10" s="1" t="s">
        <v>213</v>
      </c>
      <c r="E10" s="1" t="s">
        <v>214</v>
      </c>
      <c r="F10" s="1" t="s">
        <v>215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216</v>
      </c>
      <c r="B11" s="1" t="s">
        <v>217</v>
      </c>
      <c r="C11" s="1">
        <v>0.0</v>
      </c>
      <c r="D11" s="1" t="s">
        <v>218</v>
      </c>
      <c r="E11" s="1" t="s">
        <v>219</v>
      </c>
      <c r="F11" s="1" t="s">
        <v>220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221</v>
      </c>
      <c r="B12" s="1" t="s">
        <v>217</v>
      </c>
      <c r="C12" s="1">
        <v>0.0</v>
      </c>
      <c r="D12" s="1" t="s">
        <v>218</v>
      </c>
      <c r="E12" s="1" t="s">
        <v>219</v>
      </c>
      <c r="F12" s="1" t="s">
        <v>220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222</v>
      </c>
      <c r="B13" s="1" t="s">
        <v>223</v>
      </c>
      <c r="C13" s="1">
        <v>0.0</v>
      </c>
      <c r="D13" s="1" t="s">
        <v>224</v>
      </c>
      <c r="E13" s="1" t="s">
        <v>225</v>
      </c>
      <c r="F13" s="1" t="s">
        <v>226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227</v>
      </c>
      <c r="B14" s="1" t="s">
        <v>223</v>
      </c>
      <c r="C14" s="1">
        <v>0.0</v>
      </c>
      <c r="D14" s="1" t="s">
        <v>224</v>
      </c>
      <c r="E14" s="1" t="s">
        <v>225</v>
      </c>
      <c r="F14" s="1" t="s">
        <v>226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228</v>
      </c>
      <c r="B15" s="1" t="s">
        <v>223</v>
      </c>
      <c r="C15" s="1">
        <v>0.0</v>
      </c>
      <c r="D15" s="1" t="s">
        <v>224</v>
      </c>
      <c r="E15" s="1" t="s">
        <v>225</v>
      </c>
      <c r="F15" s="1" t="s">
        <v>226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229</v>
      </c>
      <c r="B16" s="1" t="s">
        <v>230</v>
      </c>
      <c r="C16" s="1">
        <v>0.0</v>
      </c>
      <c r="D16" s="1" t="s">
        <v>231</v>
      </c>
      <c r="E16" s="1" t="s">
        <v>232</v>
      </c>
      <c r="F16" s="1" t="s">
        <v>233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234</v>
      </c>
      <c r="B17" s="1">
        <v>0.0</v>
      </c>
      <c r="C17" s="1">
        <v>0.0</v>
      </c>
      <c r="D17" s="1" t="s">
        <v>235</v>
      </c>
      <c r="E17" s="1" t="s">
        <v>236</v>
      </c>
      <c r="F17" s="1" t="s">
        <v>237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238</v>
      </c>
      <c r="B18" s="1">
        <v>0.0</v>
      </c>
      <c r="C18" s="1">
        <v>0.0</v>
      </c>
      <c r="D18" s="1" t="s">
        <v>239</v>
      </c>
      <c r="E18" s="1" t="s">
        <v>240</v>
      </c>
      <c r="F18" s="1" t="s">
        <v>241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242</v>
      </c>
      <c r="B20" s="1">
        <v>0.0</v>
      </c>
      <c r="C20" s="1" t="s">
        <v>243</v>
      </c>
      <c r="D20" s="1" t="s">
        <v>244</v>
      </c>
      <c r="E20" s="1" t="s">
        <v>245</v>
      </c>
      <c r="F20" s="1" t="s">
        <v>246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247</v>
      </c>
      <c r="B21" s="1">
        <v>0.0</v>
      </c>
      <c r="C21" s="1" t="s">
        <v>248</v>
      </c>
      <c r="D21" s="1" t="s">
        <v>249</v>
      </c>
      <c r="E21" s="1" t="s">
        <v>250</v>
      </c>
      <c r="F21" s="1" t="s">
        <v>251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253</v>
      </c>
      <c r="B23" s="1" t="s">
        <v>254</v>
      </c>
      <c r="C23" s="1" t="s">
        <v>255</v>
      </c>
      <c r="D23" s="1" t="s">
        <v>256</v>
      </c>
      <c r="E23" s="1" t="s">
        <v>257</v>
      </c>
      <c r="F23" s="1" t="s">
        <v>258</v>
      </c>
      <c r="G23" s="1" t="s">
        <v>259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260</v>
      </c>
      <c r="B24" s="1" t="s">
        <v>261</v>
      </c>
      <c r="C24" s="1" t="s">
        <v>262</v>
      </c>
      <c r="D24" s="1" t="s">
        <v>263</v>
      </c>
      <c r="E24" s="1" t="s">
        <v>264</v>
      </c>
      <c r="F24" s="1" t="s">
        <v>265</v>
      </c>
      <c r="G24" s="1" t="s">
        <v>266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267</v>
      </c>
      <c r="B25" s="1" t="s">
        <v>268</v>
      </c>
      <c r="C25" s="1" t="s">
        <v>269</v>
      </c>
      <c r="D25" s="1" t="s">
        <v>270</v>
      </c>
      <c r="E25" s="1" t="s">
        <v>271</v>
      </c>
      <c r="F25" s="1" t="s">
        <v>272</v>
      </c>
      <c r="G25" s="1" t="s">
        <v>273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275</v>
      </c>
      <c r="B27" s="1" t="s">
        <v>276</v>
      </c>
      <c r="C27" s="1">
        <v>0.0</v>
      </c>
      <c r="D27" s="1" t="s">
        <v>277</v>
      </c>
      <c r="E27" s="1" t="s">
        <v>278</v>
      </c>
      <c r="F27" s="1" t="s">
        <v>279</v>
      </c>
      <c r="G27" s="1" t="s">
        <v>280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281</v>
      </c>
      <c r="B28" s="1" t="s">
        <v>282</v>
      </c>
      <c r="C28" s="1">
        <v>0.0</v>
      </c>
      <c r="D28" s="1" t="s">
        <v>283</v>
      </c>
      <c r="E28" s="1" t="s">
        <v>284</v>
      </c>
      <c r="F28" s="1" t="s">
        <v>285</v>
      </c>
      <c r="G28" s="1" t="s">
        <v>286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287</v>
      </c>
      <c r="B29" s="1" t="s">
        <v>276</v>
      </c>
      <c r="C29" s="1">
        <v>0.0</v>
      </c>
      <c r="D29" s="1" t="s">
        <v>288</v>
      </c>
      <c r="E29" s="1" t="s">
        <v>289</v>
      </c>
      <c r="F29" s="1" t="s">
        <v>290</v>
      </c>
      <c r="G29" s="1" t="s">
        <v>291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292</v>
      </c>
      <c r="B30" s="1" t="s">
        <v>282</v>
      </c>
      <c r="C30" s="1">
        <v>0.0</v>
      </c>
      <c r="D30" s="1" t="s">
        <v>293</v>
      </c>
      <c r="E30" s="1" t="s">
        <v>294</v>
      </c>
      <c r="F30" s="1" t="s">
        <v>295</v>
      </c>
      <c r="G30" s="1" t="s">
        <v>296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297</v>
      </c>
      <c r="B31" s="1" t="s">
        <v>298</v>
      </c>
      <c r="C31" s="1" t="s">
        <v>299</v>
      </c>
      <c r="D31" s="1" t="s">
        <v>300</v>
      </c>
      <c r="E31" s="1" t="s">
        <v>301</v>
      </c>
      <c r="F31" s="1" t="s">
        <v>302</v>
      </c>
      <c r="G31" s="1" t="s">
        <v>303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304</v>
      </c>
      <c r="B32" s="1">
        <v>0.0</v>
      </c>
      <c r="C32" s="1">
        <v>0.0</v>
      </c>
      <c r="D32" s="1" t="s">
        <v>305</v>
      </c>
      <c r="E32" s="1" t="s">
        <v>306</v>
      </c>
      <c r="F32" s="1" t="s">
        <v>307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308</v>
      </c>
      <c r="B33" s="1">
        <v>0.0</v>
      </c>
      <c r="C33" s="1">
        <v>0.0</v>
      </c>
      <c r="D33" s="1" t="s">
        <v>309</v>
      </c>
      <c r="E33" s="1" t="s">
        <v>310</v>
      </c>
      <c r="F33" s="1" t="s">
        <v>311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312</v>
      </c>
      <c r="B34" s="1">
        <v>0.0</v>
      </c>
      <c r="C34" s="1">
        <v>0.0</v>
      </c>
      <c r="D34" s="1" t="s">
        <v>313</v>
      </c>
      <c r="E34" s="1" t="s">
        <v>314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315</v>
      </c>
      <c r="B35" s="1" t="s">
        <v>316</v>
      </c>
      <c r="C35" s="1">
        <v>0.0</v>
      </c>
      <c r="D35" s="1" t="s">
        <v>317</v>
      </c>
      <c r="E35" s="1" t="s">
        <v>318</v>
      </c>
      <c r="F35" s="1" t="s">
        <v>319</v>
      </c>
      <c r="G35" s="1" t="s">
        <v>320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321</v>
      </c>
      <c r="B36" s="1" t="s">
        <v>322</v>
      </c>
      <c r="C36" s="1" t="s">
        <v>323</v>
      </c>
      <c r="D36" s="1" t="s">
        <v>324</v>
      </c>
      <c r="E36" s="1" t="s">
        <v>325</v>
      </c>
      <c r="F36" s="1" t="s">
        <v>326</v>
      </c>
      <c r="G36" s="1" t="s">
        <v>327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328</v>
      </c>
      <c r="B37" s="1" t="s">
        <v>329</v>
      </c>
      <c r="C37" s="1">
        <v>0.0</v>
      </c>
      <c r="D37" s="1" t="s">
        <v>330</v>
      </c>
      <c r="E37" s="1" t="s">
        <v>331</v>
      </c>
      <c r="F37" s="1" t="s">
        <v>332</v>
      </c>
      <c r="G37" s="1" t="s">
        <v>333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334</v>
      </c>
      <c r="B38" s="1" t="s">
        <v>335</v>
      </c>
      <c r="C38" s="1" t="s">
        <v>336</v>
      </c>
      <c r="D38" s="1" t="s">
        <v>337</v>
      </c>
      <c r="E38" s="1" t="s">
        <v>338</v>
      </c>
      <c r="F38" s="1" t="s">
        <v>339</v>
      </c>
      <c r="G38" s="1" t="s">
        <v>340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341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342</v>
      </c>
      <c r="B40" s="1">
        <v>0.0</v>
      </c>
      <c r="C40" s="1" t="s">
        <v>343</v>
      </c>
      <c r="D40" s="1">
        <v>0.0</v>
      </c>
      <c r="E40" s="1" t="s">
        <v>344</v>
      </c>
      <c r="F40" s="1" t="s">
        <v>345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346</v>
      </c>
      <c r="B41" s="1">
        <v>0.0</v>
      </c>
      <c r="C41" s="1" t="s">
        <v>343</v>
      </c>
      <c r="D41" s="1">
        <v>0.0</v>
      </c>
      <c r="E41" s="1" t="s">
        <v>344</v>
      </c>
      <c r="F41" s="1" t="s">
        <v>345</v>
      </c>
      <c r="G41" s="1">
        <v>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347</v>
      </c>
      <c r="B42" s="1">
        <v>0.0</v>
      </c>
      <c r="C42" s="1" t="s">
        <v>348</v>
      </c>
      <c r="D42" s="1" t="s">
        <v>349</v>
      </c>
      <c r="E42" s="1" t="s">
        <v>350</v>
      </c>
      <c r="F42" s="1" t="s">
        <v>351</v>
      </c>
      <c r="G42" s="1" t="s">
        <v>352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353</v>
      </c>
      <c r="B43" s="1">
        <v>0.0</v>
      </c>
      <c r="C43" s="1" t="s">
        <v>354</v>
      </c>
      <c r="D43" s="1" t="s">
        <v>355</v>
      </c>
      <c r="E43" s="1" t="s">
        <v>356</v>
      </c>
      <c r="F43" s="1" t="s">
        <v>357</v>
      </c>
      <c r="G43" s="1" t="s">
        <v>358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359</v>
      </c>
      <c r="B44" s="1">
        <v>0.0</v>
      </c>
      <c r="C44" s="1" t="s">
        <v>354</v>
      </c>
      <c r="D44" s="1" t="s">
        <v>355</v>
      </c>
      <c r="E44" s="1" t="s">
        <v>356</v>
      </c>
      <c r="F44" s="1" t="s">
        <v>357</v>
      </c>
      <c r="G44" s="1" t="s">
        <v>358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360</v>
      </c>
      <c r="B45" s="1">
        <v>0.0</v>
      </c>
      <c r="C45" s="1" t="s">
        <v>361</v>
      </c>
      <c r="D45" s="1" t="s">
        <v>362</v>
      </c>
      <c r="E45" s="1" t="s">
        <v>363</v>
      </c>
      <c r="F45" s="1" t="s">
        <v>364</v>
      </c>
      <c r="G45" s="1" t="s">
        <v>365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366</v>
      </c>
      <c r="B46" s="1">
        <v>0.0</v>
      </c>
      <c r="C46" s="1" t="s">
        <v>361</v>
      </c>
      <c r="D46" s="1" t="s">
        <v>362</v>
      </c>
      <c r="E46" s="1" t="s">
        <v>363</v>
      </c>
      <c r="F46" s="1" t="s">
        <v>364</v>
      </c>
      <c r="G46" s="1" t="s">
        <v>365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367</v>
      </c>
      <c r="B47" s="1">
        <v>0.0</v>
      </c>
      <c r="C47" s="1" t="s">
        <v>368</v>
      </c>
      <c r="D47" s="1" t="s">
        <v>369</v>
      </c>
      <c r="E47" s="1" t="s">
        <v>370</v>
      </c>
      <c r="F47" s="1" t="s">
        <v>371</v>
      </c>
      <c r="G47" s="1" t="s">
        <v>372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373</v>
      </c>
      <c r="B48" s="1">
        <v>0.0</v>
      </c>
      <c r="C48" s="1" t="s">
        <v>374</v>
      </c>
      <c r="D48" s="1" t="s">
        <v>375</v>
      </c>
      <c r="E48" s="1" t="s">
        <v>376</v>
      </c>
      <c r="F48" s="1" t="s">
        <v>377</v>
      </c>
      <c r="G48" s="1" t="s">
        <v>378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379</v>
      </c>
      <c r="B49" s="1">
        <v>0.0</v>
      </c>
      <c r="C49" s="1" t="s">
        <v>380</v>
      </c>
      <c r="D49" s="1">
        <v>0.0</v>
      </c>
      <c r="E49" s="1" t="s">
        <v>381</v>
      </c>
      <c r="F49" s="1" t="s">
        <v>382</v>
      </c>
      <c r="G49" s="1" t="s">
        <v>383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384</v>
      </c>
      <c r="B50" s="1">
        <v>0.0</v>
      </c>
      <c r="C50" s="1" t="s">
        <v>385</v>
      </c>
      <c r="D50" s="1" t="s">
        <v>386</v>
      </c>
      <c r="E50" s="1" t="s">
        <v>387</v>
      </c>
      <c r="F50" s="1" t="s">
        <v>388</v>
      </c>
      <c r="G50" s="1" t="s">
        <v>389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390</v>
      </c>
      <c r="B51" s="1">
        <v>0.0</v>
      </c>
      <c r="C51" s="1" t="s">
        <v>391</v>
      </c>
      <c r="D51" s="1" t="s">
        <v>392</v>
      </c>
      <c r="E51" s="1" t="s">
        <v>393</v>
      </c>
      <c r="F51" s="1" t="s">
        <v>394</v>
      </c>
      <c r="G51" s="1" t="s">
        <v>395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396</v>
      </c>
      <c r="B52" s="1">
        <v>0.0</v>
      </c>
      <c r="C52" s="1" t="s">
        <v>391</v>
      </c>
      <c r="D52" s="1" t="s">
        <v>397</v>
      </c>
      <c r="E52" s="1" t="s">
        <v>398</v>
      </c>
      <c r="F52" s="1" t="s">
        <v>399</v>
      </c>
      <c r="G52" s="1" t="s">
        <v>400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401</v>
      </c>
      <c r="B53" s="1">
        <v>0.0</v>
      </c>
      <c r="C53" s="1" t="s">
        <v>402</v>
      </c>
      <c r="D53" s="1" t="s">
        <v>403</v>
      </c>
      <c r="E53" s="1" t="s">
        <v>404</v>
      </c>
      <c r="F53" s="1" t="s">
        <v>405</v>
      </c>
      <c r="G53" s="1" t="s">
        <v>406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407</v>
      </c>
      <c r="B54" s="1">
        <v>0.0</v>
      </c>
      <c r="C54" s="1" t="s">
        <v>408</v>
      </c>
      <c r="D54" s="1" t="s">
        <v>409</v>
      </c>
      <c r="E54" s="1">
        <v>0.0</v>
      </c>
      <c r="F54" s="1" t="s">
        <v>410</v>
      </c>
      <c r="G54" s="1" t="s">
        <v>411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412</v>
      </c>
      <c r="B55" s="1">
        <v>0.0</v>
      </c>
      <c r="C55" s="1">
        <v>0.0</v>
      </c>
      <c r="D55" s="1" t="s">
        <v>413</v>
      </c>
      <c r="E55" s="1" t="s">
        <v>414</v>
      </c>
      <c r="F55" s="1" t="s">
        <v>415</v>
      </c>
      <c r="G55" s="1" t="s">
        <v>416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417</v>
      </c>
      <c r="B56" s="1">
        <v>0.0</v>
      </c>
      <c r="C56" s="1">
        <v>0.0</v>
      </c>
      <c r="D56" s="1" t="s">
        <v>418</v>
      </c>
      <c r="E56" s="1" t="s">
        <v>419</v>
      </c>
      <c r="F56" s="1" t="s">
        <v>420</v>
      </c>
      <c r="G56" s="1" t="s">
        <v>421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422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423</v>
      </c>
      <c r="B58" s="1">
        <v>0.0</v>
      </c>
      <c r="C58" s="1">
        <v>0.0</v>
      </c>
      <c r="D58" s="1" t="s">
        <v>424</v>
      </c>
      <c r="E58" s="1" t="s">
        <v>425</v>
      </c>
      <c r="F58" s="1" t="s">
        <v>426</v>
      </c>
      <c r="G58" s="1">
        <v>0.0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427</v>
      </c>
      <c r="B59" s="1">
        <v>0.0</v>
      </c>
      <c r="C59" s="1">
        <v>0.0</v>
      </c>
      <c r="D59" s="1" t="s">
        <v>424</v>
      </c>
      <c r="E59" s="1" t="s">
        <v>425</v>
      </c>
      <c r="F59" s="1" t="s">
        <v>426</v>
      </c>
      <c r="G59" s="1">
        <v>0.0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428</v>
      </c>
      <c r="B60" s="1">
        <v>0.0</v>
      </c>
      <c r="C60" s="1">
        <v>0.0</v>
      </c>
      <c r="D60" s="1" t="s">
        <v>429</v>
      </c>
      <c r="E60" s="1" t="s">
        <v>430</v>
      </c>
      <c r="F60" s="1" t="s">
        <v>431</v>
      </c>
      <c r="G60" s="1" t="s">
        <v>432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433</v>
      </c>
      <c r="B61" s="1">
        <v>0.0</v>
      </c>
      <c r="C61" s="1">
        <v>0.0</v>
      </c>
      <c r="D61" s="1" t="s">
        <v>434</v>
      </c>
      <c r="E61" s="1" t="s">
        <v>435</v>
      </c>
      <c r="F61" s="1" t="s">
        <v>436</v>
      </c>
      <c r="G61" s="1" t="s">
        <v>437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438</v>
      </c>
      <c r="B62" s="1">
        <v>0.0</v>
      </c>
      <c r="C62" s="1">
        <v>0.0</v>
      </c>
      <c r="D62" s="1" t="s">
        <v>434</v>
      </c>
      <c r="E62" s="1" t="s">
        <v>435</v>
      </c>
      <c r="F62" s="1" t="s">
        <v>436</v>
      </c>
      <c r="G62" s="1" t="s">
        <v>437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439</v>
      </c>
      <c r="B63" s="1">
        <v>0.0</v>
      </c>
      <c r="C63" s="1">
        <v>0.0</v>
      </c>
      <c r="D63" s="1" t="s">
        <v>440</v>
      </c>
      <c r="E63" s="1" t="s">
        <v>441</v>
      </c>
      <c r="F63" s="1" t="s">
        <v>442</v>
      </c>
      <c r="G63" s="1" t="s">
        <v>443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444</v>
      </c>
      <c r="B64" s="1">
        <v>0.0</v>
      </c>
      <c r="C64" s="1">
        <v>0.0</v>
      </c>
      <c r="D64" s="1" t="s">
        <v>440</v>
      </c>
      <c r="E64" s="1" t="s">
        <v>441</v>
      </c>
      <c r="F64" s="1" t="s">
        <v>442</v>
      </c>
      <c r="G64" s="1" t="s">
        <v>443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445</v>
      </c>
      <c r="B65" s="1">
        <v>0.0</v>
      </c>
      <c r="C65" s="1">
        <v>0.0</v>
      </c>
      <c r="D65" s="1" t="s">
        <v>446</v>
      </c>
      <c r="E65" s="1" t="s">
        <v>447</v>
      </c>
      <c r="F65" s="1" t="s">
        <v>448</v>
      </c>
      <c r="G65" s="1" t="s">
        <v>449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450</v>
      </c>
      <c r="B66" s="1">
        <v>0.0</v>
      </c>
      <c r="C66" s="1">
        <v>0.0</v>
      </c>
      <c r="D66" s="1" t="s">
        <v>451</v>
      </c>
      <c r="E66" s="1" t="s">
        <v>452</v>
      </c>
      <c r="F66" s="1" t="s">
        <v>453</v>
      </c>
      <c r="G66" s="1" t="s">
        <v>454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455</v>
      </c>
      <c r="B67" s="1">
        <v>0.0</v>
      </c>
      <c r="C67" s="1">
        <v>0.0</v>
      </c>
      <c r="D67" s="1" t="s">
        <v>456</v>
      </c>
      <c r="E67" s="1" t="s">
        <v>457</v>
      </c>
      <c r="F67" s="1" t="s">
        <v>458</v>
      </c>
      <c r="G67" s="1" t="s">
        <v>459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460</v>
      </c>
      <c r="B68" s="1">
        <v>0.0</v>
      </c>
      <c r="C68" s="1">
        <v>0.0</v>
      </c>
      <c r="D68" s="1" t="s">
        <v>461</v>
      </c>
      <c r="E68" s="1" t="s">
        <v>462</v>
      </c>
      <c r="F68" s="1" t="s">
        <v>463</v>
      </c>
      <c r="G68" s="1" t="s">
        <v>464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465</v>
      </c>
      <c r="B69" s="1">
        <v>0.0</v>
      </c>
      <c r="C69" s="1">
        <v>0.0</v>
      </c>
      <c r="D69" s="1" t="s">
        <v>466</v>
      </c>
      <c r="E69" s="1" t="s">
        <v>467</v>
      </c>
      <c r="F69" s="1" t="s">
        <v>468</v>
      </c>
      <c r="G69" s="1" t="s">
        <v>469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470</v>
      </c>
      <c r="B70" s="1">
        <v>0.0</v>
      </c>
      <c r="C70" s="1">
        <v>0.0</v>
      </c>
      <c r="D70" s="1" t="s">
        <v>471</v>
      </c>
      <c r="E70" s="1" t="s">
        <v>472</v>
      </c>
      <c r="F70" s="1" t="s">
        <v>473</v>
      </c>
      <c r="G70" s="1" t="s">
        <v>474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475</v>
      </c>
      <c r="B71" s="1">
        <v>0.0</v>
      </c>
      <c r="C71" s="1">
        <v>0.0</v>
      </c>
      <c r="D71" s="1" t="s">
        <v>476</v>
      </c>
      <c r="E71" s="1" t="s">
        <v>477</v>
      </c>
      <c r="F71" s="1" t="s">
        <v>478</v>
      </c>
      <c r="G71" s="1" t="s">
        <v>479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480</v>
      </c>
      <c r="B72" s="1">
        <v>0.0</v>
      </c>
      <c r="C72" s="1">
        <v>0.0</v>
      </c>
      <c r="D72" s="1" t="s">
        <v>481</v>
      </c>
      <c r="E72" s="1" t="s">
        <v>482</v>
      </c>
      <c r="F72" s="1" t="s">
        <v>483</v>
      </c>
      <c r="G72" s="1" t="s">
        <v>484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485</v>
      </c>
      <c r="B73" s="1">
        <v>0.0</v>
      </c>
      <c r="C73" s="1">
        <v>0.0</v>
      </c>
      <c r="D73" s="1">
        <v>0.0</v>
      </c>
      <c r="E73" s="1" t="s">
        <v>486</v>
      </c>
      <c r="F73" s="1" t="s">
        <v>487</v>
      </c>
      <c r="G73" s="1" t="s">
        <v>488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489</v>
      </c>
      <c r="B74" s="1">
        <v>0.0</v>
      </c>
      <c r="C74" s="1">
        <v>0.0</v>
      </c>
      <c r="D74" s="1">
        <v>0.0</v>
      </c>
      <c r="E74" s="1" t="s">
        <v>490</v>
      </c>
      <c r="F74" s="1" t="s">
        <v>491</v>
      </c>
      <c r="G74" s="1" t="s">
        <v>492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493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494</v>
      </c>
      <c r="B76" s="1">
        <v>0.0</v>
      </c>
      <c r="C76" s="1">
        <v>0.0</v>
      </c>
      <c r="D76" s="1">
        <v>0.0</v>
      </c>
      <c r="E76" s="1" t="s">
        <v>495</v>
      </c>
      <c r="F76" s="1" t="s">
        <v>496</v>
      </c>
      <c r="G76" s="1">
        <v>0.0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497</v>
      </c>
      <c r="B77" s="1">
        <v>0.0</v>
      </c>
      <c r="C77" s="1">
        <v>0.0</v>
      </c>
      <c r="D77" s="1">
        <v>0.0</v>
      </c>
      <c r="E77" s="1" t="s">
        <v>495</v>
      </c>
      <c r="F77" s="1" t="s">
        <v>496</v>
      </c>
      <c r="G77" s="1">
        <v>0.0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498</v>
      </c>
      <c r="B78" s="1">
        <v>0.0</v>
      </c>
      <c r="C78" s="1">
        <v>0.0</v>
      </c>
      <c r="D78" s="1">
        <v>0.0</v>
      </c>
      <c r="E78" s="1" t="s">
        <v>499</v>
      </c>
      <c r="F78" s="1" t="s">
        <v>500</v>
      </c>
      <c r="G78" s="1" t="s">
        <v>501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502</v>
      </c>
      <c r="B79" s="1">
        <v>0.0</v>
      </c>
      <c r="C79" s="1">
        <v>0.0</v>
      </c>
      <c r="D79" s="1">
        <v>0.0</v>
      </c>
      <c r="E79" s="1" t="s">
        <v>201</v>
      </c>
      <c r="F79" s="1" t="s">
        <v>503</v>
      </c>
      <c r="G79" s="1" t="s">
        <v>504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505</v>
      </c>
      <c r="B80" s="1">
        <v>0.0</v>
      </c>
      <c r="C80" s="1">
        <v>0.0</v>
      </c>
      <c r="D80" s="1">
        <v>0.0</v>
      </c>
      <c r="E80" s="1" t="s">
        <v>201</v>
      </c>
      <c r="F80" s="1" t="s">
        <v>503</v>
      </c>
      <c r="G80" s="1" t="s">
        <v>504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506</v>
      </c>
      <c r="B81" s="1">
        <v>0.0</v>
      </c>
      <c r="C81" s="1">
        <v>0.0</v>
      </c>
      <c r="D81" s="1">
        <v>0.0</v>
      </c>
      <c r="E81" s="1" t="s">
        <v>507</v>
      </c>
      <c r="F81" s="1" t="s">
        <v>508</v>
      </c>
      <c r="G81" s="1" t="s">
        <v>509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510</v>
      </c>
      <c r="B82" s="1">
        <v>0.0</v>
      </c>
      <c r="C82" s="1">
        <v>0.0</v>
      </c>
      <c r="D82" s="1">
        <v>0.0</v>
      </c>
      <c r="E82" s="1" t="s">
        <v>507</v>
      </c>
      <c r="F82" s="1" t="s">
        <v>508</v>
      </c>
      <c r="G82" s="1" t="s">
        <v>509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511</v>
      </c>
      <c r="B83" s="1">
        <v>0.0</v>
      </c>
      <c r="C83" s="1">
        <v>0.0</v>
      </c>
      <c r="D83" s="1">
        <v>0.0</v>
      </c>
      <c r="E83" s="1" t="s">
        <v>512</v>
      </c>
      <c r="F83" s="1" t="s">
        <v>513</v>
      </c>
      <c r="G83" s="1" t="s">
        <v>514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515</v>
      </c>
      <c r="B84" s="1">
        <v>0.0</v>
      </c>
      <c r="C84" s="1">
        <v>0.0</v>
      </c>
      <c r="D84" s="1">
        <v>0.0</v>
      </c>
      <c r="E84" s="1" t="s">
        <v>516</v>
      </c>
      <c r="F84" s="1" t="s">
        <v>517</v>
      </c>
      <c r="G84" s="1" t="s">
        <v>518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519</v>
      </c>
      <c r="B85" s="1">
        <v>0.0</v>
      </c>
      <c r="C85" s="1">
        <v>0.0</v>
      </c>
      <c r="D85" s="1">
        <v>0.0</v>
      </c>
      <c r="E85" s="1" t="s">
        <v>520</v>
      </c>
      <c r="F85" s="1" t="s">
        <v>521</v>
      </c>
      <c r="G85" s="1" t="s">
        <v>522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523</v>
      </c>
      <c r="B86" s="1">
        <v>0.0</v>
      </c>
      <c r="C86" s="1">
        <v>0.0</v>
      </c>
      <c r="D86" s="1">
        <v>0.0</v>
      </c>
      <c r="E86" s="1" t="s">
        <v>524</v>
      </c>
      <c r="F86" s="1" t="s">
        <v>525</v>
      </c>
      <c r="G86" s="1" t="s">
        <v>526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527</v>
      </c>
      <c r="B87" s="1">
        <v>0.0</v>
      </c>
      <c r="C87" s="1">
        <v>0.0</v>
      </c>
      <c r="D87" s="1">
        <v>0.0</v>
      </c>
      <c r="E87" s="1" t="s">
        <v>528</v>
      </c>
      <c r="F87" s="1" t="s">
        <v>529</v>
      </c>
      <c r="G87" s="1" t="s">
        <v>530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531</v>
      </c>
      <c r="B88" s="1">
        <v>0.0</v>
      </c>
      <c r="C88" s="1">
        <v>0.0</v>
      </c>
      <c r="D88" s="1">
        <v>0.0</v>
      </c>
      <c r="E88" s="1" t="s">
        <v>532</v>
      </c>
      <c r="F88" s="1" t="s">
        <v>533</v>
      </c>
      <c r="G88" s="1" t="s">
        <v>534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535</v>
      </c>
      <c r="B89" s="1">
        <v>0.0</v>
      </c>
      <c r="C89" s="1">
        <v>0.0</v>
      </c>
      <c r="D89" s="1">
        <v>0.0</v>
      </c>
      <c r="E89" s="1" t="s">
        <v>536</v>
      </c>
      <c r="F89" s="1" t="s">
        <v>537</v>
      </c>
      <c r="G89" s="1" t="s">
        <v>538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539</v>
      </c>
      <c r="B90" s="1">
        <v>0.0</v>
      </c>
      <c r="C90" s="1">
        <v>0.0</v>
      </c>
      <c r="D90" s="1">
        <v>0.0</v>
      </c>
      <c r="E90" s="1" t="s">
        <v>540</v>
      </c>
      <c r="F90" s="1" t="s">
        <v>541</v>
      </c>
      <c r="G90" s="1" t="s">
        <v>542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543</v>
      </c>
      <c r="B91" s="1">
        <v>0.0</v>
      </c>
      <c r="C91" s="1">
        <v>0.0</v>
      </c>
      <c r="D91" s="1">
        <v>0.0</v>
      </c>
      <c r="E91" s="1">
        <v>0.0</v>
      </c>
      <c r="F91" s="1" t="s">
        <v>530</v>
      </c>
      <c r="G91" s="1" t="s">
        <v>544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545</v>
      </c>
      <c r="B92" s="1">
        <v>0.0</v>
      </c>
      <c r="C92" s="1">
        <v>0.0</v>
      </c>
      <c r="D92" s="1">
        <v>0.0</v>
      </c>
      <c r="E92" s="1">
        <v>0.0</v>
      </c>
      <c r="F92" s="1" t="s">
        <v>546</v>
      </c>
      <c r="G92" s="1" t="s">
        <v>547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548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549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550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551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552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553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552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554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555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556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555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557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558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559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560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561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562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563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564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565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566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567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566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568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569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570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571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572</v>
      </c>
      <c r="C1" s="1" t="s">
        <v>573</v>
      </c>
      <c r="D1" s="1" t="s">
        <v>574</v>
      </c>
      <c r="E1" s="1" t="s">
        <v>575</v>
      </c>
      <c r="F1" s="1" t="s">
        <v>576</v>
      </c>
      <c r="G1" s="1" t="s">
        <v>577</v>
      </c>
      <c r="H1" s="1" t="s">
        <v>578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579</v>
      </c>
      <c r="B2" s="1" t="s">
        <v>580</v>
      </c>
      <c r="C2" s="1" t="s">
        <v>581</v>
      </c>
      <c r="D2" s="1" t="s">
        <v>582</v>
      </c>
      <c r="E2" s="1" t="s">
        <v>583</v>
      </c>
      <c r="F2" s="1" t="s">
        <v>584</v>
      </c>
      <c r="G2" s="1" t="s">
        <v>584</v>
      </c>
      <c r="H2" s="1" t="s">
        <v>585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586</v>
      </c>
      <c r="B3" s="1" t="s">
        <v>585</v>
      </c>
      <c r="C3" s="1" t="s">
        <v>587</v>
      </c>
      <c r="D3" s="1" t="s">
        <v>588</v>
      </c>
      <c r="E3" s="1" t="s">
        <v>589</v>
      </c>
      <c r="F3" s="1" t="s">
        <v>590</v>
      </c>
      <c r="G3" s="1" t="s">
        <v>591</v>
      </c>
      <c r="H3" s="1" t="s">
        <v>585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592</v>
      </c>
      <c r="B4" s="1" t="s">
        <v>580</v>
      </c>
      <c r="C4" s="1" t="s">
        <v>581</v>
      </c>
      <c r="D4" s="1" t="s">
        <v>582</v>
      </c>
      <c r="E4" s="1" t="s">
        <v>583</v>
      </c>
      <c r="F4" s="1" t="s">
        <v>584</v>
      </c>
      <c r="G4" s="1" t="s">
        <v>584</v>
      </c>
      <c r="H4" s="1" t="s">
        <v>584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586</v>
      </c>
      <c r="B5" s="1" t="s">
        <v>585</v>
      </c>
      <c r="C5" s="1" t="s">
        <v>587</v>
      </c>
      <c r="D5" s="1" t="s">
        <v>588</v>
      </c>
      <c r="E5" s="1" t="s">
        <v>589</v>
      </c>
      <c r="F5" s="1" t="s">
        <v>590</v>
      </c>
      <c r="G5" s="1" t="s">
        <v>591</v>
      </c>
      <c r="H5" s="1" t="s">
        <v>591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593</v>
      </c>
      <c r="B6" s="1" t="s">
        <v>594</v>
      </c>
      <c r="C6" s="1" t="s">
        <v>595</v>
      </c>
      <c r="D6" s="1" t="s">
        <v>596</v>
      </c>
      <c r="E6" s="1" t="s">
        <v>597</v>
      </c>
      <c r="F6" s="1" t="s">
        <v>598</v>
      </c>
      <c r="G6" s="1" t="s">
        <v>599</v>
      </c>
      <c r="H6" s="1" t="s">
        <v>600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601</v>
      </c>
      <c r="B7" s="1" t="s">
        <v>585</v>
      </c>
      <c r="C7" s="1" t="s">
        <v>585</v>
      </c>
      <c r="D7" s="1" t="s">
        <v>585</v>
      </c>
      <c r="E7" s="1" t="s">
        <v>585</v>
      </c>
      <c r="F7" s="1" t="s">
        <v>585</v>
      </c>
      <c r="G7" s="1" t="s">
        <v>585</v>
      </c>
      <c r="H7" s="1" t="s">
        <v>585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602</v>
      </c>
      <c r="B8" s="1" t="s">
        <v>585</v>
      </c>
      <c r="C8" s="1" t="s">
        <v>603</v>
      </c>
      <c r="D8" s="1" t="s">
        <v>604</v>
      </c>
      <c r="E8" s="1" t="s">
        <v>605</v>
      </c>
      <c r="F8" s="1" t="s">
        <v>606</v>
      </c>
      <c r="G8" s="1" t="s">
        <v>607</v>
      </c>
      <c r="H8" s="1" t="s">
        <v>608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609</v>
      </c>
      <c r="B9" s="1" t="s">
        <v>610</v>
      </c>
      <c r="C9" s="1" t="s">
        <v>611</v>
      </c>
      <c r="D9" s="1" t="s">
        <v>612</v>
      </c>
      <c r="E9" s="1" t="s">
        <v>585</v>
      </c>
      <c r="F9" s="1" t="s">
        <v>585</v>
      </c>
      <c r="G9" s="1" t="s">
        <v>613</v>
      </c>
      <c r="H9" s="1" t="s">
        <v>614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615</v>
      </c>
      <c r="B10" s="1" t="s">
        <v>606</v>
      </c>
      <c r="C10" s="1" t="s">
        <v>606</v>
      </c>
      <c r="D10" s="1" t="s">
        <v>606</v>
      </c>
      <c r="E10" s="1" t="s">
        <v>585</v>
      </c>
      <c r="F10" s="1" t="s">
        <v>585</v>
      </c>
      <c r="G10" s="1" t="s">
        <v>613</v>
      </c>
      <c r="H10" s="1" t="s">
        <v>614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616</v>
      </c>
      <c r="B11" s="1" t="s">
        <v>585</v>
      </c>
      <c r="C11" s="1" t="s">
        <v>585</v>
      </c>
      <c r="D11" s="1" t="s">
        <v>585</v>
      </c>
      <c r="E11" s="1" t="s">
        <v>585</v>
      </c>
      <c r="F11" s="1" t="s">
        <v>585</v>
      </c>
      <c r="G11" s="1" t="s">
        <v>585</v>
      </c>
      <c r="H11" s="1" t="s">
        <v>585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617</v>
      </c>
      <c r="B12" s="1" t="s">
        <v>605</v>
      </c>
      <c r="C12" s="1" t="s">
        <v>605</v>
      </c>
      <c r="D12" s="1" t="s">
        <v>605</v>
      </c>
      <c r="E12" s="1" t="s">
        <v>605</v>
      </c>
      <c r="F12" s="1" t="s">
        <v>618</v>
      </c>
      <c r="G12" s="1" t="s">
        <v>598</v>
      </c>
      <c r="H12" s="1" t="s">
        <v>597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619</v>
      </c>
      <c r="B13" s="1" t="s">
        <v>585</v>
      </c>
      <c r="C13" s="1" t="s">
        <v>605</v>
      </c>
      <c r="D13" s="1" t="s">
        <v>585</v>
      </c>
      <c r="E13" s="1" t="s">
        <v>605</v>
      </c>
      <c r="F13" s="1" t="s">
        <v>620</v>
      </c>
      <c r="G13" s="1" t="s">
        <v>621</v>
      </c>
      <c r="H13" s="1" t="s">
        <v>622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623</v>
      </c>
      <c r="B14" s="1" t="s">
        <v>585</v>
      </c>
      <c r="C14" s="1" t="s">
        <v>624</v>
      </c>
      <c r="D14" s="1" t="s">
        <v>585</v>
      </c>
      <c r="E14" s="1" t="s">
        <v>625</v>
      </c>
      <c r="F14" s="1" t="s">
        <v>626</v>
      </c>
      <c r="G14" s="1" t="s">
        <v>627</v>
      </c>
      <c r="H14" s="1" t="s">
        <v>628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629</v>
      </c>
      <c r="B15" s="1" t="s">
        <v>585</v>
      </c>
      <c r="C15" s="1" t="s">
        <v>585</v>
      </c>
      <c r="D15" s="1" t="s">
        <v>585</v>
      </c>
      <c r="E15" s="1" t="s">
        <v>585</v>
      </c>
      <c r="F15" s="1" t="s">
        <v>585</v>
      </c>
      <c r="G15" s="1" t="s">
        <v>585</v>
      </c>
      <c r="H15" s="1" t="s">
        <v>585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630</v>
      </c>
      <c r="B16" s="1" t="s">
        <v>585</v>
      </c>
      <c r="C16" s="1" t="s">
        <v>585</v>
      </c>
      <c r="D16" s="1" t="s">
        <v>585</v>
      </c>
      <c r="E16" s="1" t="s">
        <v>585</v>
      </c>
      <c r="F16" s="1" t="s">
        <v>585</v>
      </c>
      <c r="G16" s="1" t="s">
        <v>585</v>
      </c>
      <c r="H16" s="1" t="s">
        <v>585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631</v>
      </c>
      <c r="B17" s="1" t="s">
        <v>141</v>
      </c>
      <c r="C17" s="1" t="s">
        <v>632</v>
      </c>
      <c r="D17" s="1" t="s">
        <v>142</v>
      </c>
      <c r="E17" s="1" t="s">
        <v>143</v>
      </c>
      <c r="F17" s="1" t="s">
        <v>633</v>
      </c>
      <c r="G17" s="1" t="s">
        <v>634</v>
      </c>
      <c r="H17" s="1" t="s">
        <v>635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636</v>
      </c>
      <c r="B18" s="1" t="s">
        <v>585</v>
      </c>
      <c r="C18" s="1" t="s">
        <v>585</v>
      </c>
      <c r="D18" s="1" t="s">
        <v>585</v>
      </c>
      <c r="E18" s="1" t="s">
        <v>585</v>
      </c>
      <c r="F18" s="1" t="s">
        <v>585</v>
      </c>
      <c r="G18" s="1" t="s">
        <v>585</v>
      </c>
      <c r="H18" s="1" t="s">
        <v>585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637</v>
      </c>
      <c r="B19" s="1" t="s">
        <v>638</v>
      </c>
      <c r="C19" s="1" t="s">
        <v>639</v>
      </c>
      <c r="D19" s="1" t="s">
        <v>640</v>
      </c>
      <c r="E19" s="1" t="s">
        <v>585</v>
      </c>
      <c r="F19" s="1" t="s">
        <v>585</v>
      </c>
      <c r="G19" s="1" t="s">
        <v>641</v>
      </c>
      <c r="H19" s="1" t="s">
        <v>642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156</v>
      </c>
      <c r="B20" s="1" t="s">
        <v>585</v>
      </c>
      <c r="C20" s="1" t="s">
        <v>585</v>
      </c>
      <c r="D20" s="1" t="s">
        <v>585</v>
      </c>
      <c r="E20" s="1" t="s">
        <v>585</v>
      </c>
      <c r="F20" s="1" t="s">
        <v>585</v>
      </c>
      <c r="G20" s="1" t="s">
        <v>585</v>
      </c>
      <c r="H20" s="1" t="s">
        <v>585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643</v>
      </c>
      <c r="B21" s="1" t="s">
        <v>644</v>
      </c>
      <c r="C21" s="1" t="s">
        <v>645</v>
      </c>
      <c r="D21" s="1" t="s">
        <v>646</v>
      </c>
      <c r="E21" s="1" t="s">
        <v>647</v>
      </c>
      <c r="F21" s="1" t="s">
        <v>648</v>
      </c>
      <c r="G21" s="1" t="s">
        <v>649</v>
      </c>
      <c r="H21" s="1" t="s">
        <v>650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651</v>
      </c>
      <c r="B22" s="1" t="s">
        <v>652</v>
      </c>
      <c r="C22" s="1" t="s">
        <v>653</v>
      </c>
      <c r="D22" s="1" t="s">
        <v>654</v>
      </c>
      <c r="E22" s="1" t="s">
        <v>655</v>
      </c>
      <c r="F22" s="1" t="s">
        <v>656</v>
      </c>
      <c r="G22" s="1" t="s">
        <v>657</v>
      </c>
      <c r="H22" s="1" t="s">
        <v>658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106</v>
      </c>
      <c r="B23" s="1" t="s">
        <v>585</v>
      </c>
      <c r="C23" s="1" t="s">
        <v>585</v>
      </c>
      <c r="D23" s="1" t="s">
        <v>585</v>
      </c>
      <c r="E23" s="1" t="s">
        <v>585</v>
      </c>
      <c r="F23" s="1" t="s">
        <v>585</v>
      </c>
      <c r="G23" s="1" t="s">
        <v>585</v>
      </c>
      <c r="H23" s="1" t="s">
        <v>585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659</v>
      </c>
      <c r="B24" s="1" t="s">
        <v>660</v>
      </c>
      <c r="C24" s="1" t="s">
        <v>661</v>
      </c>
      <c r="D24" s="1" t="s">
        <v>662</v>
      </c>
      <c r="E24" s="1" t="s">
        <v>663</v>
      </c>
      <c r="F24" s="1" t="s">
        <v>664</v>
      </c>
      <c r="G24" s="1" t="s">
        <v>664</v>
      </c>
      <c r="H24" s="1" t="s">
        <v>664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665</v>
      </c>
      <c r="B25" s="1" t="s">
        <v>666</v>
      </c>
      <c r="C25" s="1" t="s">
        <v>667</v>
      </c>
      <c r="D25" s="1" t="s">
        <v>668</v>
      </c>
      <c r="E25" s="1" t="s">
        <v>669</v>
      </c>
      <c r="F25" s="1" t="s">
        <v>670</v>
      </c>
      <c r="G25" s="1" t="s">
        <v>670</v>
      </c>
      <c r="H25" s="1" t="s">
        <v>585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671</v>
      </c>
      <c r="B26" s="1" t="s">
        <v>672</v>
      </c>
      <c r="C26" s="1" t="s">
        <v>673</v>
      </c>
      <c r="D26" s="1" t="s">
        <v>674</v>
      </c>
      <c r="E26" s="1" t="s">
        <v>675</v>
      </c>
      <c r="F26" s="1" t="s">
        <v>585</v>
      </c>
      <c r="G26" s="1" t="s">
        <v>585</v>
      </c>
      <c r="H26" s="1" t="s">
        <v>585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676</v>
      </c>
      <c r="B2" s="1" t="s">
        <v>677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678</v>
      </c>
      <c r="B3" s="1" t="s">
        <v>679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680</v>
      </c>
      <c r="B4" s="1" t="s">
        <v>681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682</v>
      </c>
      <c r="B5" s="1" t="s">
        <v>683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684</v>
      </c>
      <c r="B6" s="1" t="s">
        <v>685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686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687</v>
      </c>
      <c r="B8" s="1" t="s">
        <v>688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689</v>
      </c>
      <c r="B9" s="4" t="s">
        <v>690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691</v>
      </c>
      <c r="B10" s="1" t="s">
        <v>692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693</v>
      </c>
      <c r="B11" s="1" t="s">
        <v>694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695</v>
      </c>
      <c r="B12" s="1" t="s">
        <v>692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696</v>
      </c>
      <c r="B13" s="1" t="s">
        <v>697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698</v>
      </c>
      <c r="B14" s="1" t="s">
        <v>699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700</v>
      </c>
      <c r="B15" s="1" t="s">
        <v>697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701</v>
      </c>
      <c r="B16" s="1" t="s">
        <v>702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703</v>
      </c>
      <c r="B17" s="1">
        <v>143.0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704</v>
      </c>
      <c r="B18" s="1" t="s">
        <v>705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706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707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708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709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710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711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712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713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714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715</v>
      </c>
      <c r="B28" s="1">
        <v>0.96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716</v>
      </c>
      <c r="B29" s="1">
        <v>0.95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717</v>
      </c>
      <c r="B30" s="1">
        <v>0.894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718</v>
      </c>
      <c r="B31" s="1">
        <v>0.9922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719</v>
      </c>
      <c r="B32" s="1">
        <v>0.96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720</v>
      </c>
      <c r="B33" s="1">
        <v>0.95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721</v>
      </c>
      <c r="B34" s="1">
        <v>0.894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722</v>
      </c>
      <c r="B35" s="1">
        <v>0.9922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723</v>
      </c>
      <c r="B36" s="1">
        <v>1.698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724</v>
      </c>
      <c r="B37" s="1">
        <v>-0.70314115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725</v>
      </c>
      <c r="B38" s="1">
        <v>395228.0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726</v>
      </c>
      <c r="B39" s="1">
        <v>395228.0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727</v>
      </c>
      <c r="B40" s="1">
        <v>587639.0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728</v>
      </c>
      <c r="B41" s="1">
        <v>566510.0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729</v>
      </c>
      <c r="B42" s="1">
        <v>566510.0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730</v>
      </c>
      <c r="B43" s="1">
        <v>0.8698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731</v>
      </c>
      <c r="B44" s="1">
        <v>0.9455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732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733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734</v>
      </c>
      <c r="B47" s="1">
        <v>7.556996E7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735</v>
      </c>
      <c r="B48" s="1">
        <v>0.81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736</v>
      </c>
      <c r="B49" s="1">
        <v>3.62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737</v>
      </c>
      <c r="B50" s="1">
        <v>1.06424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738</v>
      </c>
      <c r="B51" s="1">
        <v>1.42321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739</v>
      </c>
      <c r="B52" s="1" t="s">
        <v>740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741</v>
      </c>
      <c r="B53" s="1">
        <v>-9.7815752E7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742</v>
      </c>
      <c r="B54" s="1">
        <v>6.2097363E7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743</v>
      </c>
      <c r="B55" s="1">
        <v>8.2401E7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744</v>
      </c>
      <c r="B56" s="1">
        <v>3427668.0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745</v>
      </c>
      <c r="B57" s="1">
        <v>4182289.0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746</v>
      </c>
      <c r="B58" s="1">
        <v>1.7261856E9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747</v>
      </c>
      <c r="B59" s="1">
        <v>1.7289504E9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748</v>
      </c>
      <c r="B60" s="1">
        <v>0.0416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749</v>
      </c>
      <c r="B61" s="1">
        <v>0.01591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750</v>
      </c>
      <c r="B62" s="1">
        <v>0.76435995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751</v>
      </c>
      <c r="B63" s="1">
        <v>7.04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752</v>
      </c>
      <c r="B64" s="1">
        <v>0.0493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753</v>
      </c>
      <c r="B65" s="1">
        <v>8.2401E7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754</v>
      </c>
      <c r="B66" s="1">
        <v>3.933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755</v>
      </c>
      <c r="B67" s="1">
        <v>0.23318078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756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757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758</v>
      </c>
      <c r="B70" s="1">
        <v>1.7197056E9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759</v>
      </c>
      <c r="B71" s="1">
        <v>-1.37291008E8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760</v>
      </c>
      <c r="B72" s="1">
        <v>-1.7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761</v>
      </c>
      <c r="B73" s="1">
        <v>-1.33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762</v>
      </c>
      <c r="B74" s="1" t="s">
        <v>763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764</v>
      </c>
      <c r="B75" s="1">
        <v>1.6002144E9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765</v>
      </c>
      <c r="B76" s="1">
        <v>0.805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766</v>
      </c>
      <c r="B77" s="1">
        <v>-0.7117117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767</v>
      </c>
      <c r="B78" s="1">
        <v>0.23713636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768</v>
      </c>
      <c r="B79" s="1" t="s">
        <v>769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770</v>
      </c>
      <c r="B80" s="1" t="s">
        <v>771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772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773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774</v>
      </c>
      <c r="B83" s="1" t="s">
        <v>775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776</v>
      </c>
      <c r="B84" s="1" t="s">
        <v>775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777</v>
      </c>
      <c r="B85" s="1">
        <v>1.516977E9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778</v>
      </c>
      <c r="B86" s="1" t="s">
        <v>779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780</v>
      </c>
      <c r="B87" s="1" t="s">
        <v>781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782</v>
      </c>
      <c r="B88" s="1" t="s">
        <v>783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784</v>
      </c>
      <c r="B89" s="1" t="s">
        <v>785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786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787</v>
      </c>
      <c r="B91" s="1">
        <v>0.9171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788</v>
      </c>
      <c r="B92" s="1">
        <v>8.0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789</v>
      </c>
      <c r="B93" s="1">
        <v>4.0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790</v>
      </c>
      <c r="B94" s="1">
        <v>6.4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791</v>
      </c>
      <c r="B95" s="1">
        <v>7.0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792</v>
      </c>
      <c r="B96" s="1" t="s">
        <v>793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794</v>
      </c>
      <c r="B97" s="1">
        <v>5.0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795</v>
      </c>
      <c r="B98" s="1">
        <v>2.24068992E8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796</v>
      </c>
      <c r="B99" s="1">
        <v>2.719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797</v>
      </c>
      <c r="B100" s="1">
        <v>-1.21497E8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798</v>
      </c>
      <c r="B101" s="1">
        <v>1.9132E7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799</v>
      </c>
      <c r="B102" s="1">
        <v>12.515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800</v>
      </c>
      <c r="B103" s="1">
        <v>12.754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801</v>
      </c>
      <c r="B104" s="1">
        <v>8.137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802</v>
      </c>
      <c r="B105" s="1">
        <v>-0.29298002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803</v>
      </c>
      <c r="B106" s="1">
        <v>-0.57908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804</v>
      </c>
      <c r="B107" s="1">
        <v>-5.5261E7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805</v>
      </c>
      <c r="B108" s="1">
        <v>-9.0995E7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806</v>
      </c>
      <c r="B109" s="1" t="s">
        <v>740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807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47</v>
      </c>
      <c r="B3" s="1">
        <v>0.0</v>
      </c>
      <c r="C3" s="1">
        <v>-19.0</v>
      </c>
      <c r="D3" s="1">
        <v>-11.0</v>
      </c>
      <c r="E3" s="1">
        <v>-42.0</v>
      </c>
      <c r="F3" s="1">
        <v>-38.0</v>
      </c>
      <c r="G3" s="1">
        <v>-61.0</v>
      </c>
      <c r="H3" s="1">
        <f>IF(G3*FORECAST(H2,B3:G3,B2:G2)&gt;0,FORECAST(H2,B3:G3,B2:G2),G3)*$X$1</f>
        <v>-67.8</v>
      </c>
      <c r="I3" s="1">
        <f>IF(H3*FORECAST(I2,B3:H3,B2:H2)&gt;0,FORECAST(I2,B3:H3,B2:H2),H3)*$X$1</f>
        <v>-79.02857143</v>
      </c>
      <c r="J3" s="1">
        <f>IF(I3*FORECAST(J2,B3:I3,B2:I2)&gt;0,FORECAST(J2,B3:I3,B2:I2),I3)*$X$1</f>
        <v>-90.25714286</v>
      </c>
      <c r="K3" s="1">
        <f>IF(J3*FORECAST(K2,B3:J3,B2:J2)&gt;0,FORECAST(K2,B3:J3,B2:J2),J3)*$X$1</f>
        <v>-101.4857143</v>
      </c>
      <c r="L3" s="1">
        <f>IF(K3*FORECAST(L2,B3:K3,B2:K2)&gt;0,FORECAST(L2,B3:K3,B2:K2),K3)*$X$1</f>
        <v>-112.7142857</v>
      </c>
      <c r="M3" s="1">
        <f>IF(L3*FORECAST(M2,B3:L3,B2:L2)&gt;0,FORECAST(M2,B3:L3,B2:L2),L3)*$X$1</f>
        <v>-123.9428571</v>
      </c>
      <c r="N3" s="1">
        <f>IF(M3*FORECAST(N2,B3:M3,B2:M2)&gt;0,FORECAST(N2,B3:M3,B2:M2),M3)*$X$1</f>
        <v>-135.1714286</v>
      </c>
      <c r="O3" s="5">
        <f>IF(N3*FORECAST(O2,B3:N3,B2:N2)&gt;0,FORECAST(O2,B3:N3,B2:N2),N3)*$X$1</f>
        <v>-146.4</v>
      </c>
      <c r="P3" s="5">
        <f>IF(O3*FORECAST(P2,B3:O3,B2:O2)&gt;0,FORECAST(P2,B3:O3,B2:O2),O3)*$X$1</f>
        <v>-157.6285714</v>
      </c>
      <c r="Q3" s="5">
        <f>IF(P3*FORECAST(Q2,B3:P3,B2:P2)&gt;0,FORECAST(Q2,B3:P3,B2:P2),P3)*$X$1</f>
        <v>-168.8571429</v>
      </c>
      <c r="R3" s="5">
        <f>IF(Q3*FORECAST(R2,B3:Q3,B2:Q2)&gt;0,FORECAST(R2,B3:Q3,B2:Q2),Q3)*$X$1</f>
        <v>-180.0857143</v>
      </c>
      <c r="S3" s="5">
        <f>IF(R3*FORECAST(S2,B3:R3,B2:R2)&gt;0,FORECAST(S2,B3:R3,B2:R2),R3)*$X$1</f>
        <v>-191.3142857</v>
      </c>
      <c r="T3" s="2"/>
      <c r="U3" s="2"/>
      <c r="V3" s="2"/>
      <c r="W3" s="2"/>
      <c r="X3" s="2"/>
      <c r="Y3" s="2"/>
      <c r="Z3" s="2"/>
    </row>
    <row r="4">
      <c r="A4" s="3" t="s">
        <v>104</v>
      </c>
      <c r="B4" s="1">
        <v>-21.0</v>
      </c>
      <c r="C4" s="1">
        <v>-72.0</v>
      </c>
      <c r="D4" s="1">
        <v>-72.0</v>
      </c>
      <c r="E4" s="1">
        <v>-257.0</v>
      </c>
      <c r="F4" s="1">
        <v>-237.0</v>
      </c>
      <c r="G4" s="1">
        <v>-139.0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808</v>
      </c>
      <c r="B5" s="1">
        <v>15.0</v>
      </c>
      <c r="C5" s="1">
        <v>17.0</v>
      </c>
      <c r="D5" s="1">
        <v>7.0</v>
      </c>
      <c r="E5" s="1">
        <v>30.0</v>
      </c>
      <c r="F5" s="1">
        <v>41.0</v>
      </c>
      <c r="G5" s="1">
        <v>43.0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809</v>
      </c>
      <c r="L7" s="1">
        <f>IF(S3*FORECAST(S2,B3:S3,B2:S2)&gt;0,FORECAST(S2,B3:S3,B2:S2),R3)*$X$1 * (1+0.02)/(0.0874-0.02)</f>
        <v>-2895.260704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810</v>
      </c>
      <c r="L8" s="6">
        <f t="array" ref="L8">NPV(0.0874,I3:S3)</f>
        <v>-867.3653036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811</v>
      </c>
      <c r="L9" s="6">
        <f t="array" ref="L9">NPV(0.0874,I16:S16)</f>
        <v>-1151.874225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812</v>
      </c>
      <c r="L10" s="6">
        <f>L8 + L9</f>
        <v>-2019.239529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-139.0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813</v>
      </c>
      <c r="L12" s="6">
        <f>L10 - L11</f>
        <v>-1880.239529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814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-43.72650068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-2895.260704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-9.0</v>
      </c>
      <c r="C3" s="1">
        <v>-28.0</v>
      </c>
      <c r="D3" s="1">
        <v>-36.0</v>
      </c>
      <c r="E3" s="1">
        <v>-62.0</v>
      </c>
      <c r="F3" s="1">
        <v>-69.0</v>
      </c>
      <c r="G3" s="1">
        <v>-143.0</v>
      </c>
      <c r="H3" s="1">
        <f>IF(G3*FORECAST(H2,B3:G3,B2:G2)&gt;0,FORECAST(H2,B3:G3,B2:G2),G3)*$X$1</f>
        <v>-139.7333333</v>
      </c>
      <c r="I3" s="1">
        <f>IF(H3*FORECAST(I2,B3:H3,B2:H2)&gt;0,FORECAST(I2,B3:H3,B2:H2),H3)*$X$1</f>
        <v>-163.1333333</v>
      </c>
      <c r="J3" s="1">
        <f>IF(I3*FORECAST(J2,B3:I3,B2:I2)&gt;0,FORECAST(J2,B3:I3,B2:I2),I3)*$X$1</f>
        <v>-186.5333333</v>
      </c>
      <c r="K3" s="1">
        <f>IF(J3*FORECAST(K2,B3:J3,B2:J2)&gt;0,FORECAST(K2,B3:J3,B2:J2),J3)*$X$1</f>
        <v>-209.9333333</v>
      </c>
      <c r="L3" s="1">
        <f>IF(K3*FORECAST(L2,B3:K3,B2:K2)&gt;0,FORECAST(L2,B3:K3,B2:K2),K3)*$X$1</f>
        <v>-233.3333333</v>
      </c>
      <c r="M3" s="1">
        <f>IF(L3*FORECAST(M2,B3:L3,B2:L2)&gt;0,FORECAST(M2,B3:L3,B2:L2),L3)*$X$1</f>
        <v>-256.7333333</v>
      </c>
      <c r="N3" s="1">
        <f>IF(M3*FORECAST(N2,B3:M3,B2:M2)&gt;0,FORECAST(N2,B3:M3,B2:M2),M3)*$X$1</f>
        <v>-280.1333333</v>
      </c>
      <c r="O3" s="5">
        <f>IF(N3*FORECAST(O2,B3:N3,B2:N2)&gt;0,FORECAST(O2,B3:N3,B2:N2),N3)*$X$1</f>
        <v>-303.5333333</v>
      </c>
      <c r="P3" s="5">
        <f>IF(O3*FORECAST(P2,B3:O3,B2:O2)&gt;0,FORECAST(P2,B3:O3,B2:O2),O3)*$X$1</f>
        <v>-326.9333333</v>
      </c>
      <c r="Q3" s="5">
        <f>IF(P3*FORECAST(Q2,B3:P3,B2:P2)&gt;0,FORECAST(Q2,B3:P3,B2:P2),P3)*$X$1</f>
        <v>-350.3333333</v>
      </c>
      <c r="R3" s="5">
        <f>IF(Q3*FORECAST(R2,B3:Q3,B2:Q2)&gt;0,FORECAST(R2,B3:Q3,B2:Q2),Q3)*$X$1</f>
        <v>-373.7333333</v>
      </c>
      <c r="S3" s="5">
        <f>IF(R3*FORECAST(S2,B3:R3,B2:R2)&gt;0,FORECAST(S2,B3:R3,B2:R2),R3)*$X$1</f>
        <v>-397.1333333</v>
      </c>
      <c r="T3" s="2"/>
      <c r="U3" s="2"/>
      <c r="V3" s="2"/>
      <c r="W3" s="2"/>
      <c r="X3" s="2"/>
      <c r="Y3" s="2"/>
      <c r="Z3" s="2"/>
    </row>
    <row r="4">
      <c r="A4" s="3" t="s">
        <v>104</v>
      </c>
      <c r="B4" s="1">
        <v>-21.0</v>
      </c>
      <c r="C4" s="1">
        <v>-72.0</v>
      </c>
      <c r="D4" s="1">
        <v>-72.0</v>
      </c>
      <c r="E4" s="1">
        <v>-257.0</v>
      </c>
      <c r="F4" s="1">
        <v>-237.0</v>
      </c>
      <c r="G4" s="1">
        <v>-139.0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808</v>
      </c>
      <c r="B5" s="1">
        <v>15.0</v>
      </c>
      <c r="C5" s="1">
        <v>17.0</v>
      </c>
      <c r="D5" s="1">
        <v>7.0</v>
      </c>
      <c r="E5" s="1">
        <v>30.0</v>
      </c>
      <c r="F5" s="1">
        <v>41.0</v>
      </c>
      <c r="G5" s="1">
        <v>43.0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809</v>
      </c>
      <c r="L7" s="1">
        <f>IF(S3*FORECAST(S2,B3:S3,B2:S2)&gt;0,FORECAST(S2,B3:S3,B2:S2),R3)*$X$1 * (1+0.02)/(0.0874-0.02)</f>
        <v>-6010.029674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810</v>
      </c>
      <c r="L8" s="6">
        <f t="array" ref="L8">NPV(0.0874,I3:S3)</f>
        <v>-1796.816421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811</v>
      </c>
      <c r="L9" s="6">
        <f t="array" ref="L9">NPV(0.0874,I16:S16)</f>
        <v>-2391.079417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812</v>
      </c>
      <c r="L10" s="6">
        <f>L8 + L9</f>
        <v>-4187.895838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106</v>
      </c>
      <c r="L11" s="1">
        <v>-139.0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813</v>
      </c>
      <c r="L12" s="6">
        <f>L10 - L11</f>
        <v>-4048.895838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814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-94.16036832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-6010.029674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