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<sst xmlns="http://schemas.openxmlformats.org/spreadsheetml/2006/main" count="823" uniqueCount="669">
  <si>
    <t>ticker</t>
  </si>
  <si>
    <t>ABOS</t>
  </si>
  <si>
    <t>nombre</t>
  </si>
  <si>
    <t>ACUMEN PHARMACEUTICALS IN</t>
  </si>
  <si>
    <t>empresa</t>
  </si>
  <si>
    <t>Biotechnology &amp; Medical Research</t>
  </si>
  <si>
    <t>Open</t>
  </si>
  <si>
    <t>Target Price</t>
  </si>
  <si>
    <t>Upside</t>
  </si>
  <si>
    <t>-2071.71%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</si>
  <si>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</si>
  <si>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</si>
  <si>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</si>
  <si>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</si>
  <si>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</si>
  <si>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</si>
  <si>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</si>
  <si>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</si>
  <si>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</si>
  <si>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</si>
  <si>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</si>
  <si>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</si>
  <si>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</si>
  <si>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</si>
  <si>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</si>
  <si>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</si>
  <si>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</si>
  <si>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</si>
  <si>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</si>
  <si>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</si>
  <si>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</si>
  <si>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</si>
  <si>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</si>
  <si>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</si>
  <si>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</si>
  <si>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</si>
  <si>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</si>
  <si>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</si>
  <si>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</si>
  <si>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</si>
  <si>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</si>
  <si>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</si>
  <si>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</si>
  <si>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</si>
  <si>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</si>
  <si>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</si>
  <si>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</si>
  <si>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</si>
  <si>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</si>
  <si>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</si>
  <si>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</si>
  <si>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</si>
  <si>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</si>
  <si>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</si>
  <si>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</si>
  <si>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</si>
  <si>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</si>
  <si>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</si>
  <si>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</si>
  <si>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</si>
  <si>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</si>
  <si>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</si>
  <si>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</si>
  <si>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</si>
  <si>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</si>
  <si>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</si>
  <si>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</si>
  <si>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</si>
  <si>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</si>
  <si>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</si>
  <si>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</si>
  <si>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</si>
  <si>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</si>
  <si>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</si>
  <si>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</si>
  <si>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</si>
  <si>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</si>
  <si>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</si>
  <si>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</si>
  <si>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</si>
  <si>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</si>
  <si>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</si>
  <si>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-26.5</t>
  </si>
  <si>
    <t>-44.35</t>
  </si>
  <si>
    <t>5.56</t>
  </si>
  <si>
    <t>4.6</t>
  </si>
  <si>
    <t>4.61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</si>
  <si>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</si>
  <si>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</si>
  <si>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</si>
  <si>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</si>
  <si>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</si>
  <si>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</si>
  <si>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</si>
  <si>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</si>
  <si>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</si>
  <si>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</si>
  <si>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</si>
  <si>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</si>
  <si>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</si>
  <si>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</si>
  <si>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</si>
  <si>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</si>
  <si>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</si>
  <si>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</si>
  <si>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</si>
  <si>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</si>
  <si>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</si>
  <si>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</si>
  <si>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</si>
  <si>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</si>
  <si>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</si>
  <si>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</si>
  <si>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</si>
  <si>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</si>
  <si>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</si>
  <si>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</si>
  <si>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</si>
  <si>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-17.84</t>
  </si>
  <si>
    <t>-17.47</t>
  </si>
  <si>
    <t>-5.02</t>
  </si>
  <si>
    <t>-1.06</t>
  </si>
  <si>
    <t>-1.08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</si>
  <si>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</si>
  <si>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</si>
  <si>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</si>
  <si>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</si>
  <si>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</si>
  <si>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</si>
  <si>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-11.47</t>
  </si>
  <si>
    <t>-10.92</t>
  </si>
  <si>
    <t>-3.13</t>
  </si>
  <si>
    <t>-0.65</t>
  </si>
  <si>
    <t>-0.67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</si>
  <si>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</si>
  <si>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</si>
  <si>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</si>
  <si>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</si>
  <si>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</si>
  <si>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</si>
  <si>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</si>
  <si>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</si>
  <si>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</si>
  <si>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</si>
  <si>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</si>
  <si>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</si>
  <si>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</si>
  <si>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</si>
  <si>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</si>
  <si>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</si>
  <si>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</si>
  <si>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-19.11</t>
  </si>
  <si>
    <t>-8.91</t>
  </si>
  <si>
    <t>-13.25</t>
  </si>
  <si>
    <t>-15.08</t>
  </si>
  <si>
    <t>Return on Total Capital</t>
  </si>
  <si>
    <t>-22.46</t>
  </si>
  <si>
    <t>-9.3</t>
  </si>
  <si>
    <t>-13.66</t>
  </si>
  <si>
    <t>-15.7</t>
  </si>
  <si>
    <t>Return On Equity %</t>
  </si>
  <si>
    <t>-33.26</t>
  </si>
  <si>
    <t>-76.44</t>
  </si>
  <si>
    <t>-20.71</t>
  </si>
  <si>
    <t>-22.98</t>
  </si>
  <si>
    <t>Return on Common Equity</t>
  </si>
  <si>
    <t>48.82</t>
  </si>
  <si>
    <t>-97.4</t>
  </si>
  <si>
    <t>Margin Analysis</t>
  </si>
  <si>
    <t>Gross Profit Margin %</t>
  </si>
  <si>
    <t>-405.36</t>
  </si>
  <si>
    <t>-456.89</t>
  </si>
  <si>
    <t>SG&amp;A Margin</t>
  </si>
  <si>
    <t>54.57</t>
  </si>
  <si>
    <t>94.08</t>
  </si>
  <si>
    <t>EBITA Margin %</t>
  </si>
  <si>
    <t>-459.93</t>
  </si>
  <si>
    <t>-550.97</t>
  </si>
  <si>
    <t>EBIT Margin %</t>
  </si>
  <si>
    <t>Income From Continuing Operations Margin %</t>
  </si>
  <si>
    <t>-465.94</t>
  </si>
  <si>
    <t>-510.1</t>
  </si>
  <si>
    <t>Net Income Margin %</t>
  </si>
  <si>
    <t>Net Avail. For Common Margin %</t>
  </si>
  <si>
    <t>-452.92</t>
  </si>
  <si>
    <t>Normalized Net Income Margin</t>
  </si>
  <si>
    <t>-291.21</t>
  </si>
  <si>
    <t>-318.81</t>
  </si>
  <si>
    <t>Levered Free Cash Flow Margin</t>
  </si>
  <si>
    <t>14.48</t>
  </si>
  <si>
    <t>Unlevered Free Cash Flow Margin</t>
  </si>
  <si>
    <t>Asset Turnover</t>
  </si>
  <si>
    <t>0.06</t>
  </si>
  <si>
    <t>Receivables Turnover (Average Receivables)</t>
  </si>
  <si>
    <t>20.66</t>
  </si>
  <si>
    <t>Inventory Turnover (Average Inventory)</t>
  </si>
  <si>
    <t>114.24</t>
  </si>
  <si>
    <t>141.44</t>
  </si>
  <si>
    <t>229.51</t>
  </si>
  <si>
    <t>284.97</t>
  </si>
  <si>
    <t>Short Term Liquidity</t>
  </si>
  <si>
    <t>Current Ratio</t>
  </si>
  <si>
    <t>5.35</t>
  </si>
  <si>
    <t>6.98</t>
  </si>
  <si>
    <t>38.6</t>
  </si>
  <si>
    <t>23.08</t>
  </si>
  <si>
    <t>19.01</t>
  </si>
  <si>
    <t>Quick Ratio</t>
  </si>
  <si>
    <t>4.9</t>
  </si>
  <si>
    <t>6.89</t>
  </si>
  <si>
    <t>37.76</t>
  </si>
  <si>
    <t>22.75</t>
  </si>
  <si>
    <t>18.81</t>
  </si>
  <si>
    <t>Operating Cash Flow to Current Liabilities</t>
  </si>
  <si>
    <t>-5.08</t>
  </si>
  <si>
    <t>-1.17</t>
  </si>
  <si>
    <t>-3.49</t>
  </si>
  <si>
    <t>-4.5</t>
  </si>
  <si>
    <t>-3.32</t>
  </si>
  <si>
    <t>Days Sales Outstanding (Average Receivables)</t>
  </si>
  <si>
    <t>17.71</t>
  </si>
  <si>
    <t>Days Outstanding Inventory (Average Inventory)</t>
  </si>
  <si>
    <t>3.2</t>
  </si>
  <si>
    <t>2.58</t>
  </si>
  <si>
    <t>1.59</t>
  </si>
  <si>
    <t>1.28</t>
  </si>
  <si>
    <t>Average Days Payable Outstanding</t>
  </si>
  <si>
    <t>17.16</t>
  </si>
  <si>
    <t>24.03</t>
  </si>
  <si>
    <t>15.33</t>
  </si>
  <si>
    <t>13.05</t>
  </si>
  <si>
    <t>Cash Conversion Cycle (Average Days)</t>
  </si>
  <si>
    <t>3.75</t>
  </si>
  <si>
    <t>Long Term Solvency</t>
  </si>
  <si>
    <t>Total Debt/Equity</t>
  </si>
  <si>
    <t>11.63</t>
  </si>
  <si>
    <t>Total Debt / Total Capital</t>
  </si>
  <si>
    <t>10.42</t>
  </si>
  <si>
    <t>LT Debt/Equity</t>
  </si>
  <si>
    <t>11.3</t>
  </si>
  <si>
    <t>Long-Term Debt / Total Capital</t>
  </si>
  <si>
    <t>10.13</t>
  </si>
  <si>
    <t>Total Liabilities / Total Assets</t>
  </si>
  <si>
    <t>18.33</t>
  </si>
  <si>
    <t>14.33</t>
  </si>
  <si>
    <t>2.23</t>
  </si>
  <si>
    <t>3.97</t>
  </si>
  <si>
    <t>13.91</t>
  </si>
  <si>
    <t>EBIT / Interest Expense</t>
  </si>
  <si>
    <t>-105.23</t>
  </si>
  <si>
    <t>EBITDA / Interest Expense</t>
  </si>
  <si>
    <t>-104.86</t>
  </si>
  <si>
    <t>(EBITDA - Capex) / Interest Expense</t>
  </si>
  <si>
    <t>-104.89</t>
  </si>
  <si>
    <t>Total Debt / EBITDA</t>
  </si>
  <si>
    <t>-0.51</t>
  </si>
  <si>
    <t>Net Debt / EBITDA</t>
  </si>
  <si>
    <t>11.54</t>
  </si>
  <si>
    <t>4.29</t>
  </si>
  <si>
    <t>4.51</t>
  </si>
  <si>
    <t>Total Debt / (EBITDA - Capex)</t>
  </si>
  <si>
    <t>Net Debt / (EBITDA - Capex)</t>
  </si>
  <si>
    <t>11.51</t>
  </si>
  <si>
    <t>4.27</t>
  </si>
  <si>
    <t>Growth Over Prior Year</t>
  </si>
  <si>
    <t>Total Revenues, 1 Yr. Growth %</t>
  </si>
  <si>
    <t>-15.38</t>
  </si>
  <si>
    <t>Gross Profit, 1 Yr. Growth %</t>
  </si>
  <si>
    <t>-4.62</t>
  </si>
  <si>
    <t>87.55</t>
  </si>
  <si>
    <t>162.99</t>
  </si>
  <si>
    <t>30.77</t>
  </si>
  <si>
    <t>EBITDA, 1 Yr. Growth %</t>
  </si>
  <si>
    <t>130.87</t>
  </si>
  <si>
    <t>35.11</t>
  </si>
  <si>
    <t>EBITA, 1 Yr. Growth %</t>
  </si>
  <si>
    <t>1.37</t>
  </si>
  <si>
    <t>147.52</t>
  </si>
  <si>
    <t>130.99</t>
  </si>
  <si>
    <t>35.15</t>
  </si>
  <si>
    <t>EBIT, 1 Yr. Growth %</t>
  </si>
  <si>
    <t>Earnings From Cont. Operations, 1 Yr. Growth %</t>
  </si>
  <si>
    <t>-7.36</t>
  </si>
  <si>
    <t>-57.4</t>
  </si>
  <si>
    <t>22.2</t>
  </si>
  <si>
    <t>Net Income, 1 Yr. Growth %</t>
  </si>
  <si>
    <t>Normalized Net Income, 1 Yr. Growth %</t>
  </si>
  <si>
    <t>-57.82</t>
  </si>
  <si>
    <t>Diluted EPS Before Extra, 1 Yr. Growth %</t>
  </si>
  <si>
    <t>-2.04</t>
  </si>
  <si>
    <t>-71.3</t>
  </si>
  <si>
    <t>-78.96</t>
  </si>
  <si>
    <t>1.89</t>
  </si>
  <si>
    <t>Accounts Receivable, 1 Yr. Growth %</t>
  </si>
  <si>
    <t>263.33</t>
  </si>
  <si>
    <t>Inventory, 1 Yr. Growth %</t>
  </si>
  <si>
    <t>85.71</t>
  </si>
  <si>
    <t>-8.79</t>
  </si>
  <si>
    <t>139.76</t>
  </si>
  <si>
    <t>-50.75</t>
  </si>
  <si>
    <t>Net Property, Plant and Equip., 1 Yr. Growth %</t>
  </si>
  <si>
    <t>86.3</t>
  </si>
  <si>
    <t>Total Assets, 1 Yr. Growth %</t>
  </si>
  <si>
    <t>506.79</t>
  </si>
  <si>
    <t>418.42</t>
  </si>
  <si>
    <t>-14.65</t>
  </si>
  <si>
    <t>57.75</t>
  </si>
  <si>
    <t>Tangible Book Value, 1 Yr. Growth %</t>
  </si>
  <si>
    <t>62.79</t>
  </si>
  <si>
    <t>-16.17</t>
  </si>
  <si>
    <t>41.42</t>
  </si>
  <si>
    <t>Common Equity, 1 Yr. Growth %</t>
  </si>
  <si>
    <t>Cash From Operations, 1 Yr. Growth %</t>
  </si>
  <si>
    <t>9.27</t>
  </si>
  <si>
    <t>141.09</t>
  </si>
  <si>
    <t>95.72</t>
  </si>
  <si>
    <t>22.5</t>
  </si>
  <si>
    <t>Capital Expenditures, 1 Yr. Growth %</t>
  </si>
  <si>
    <t>302.5</t>
  </si>
  <si>
    <t>-86.96</t>
  </si>
  <si>
    <t>Levered Free Cash Flow, 1 Yr. Growth %</t>
  </si>
  <si>
    <t>28.13</t>
  </si>
  <si>
    <t>34.82</t>
  </si>
  <si>
    <t>Unlevered Free Cash Flow, 1 Yr. Growth %</t>
  </si>
  <si>
    <t>33.09</t>
  </si>
  <si>
    <t>Compound Annual Growth Rate Over Two Years</t>
  </si>
  <si>
    <t>Gross Profit, 2 Yr. CAGR %</t>
  </si>
  <si>
    <t>33.75</t>
  </si>
  <si>
    <t>122.09</t>
  </si>
  <si>
    <t>85.45</t>
  </si>
  <si>
    <t>EBITDA, 2 Yr. CAGR %</t>
  </si>
  <si>
    <t>76.62</t>
  </si>
  <si>
    <t>EBITA, 2 Yr. CAGR %</t>
  </si>
  <si>
    <t>58.4</t>
  </si>
  <si>
    <t>139.11</t>
  </si>
  <si>
    <t>76.69</t>
  </si>
  <si>
    <t>EBIT, 2 Yr. CAGR %</t>
  </si>
  <si>
    <t>Earnings From Cont. Operations, 2 Yr. CAGR %</t>
  </si>
  <si>
    <t>256.7</t>
  </si>
  <si>
    <t>141.88</t>
  </si>
  <si>
    <t>-27.85</t>
  </si>
  <si>
    <t>Net Income, 2 Yr. CAGR %</t>
  </si>
  <si>
    <t>Normalized Net Income, 2 Yr. CAGR %</t>
  </si>
  <si>
    <t>256.43</t>
  </si>
  <si>
    <t>140.5</t>
  </si>
  <si>
    <t>-27.79</t>
  </si>
  <si>
    <t>Diluted EPS Before Extra, 2 Yr. CAGR %</t>
  </si>
  <si>
    <t>-46.97</t>
  </si>
  <si>
    <t>-75.42</t>
  </si>
  <si>
    <t>-53.6</t>
  </si>
  <si>
    <t>Inventory, 2 Yr. CAGR %</t>
  </si>
  <si>
    <t>30.15</t>
  </si>
  <si>
    <t>47.88</t>
  </si>
  <si>
    <t>8.66</t>
  </si>
  <si>
    <t>Net Property, Plant and Equip., 2 Yr. CAGR %</t>
  </si>
  <si>
    <t>273.79</t>
  </si>
  <si>
    <t>Total Assets, 2 Yr. CAGR %</t>
  </si>
  <si>
    <t>460.87</t>
  </si>
  <si>
    <t>110.35</t>
  </si>
  <si>
    <t>16.04</t>
  </si>
  <si>
    <t>Tangible Book Value, 2 Yr. CAGR %</t>
  </si>
  <si>
    <t>344.05</t>
  </si>
  <si>
    <t>218.66</t>
  </si>
  <si>
    <t>8.88</t>
  </si>
  <si>
    <t>Common Equity, 2 Yr. CAGR %</t>
  </si>
  <si>
    <t>Cash From Operations, 2 Yr. CAGR %</t>
  </si>
  <si>
    <t>62.31</t>
  </si>
  <si>
    <t>117.22</t>
  </si>
  <si>
    <t>54.84</t>
  </si>
  <si>
    <t>Capital Expenditures, 2 Yr. CAGR %</t>
  </si>
  <si>
    <t>-27.54</t>
  </si>
  <si>
    <t>Levered Free Cash Flow, 2 Yr. CAGR %</t>
  </si>
  <si>
    <t>903.46</t>
  </si>
  <si>
    <t>31.43</t>
  </si>
  <si>
    <t>Unlevered Free Cash Flow, 2 Yr. CAGR %</t>
  </si>
  <si>
    <t>30.59</t>
  </si>
  <si>
    <t>Compound Annual Growth Rate Over Three Years</t>
  </si>
  <si>
    <t>Gross Profit, 3 Yr. CAGR %</t>
  </si>
  <si>
    <t>67.56</t>
  </si>
  <si>
    <t>86.15</t>
  </si>
  <si>
    <t>EBITA, 3 Yr. CAGR %</t>
  </si>
  <si>
    <t>79.63</t>
  </si>
  <si>
    <t>97.7</t>
  </si>
  <si>
    <t>EBIT, 3 Yr. CAGR %</t>
  </si>
  <si>
    <t>Earnings From Cont. Operations, 3 Yr. CAGR %</t>
  </si>
  <si>
    <t>75.66</t>
  </si>
  <si>
    <t>92.65</t>
  </si>
  <si>
    <t>Net Income, 3 Yr. CAGR %</t>
  </si>
  <si>
    <t>Normalized Net Income, 3 Yr. CAGR %</t>
  </si>
  <si>
    <t>74.99</t>
  </si>
  <si>
    <t>Diluted EPS Before Extra, 3 Yr. CAGR %</t>
  </si>
  <si>
    <t>-61.03</t>
  </si>
  <si>
    <t>-60.46</t>
  </si>
  <si>
    <t>Inventory, 3 Yr. CAGR %</t>
  </si>
  <si>
    <t>59.55</t>
  </si>
  <si>
    <t>2.5</t>
  </si>
  <si>
    <t>Total Assets, 3 Yr. CAGR %</t>
  </si>
  <si>
    <t>199.44</t>
  </si>
  <si>
    <t>91.11</t>
  </si>
  <si>
    <t>Tangible Book Value, 3 Yr. CAGR %</t>
  </si>
  <si>
    <t>154.74</t>
  </si>
  <si>
    <t>143.06</t>
  </si>
  <si>
    <t>Common Equity, 3 Yr. CAGR %</t>
  </si>
  <si>
    <t>Cash From Operations, 3 Yr. CAGR %</t>
  </si>
  <si>
    <t>72.76</t>
  </si>
  <si>
    <t>79.47</t>
  </si>
  <si>
    <t>Levered Free Cash Flow, 3 Yr. CAGR %</t>
  </si>
  <si>
    <t>413.95</t>
  </si>
  <si>
    <t>Unlevered Free Cash Flow, 3 Yr. CAGR %</t>
  </si>
  <si>
    <t>411.74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</si>
  <si>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</si>
  <si>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</si>
  <si>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</si>
  <si>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</si>
  <si>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</si>
  <si>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</si>
  <si>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</si>
  <si>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273.6</t>
  </si>
  <si>
    <t>221</t>
  </si>
  <si>
    <t>222.4</t>
  </si>
  <si>
    <t>103.3</t>
  </si>
  <si>
    <t>-</t>
  </si>
  <si>
    <t>Change</t>
  </si>
  <si>
    <t>-19.22%</t>
  </si>
  <si>
    <t>0.62%</t>
  </si>
  <si>
    <t>-53.53%</t>
  </si>
  <si>
    <t>0%</t>
  </si>
  <si>
    <t>Enterprise Value (EV)
                                    1</t>
  </si>
  <si>
    <t>79.34</t>
  </si>
  <si>
    <t>90.9</t>
  </si>
  <si>
    <t>-53.8</t>
  </si>
  <si>
    <t>-75.34</t>
  </si>
  <si>
    <t>-106.4</t>
  </si>
  <si>
    <t>84.18</t>
  </si>
  <si>
    <t>14.56%</t>
  </si>
  <si>
    <t>-159.19%</t>
  </si>
  <si>
    <t>40.03%</t>
  </si>
  <si>
    <t>41.22%</t>
  </si>
  <si>
    <t>-179.12%</t>
  </si>
  <si>
    <t>P/E ratio</t>
  </si>
  <si>
    <t>-1.35x</t>
  </si>
  <si>
    <t>-5.09x</t>
  </si>
  <si>
    <t>-3.56x</t>
  </si>
  <si>
    <t>-1.14x</t>
  </si>
  <si>
    <t>-0.96x</t>
  </si>
  <si>
    <t>-1.05x</t>
  </si>
  <si>
    <t>PBR</t>
  </si>
  <si>
    <t>1.22x</t>
  </si>
  <si>
    <t>1.17x</t>
  </si>
  <si>
    <t>0.7x</t>
  </si>
  <si>
    <t>0.51x</t>
  </si>
  <si>
    <t>1.02x</t>
  </si>
  <si>
    <t>1.88x</t>
  </si>
  <si>
    <t>PEG</t>
  </si>
  <si>
    <t>0x</t>
  </si>
  <si>
    <t>0.1x</t>
  </si>
  <si>
    <t>-1.89x</t>
  </si>
  <si>
    <t>-0x</t>
  </si>
  <si>
    <t>-0.1x</t>
  </si>
  <si>
    <t>0.13x</t>
  </si>
  <si>
    <t>Capitalization / Revenue</t>
  </si>
  <si>
    <t>EV / Revenue</t>
  </si>
  <si>
    <t>EV / EBITDA</t>
  </si>
  <si>
    <t>-4.05x</t>
  </si>
  <si>
    <t>-2.01x</t>
  </si>
  <si>
    <t>0.88x</t>
  </si>
  <si>
    <t>0.8x</t>
  </si>
  <si>
    <t>0.9x</t>
  </si>
  <si>
    <t>-0.72x</t>
  </si>
  <si>
    <t>EV / EBIT</t>
  </si>
  <si>
    <t>0.74x</t>
  </si>
  <si>
    <t>0.86x</t>
  </si>
  <si>
    <t>-0.62x</t>
  </si>
  <si>
    <t>EV / FCF</t>
  </si>
  <si>
    <t>-4.41x</t>
  </si>
  <si>
    <t>-2.57x</t>
  </si>
  <si>
    <t>1.25x</t>
  </si>
  <si>
    <t>0.94x</t>
  </si>
  <si>
    <t>0.91x</t>
  </si>
  <si>
    <t>FCF Yield</t>
  </si>
  <si>
    <t>-22.7%</t>
  </si>
  <si>
    <t>-38.9%</t>
  </si>
  <si>
    <t>80.1%</t>
  </si>
  <si>
    <t>106%</t>
  </si>
  <si>
    <t>110%</t>
  </si>
  <si>
    <t>-162%</t>
  </si>
  <si>
    <t>Dividend per Share
                                    2</t>
  </si>
  <si>
    <t>Rate of return</t>
  </si>
  <si>
    <t>EPS
                                    2</t>
  </si>
  <si>
    <t>-1.505</t>
  </si>
  <si>
    <t>-1.792</t>
  </si>
  <si>
    <t>-1.645</t>
  </si>
  <si>
    <t>Distribution rate</t>
  </si>
  <si>
    <t>Net sales
                                    1</t>
  </si>
  <si>
    <t>EBITDA
                                    1</t>
  </si>
  <si>
    <t>-19.58</t>
  </si>
  <si>
    <t>-45.2</t>
  </si>
  <si>
    <t>-61.08</t>
  </si>
  <si>
    <t>-93.97</t>
  </si>
  <si>
    <t>-118.3</t>
  </si>
  <si>
    <t>-116.6</t>
  </si>
  <si>
    <t>EBIT
                                    1</t>
  </si>
  <si>
    <t>-45.24</t>
  </si>
  <si>
    <t>-61.14</t>
  </si>
  <si>
    <t>-102.2</t>
  </si>
  <si>
    <t>-124.2</t>
  </si>
  <si>
    <t>-136.2</t>
  </si>
  <si>
    <t>Net income
                                    1</t>
  </si>
  <si>
    <t>-100.6</t>
  </si>
  <si>
    <t>-42.86</t>
  </si>
  <si>
    <t>-52.37</t>
  </si>
  <si>
    <t>-94.79</t>
  </si>
  <si>
    <t>-119.5</t>
  </si>
  <si>
    <t>-121.2</t>
  </si>
  <si>
    <t>Net Debt
                                    1</t>
  </si>
  <si>
    <t>-194.2</t>
  </si>
  <si>
    <t>-130.1</t>
  </si>
  <si>
    <t>-276.2</t>
  </si>
  <si>
    <t>-178.7</t>
  </si>
  <si>
    <t>-209.7</t>
  </si>
  <si>
    <t>-19.16</t>
  </si>
  <si>
    <t>Reference price
                                    2</t>
  </si>
  <si>
    <t>6.760</t>
  </si>
  <si>
    <t>5.400</t>
  </si>
  <si>
    <t>3.840</t>
  </si>
  <si>
    <t>1.720</t>
  </si>
  <si>
    <t>Nbr of stocks (in thousands)</t>
  </si>
  <si>
    <t>40,470</t>
  </si>
  <si>
    <t>40,925</t>
  </si>
  <si>
    <t>57,910</t>
  </si>
  <si>
    <t>60,080</t>
  </si>
  <si>
    <t>Announcement Date</t>
  </si>
  <si>
    <t>3/28/22</t>
  </si>
  <si>
    <t>3/27/23</t>
  </si>
  <si>
    <t>3/26/24</t>
  </si>
  <si>
    <t>address1</t>
  </si>
  <si>
    <t>427 Park Street</t>
  </si>
  <si>
    <t>city</t>
  </si>
  <si>
    <t>Charlottesville</t>
  </si>
  <si>
    <t>state</t>
  </si>
  <si>
    <t>VA</t>
  </si>
  <si>
    <t>zip</t>
  </si>
  <si>
    <t>22902</t>
  </si>
  <si>
    <t>country</t>
  </si>
  <si>
    <t>phone</t>
  </si>
  <si>
    <t>434 297 1000</t>
  </si>
  <si>
    <t>website</t>
  </si>
  <si>
    <t>https://acumenpharm.com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</si>
  <si>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</si>
  <si>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</si>
  <si>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</si>
  <si>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</si>
  <si>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</si>
  <si>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</si>
  <si>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</si>
  <si>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</si>
  <si>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</si>
  <si>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</si>
  <si>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</si>
  <si>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Acumen Pharmaceuticals, Inc., a clinical-stage biopharmaceutical company, develops targeted therapies for the treatment of Alzheimer's disease. The company focuses on advancing a targeted immunotherapy drug candidate sabirnetug (ACU193), a recombinant humanized immunoglobulin gamma 2 that completed Phase I clinical trial to target soluble amyloid-beta oligomers. The company has a license agreement with Lonza Sales AG to manufacture and commercialize sabirnetug; and a collaboration and license agreement with Halozyme, Inc. for the development of a subcutaneous formulation of sabirnetug. Acumen Pharmaceuticals, Inc. was incorporated in 1996 and is headquartered in Charlottesville, Virginia.</t>
  </si>
  <si>
    <t>fullTimeEmployees</t>
  </si>
  <si>
    <t>companyOfficers</t>
  </si>
  <si>
    <t>[{'maxAge': 1, 'name': "Mr. Daniel J. O'Connell M.B.A.", 'age': 54, 'title': 'CEO &amp; Director', 'yearBorn': 1970, 'fiscalYear': 2023, 'totalPay': 1043294, 'exercisedValue': 0, 'unexercisedValue': 3599341}, {'maxAge': 1, 'name': 'Mr. Matt  Zuga', 'title': 'CFO &amp; Chief Business Officer', 'fiscalYear': 2023, 'totalPay': 702601, 'exercisedValue': 0, 'unexercisedValue': 884506}, {'maxAge': 1, 'name': 'Mr. Derek M. Meisner Esq., J.D.', 'age': 53, 'title': 'Chief Legal Officer &amp; Corporate Secretary', 'yearBorn': 1971, 'fiscalYear': 2023, 'totalPay': 752945, 'exercisedValue': 0, 'unexercisedValue': 0}, {'maxAge': 1, 'name': 'Dr. James  Doherty Ph.D.', 'age': 56, 'title': 'President &amp; Chief Development Officer', 'yearBorn': 1968, 'fiscalYear': 2023, 'exercisedValue': 0, 'unexercisedValue': 0}, {'maxAge': 1, 'name': 'Dr. Grant A. Krafft Ph.D.', 'title': 'Co-Founder', 'fiscalYear': 2023, 'totalPay': 42000, 'exercisedValue': 0, 'unexercisedValue': 0}, {'maxAge': 1, 'name': 'Dr. Caleb E. Finch Ph.D.', 'title': 'Co-Founder', 'fiscalYear': 2023, 'exercisedValue': 0, 'unexercisedValue': 0}, {'maxAge': 1, 'name': 'Dr. William L. Klein Ph.D.', 'title': 'Co-Founder', 'fiscalYear': 2023, 'exercisedValue': 0, 'unexercisedValue': 0}, {'maxAge': 1, 'name': 'Mr. Russell  Barton M.S.', 'age': 66, 'title': 'Chief Operating Officer', 'yearBorn': 1958, 'fiscalYear': 2023, 'totalPay': 223680, 'exercisedValue': 0, 'unexercisedValue': 0}, {'maxAge': 1, 'name': 'Ms. Kelly  Carranza', 'title': 'Vice President, Finance &amp; Accounting and Corporate Controller', 'fiscalYear': 2023, 'exercisedValue': 0, 'unexercisedValue': 0}, {'maxAge': 1, 'name': 'Ms. Alex  Braun M.B.A.', 'title': 'VP &amp; Head of Investor Relations',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</si>
  <si>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</si>
  <si>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</si>
  <si>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</si>
  <si>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</si>
  <si>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</si>
  <si>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</si>
  <si>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</si>
  <si>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</si>
  <si>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</si>
  <si>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</si>
  <si>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</si>
  <si>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</si>
  <si>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</si>
  <si>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</si>
  <si>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</si>
  <si>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</si>
  <si>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</si>
  <si>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</si>
  <si>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</si>
  <si>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</si>
  <si>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</si>
  <si>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</si>
  <si>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</si>
  <si>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</si>
  <si>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</si>
  <si>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</si>
  <si>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</si>
  <si>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</si>
  <si>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</si>
  <si>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</si>
  <si>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</si>
  <si>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</si>
  <si>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</si>
  <si>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</si>
  <si>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</si>
  <si>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</si>
  <si>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</si>
  <si>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</si>
  <si>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</si>
  <si>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</si>
  <si>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</si>
  <si>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</si>
  <si>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</si>
  <si>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</si>
  <si>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</si>
  <si>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</si>
  <si>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</si>
  <si>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</si>
  <si>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</si>
  <si>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</si>
  <si>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</si>
  <si>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</si>
  <si>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</si>
  <si>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</si>
  <si>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</si>
  <si>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</si>
  <si>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</si>
  <si>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</si>
  <si>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</si>
  <si>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</si>
  <si>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</si>
  <si>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</si>
  <si>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</si>
  <si>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</si>
  <si>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</si>
  <si>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</si>
  <si>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Acumen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</si>
  <si>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</si>
  <si>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</si>
  <si>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</si>
  <si>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</si>
  <si>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</si>
  <si>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</si>
  <si>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</si>
  <si>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0207450b-6c32-3240-a7c9-bbf75fc2138c</t>
  </si>
  <si>
    <t>messageBoardId</t>
  </si>
  <si>
    <t>finmb_8539521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</si>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</sst>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cumenphar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-34.50486453088211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1.12349224E8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3.615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-1.2242146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-7.0</v>
      </c>
      <c r="C2" s="1">
        <v>-7.0</v>
      </c>
      <c r="D2" s="1">
        <v>-101.0</v>
      </c>
      <c r="E2" s="1">
        <v>-42.0</v>
      </c>
      <c r="F2" s="1">
        <v>-52.0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16.0</v>
      </c>
      <c r="F3" s="1">
        <v>18.0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16.0</v>
      </c>
      <c r="F4" s="1">
        <v>18.0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15.0</v>
      </c>
      <c r="E5" s="1">
        <v>48.0</v>
      </c>
      <c r="F5" s="1">
        <v>-3.0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73.0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17.0</v>
      </c>
      <c r="C7" s="1">
        <v>15.0</v>
      </c>
      <c r="D7" s="1">
        <v>92.0</v>
      </c>
      <c r="E7" s="1">
        <v>3.0</v>
      </c>
      <c r="F7" s="1">
        <v>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14.0</v>
      </c>
      <c r="C8" s="1">
        <v>-58.0</v>
      </c>
      <c r="D8" s="1">
        <v>81.0</v>
      </c>
      <c r="E8" s="1">
        <v>0.0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20.0</v>
      </c>
      <c r="C9" s="1">
        <v>-7.0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11.0</v>
      </c>
      <c r="C10" s="1">
        <v>30.0</v>
      </c>
      <c r="D10" s="1">
        <v>55.0</v>
      </c>
      <c r="E10" s="1">
        <v>55.0</v>
      </c>
      <c r="F10" s="1">
        <v>-26.0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45.0</v>
      </c>
      <c r="C11" s="1">
        <v>7.0</v>
      </c>
      <c r="D11" s="1">
        <v>-25.0</v>
      </c>
      <c r="E11" s="1">
        <v>3.0</v>
      </c>
      <c r="F11" s="1">
        <v>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-6.0</v>
      </c>
      <c r="C12" s="1">
        <v>-7.0</v>
      </c>
      <c r="D12" s="1">
        <v>-17.0</v>
      </c>
      <c r="E12" s="1">
        <v>-35.0</v>
      </c>
      <c r="F12" s="1">
        <v>-43.0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-4.0</v>
      </c>
      <c r="E13" s="1">
        <v>-16.0</v>
      </c>
      <c r="F13" s="1">
        <v>-2.0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-104.0</v>
      </c>
      <c r="E15" s="1">
        <v>39.0</v>
      </c>
      <c r="F15" s="1">
        <v>-172.0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-104.0</v>
      </c>
      <c r="E16" s="1">
        <v>39.0</v>
      </c>
      <c r="F16" s="1">
        <v>-172.0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30.0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30.0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169.0</v>
      </c>
      <c r="E19" s="1">
        <v>3.0</v>
      </c>
      <c r="F19" s="1">
        <v>122.0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6.0</v>
      </c>
      <c r="C20" s="1">
        <v>44.0</v>
      </c>
      <c r="D20" s="1">
        <v>31.0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-47.0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6.0</v>
      </c>
      <c r="C22" s="1">
        <v>44.0</v>
      </c>
      <c r="D22" s="1">
        <v>200.0</v>
      </c>
      <c r="E22" s="1">
        <v>3.0</v>
      </c>
      <c r="F22" s="1">
        <v>152.0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-57.0</v>
      </c>
      <c r="C23" s="1">
        <v>37.0</v>
      </c>
      <c r="D23" s="1">
        <v>78.0</v>
      </c>
      <c r="E23" s="1">
        <v>7.0</v>
      </c>
      <c r="F23" s="1">
        <v>-62.0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16.0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20.0</v>
      </c>
      <c r="D26" s="1">
        <v>-16.0</v>
      </c>
      <c r="E26" s="1">
        <v>-20.0</v>
      </c>
      <c r="F26" s="1">
        <v>-28.0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20.0</v>
      </c>
      <c r="D27" s="1">
        <v>-16.0</v>
      </c>
      <c r="E27" s="1">
        <v>-20.0</v>
      </c>
      <c r="F27" s="1">
        <v>-27.0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-5.0</v>
      </c>
      <c r="D28" s="1">
        <v>4.0</v>
      </c>
      <c r="E28" s="1">
        <v>-4.0</v>
      </c>
      <c r="F28" s="1">
        <v>-4.0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30.0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6.0</v>
      </c>
      <c r="C3" s="1">
        <v>43.0</v>
      </c>
      <c r="D3" s="1">
        <v>122.0</v>
      </c>
      <c r="E3" s="1">
        <v>130.0</v>
      </c>
      <c r="F3" s="1">
        <v>66.0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0.0</v>
      </c>
      <c r="C4" s="1">
        <v>0.0</v>
      </c>
      <c r="D4" s="1">
        <v>72.0</v>
      </c>
      <c r="E4" s="1">
        <v>47.0</v>
      </c>
      <c r="F4" s="1">
        <v>177.0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6.0</v>
      </c>
      <c r="C5" s="1">
        <v>43.0</v>
      </c>
      <c r="D5" s="1">
        <v>194.0</v>
      </c>
      <c r="E5" s="1">
        <v>178.0</v>
      </c>
      <c r="F5" s="1">
        <v>244.0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3.0</v>
      </c>
      <c r="C6" s="1">
        <v>10.0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0.0</v>
      </c>
      <c r="C7" s="1">
        <v>0.0</v>
      </c>
      <c r="D7" s="1">
        <v>9.0</v>
      </c>
      <c r="E7" s="1">
        <v>10.0</v>
      </c>
      <c r="F7" s="1">
        <v>40.0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3.0</v>
      </c>
      <c r="C8" s="1">
        <v>10.0</v>
      </c>
      <c r="D8" s="1">
        <v>9.0</v>
      </c>
      <c r="E8" s="1">
        <v>10.0</v>
      </c>
      <c r="F8" s="1">
        <v>40.0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4.0</v>
      </c>
      <c r="C9" s="1">
        <v>9.0</v>
      </c>
      <c r="D9" s="1">
        <v>8.0</v>
      </c>
      <c r="E9" s="1">
        <v>19.0</v>
      </c>
      <c r="F9" s="1">
        <v>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0.0</v>
      </c>
      <c r="C10" s="1">
        <v>0.0</v>
      </c>
      <c r="D10" s="1">
        <v>1.0</v>
      </c>
      <c r="E10" s="1">
        <v>1.0</v>
      </c>
      <c r="F10" s="1">
        <v>80.0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54.0</v>
      </c>
      <c r="C11" s="1">
        <v>45.0</v>
      </c>
      <c r="D11" s="1">
        <v>2.0</v>
      </c>
      <c r="E11" s="1">
        <v>1.0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7.0</v>
      </c>
      <c r="C12" s="1">
        <v>44.0</v>
      </c>
      <c r="D12" s="1">
        <v>199.0</v>
      </c>
      <c r="E12" s="1">
        <v>180.0</v>
      </c>
      <c r="F12" s="1">
        <v>247.0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0.0</v>
      </c>
      <c r="C13" s="1">
        <v>0.0</v>
      </c>
      <c r="D13" s="1">
        <v>3.0</v>
      </c>
      <c r="E13" s="1">
        <v>27.0</v>
      </c>
      <c r="F13" s="1">
        <v>50.0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0.0</v>
      </c>
      <c r="C14" s="1">
        <v>0.0</v>
      </c>
      <c r="D14" s="1">
        <v>31.0</v>
      </c>
      <c r="E14" s="1">
        <v>15.0</v>
      </c>
      <c r="F14" s="1">
        <v>62.0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14.0</v>
      </c>
      <c r="C15" s="1">
        <v>0.0</v>
      </c>
      <c r="D15" s="1">
        <v>1.0</v>
      </c>
      <c r="E15" s="1">
        <v>15.0</v>
      </c>
      <c r="F15" s="1">
        <v>45.0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7.0</v>
      </c>
      <c r="C16" s="1">
        <v>44.0</v>
      </c>
      <c r="D16" s="1">
        <v>230.0</v>
      </c>
      <c r="E16" s="1">
        <v>197.0</v>
      </c>
      <c r="F16" s="1">
        <v>310.0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22.0</v>
      </c>
      <c r="C18" s="1">
        <v>53.0</v>
      </c>
      <c r="D18" s="1">
        <v>1.0</v>
      </c>
      <c r="E18" s="1">
        <v>1.0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50.0</v>
      </c>
      <c r="C19" s="1">
        <v>33.0</v>
      </c>
      <c r="D19" s="1">
        <v>3.0</v>
      </c>
      <c r="E19" s="1">
        <v>5.0</v>
      </c>
      <c r="F19" s="1">
        <v>10.0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0.0</v>
      </c>
      <c r="C20" s="1">
        <v>0.0</v>
      </c>
      <c r="D20" s="1">
        <v>0.0</v>
      </c>
      <c r="E20" s="1">
        <v>10.0</v>
      </c>
      <c r="F20" s="1">
        <v>86.0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61.0</v>
      </c>
      <c r="C21" s="1">
        <v>5.0</v>
      </c>
      <c r="D21" s="1">
        <v>20.0</v>
      </c>
      <c r="E21" s="1">
        <v>13.0</v>
      </c>
      <c r="F21" s="1">
        <v>21.0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1.0</v>
      </c>
      <c r="C22" s="1">
        <v>6.0</v>
      </c>
      <c r="D22" s="1">
        <v>5.0</v>
      </c>
      <c r="E22" s="1">
        <v>7.0</v>
      </c>
      <c r="F22" s="1">
        <v>12.0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0.0</v>
      </c>
      <c r="C23" s="1">
        <v>0.0</v>
      </c>
      <c r="D23" s="1">
        <v>0.0</v>
      </c>
      <c r="E23" s="1">
        <v>0.0</v>
      </c>
      <c r="F23" s="1">
        <v>29.0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0.0</v>
      </c>
      <c r="C24" s="1">
        <v>0.0</v>
      </c>
      <c r="D24" s="1">
        <v>0.0</v>
      </c>
      <c r="E24" s="1">
        <v>0.0</v>
      </c>
      <c r="F24" s="1">
        <v>28.0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1.0</v>
      </c>
      <c r="C25" s="1">
        <v>6.0</v>
      </c>
      <c r="D25" s="1">
        <v>5.0</v>
      </c>
      <c r="E25" s="1">
        <v>7.0</v>
      </c>
      <c r="F25" s="1">
        <v>43.0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17.0</v>
      </c>
      <c r="C26" s="1">
        <v>56.0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17.0</v>
      </c>
      <c r="C27" s="1">
        <v>56.0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8.0</v>
      </c>
      <c r="C29" s="1">
        <v>8.0</v>
      </c>
      <c r="D29" s="1">
        <v>353.0</v>
      </c>
      <c r="E29" s="1">
        <v>360.0</v>
      </c>
      <c r="F29" s="1">
        <v>489.0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-19.0</v>
      </c>
      <c r="C30" s="1">
        <v>-26.0</v>
      </c>
      <c r="D30" s="1">
        <v>-128.0</v>
      </c>
      <c r="E30" s="1">
        <v>-170.0</v>
      </c>
      <c r="F30" s="1">
        <v>-223.0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0.0</v>
      </c>
      <c r="C31" s="1">
        <v>0.0</v>
      </c>
      <c r="D31" s="1">
        <v>-23.0</v>
      </c>
      <c r="E31" s="1">
        <v>-75.0</v>
      </c>
      <c r="F31" s="1">
        <v>31.0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-11.0</v>
      </c>
      <c r="C32" s="1">
        <v>-18.0</v>
      </c>
      <c r="D32" s="1">
        <v>225.0</v>
      </c>
      <c r="E32" s="1">
        <v>189.0</v>
      </c>
      <c r="F32" s="1">
        <v>267.0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5.0</v>
      </c>
      <c r="C33" s="1">
        <v>38.0</v>
      </c>
      <c r="D33" s="1">
        <v>225.0</v>
      </c>
      <c r="E33" s="1">
        <v>189.0</v>
      </c>
      <c r="F33" s="1">
        <v>267.0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7.0</v>
      </c>
      <c r="C34" s="1">
        <v>44.0</v>
      </c>
      <c r="D34" s="1">
        <v>230.0</v>
      </c>
      <c r="E34" s="1">
        <v>197.0</v>
      </c>
      <c r="F34" s="1">
        <v>310.0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>
        <v>43.0</v>
      </c>
      <c r="C36" s="1">
        <v>41.0</v>
      </c>
      <c r="D36" s="1">
        <v>40.0</v>
      </c>
      <c r="E36" s="1">
        <v>41.0</v>
      </c>
      <c r="F36" s="1">
        <v>60.0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80</v>
      </c>
      <c r="B37" s="1">
        <v>43.0</v>
      </c>
      <c r="C37" s="1">
        <v>41.0</v>
      </c>
      <c r="D37" s="1">
        <v>40.0</v>
      </c>
      <c r="E37" s="1">
        <v>41.0</v>
      </c>
      <c r="F37" s="1">
        <v>57.0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81</v>
      </c>
      <c r="B38" s="1" t="s">
        <v>82</v>
      </c>
      <c r="C38" s="1" t="s">
        <v>83</v>
      </c>
      <c r="D38" s="1" t="s">
        <v>84</v>
      </c>
      <c r="E38" s="1" t="s">
        <v>85</v>
      </c>
      <c r="F38" s="1" t="s">
        <v>86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87</v>
      </c>
      <c r="B39" s="1">
        <v>-11.0</v>
      </c>
      <c r="C39" s="1">
        <v>-18.0</v>
      </c>
      <c r="D39" s="1">
        <v>225.0</v>
      </c>
      <c r="E39" s="1">
        <v>189.0</v>
      </c>
      <c r="F39" s="1">
        <v>267.0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88</v>
      </c>
      <c r="B40" s="1" t="s">
        <v>82</v>
      </c>
      <c r="C40" s="1" t="s">
        <v>83</v>
      </c>
      <c r="D40" s="1" t="s">
        <v>84</v>
      </c>
      <c r="E40" s="1" t="s">
        <v>85</v>
      </c>
      <c r="F40" s="1" t="s">
        <v>86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 t="s">
        <v>90</v>
      </c>
      <c r="C41" s="1" t="s">
        <v>90</v>
      </c>
      <c r="D41" s="1" t="s">
        <v>90</v>
      </c>
      <c r="E41" s="1">
        <v>10.0</v>
      </c>
      <c r="F41" s="1">
        <v>31.0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91</v>
      </c>
      <c r="B42" s="1">
        <v>-6.0</v>
      </c>
      <c r="C42" s="1">
        <v>-43.0</v>
      </c>
      <c r="D42" s="1">
        <v>-226.0</v>
      </c>
      <c r="E42" s="1">
        <v>-193.0</v>
      </c>
      <c r="F42" s="1">
        <v>-275.0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92</v>
      </c>
      <c r="B43" s="1">
        <v>0.0</v>
      </c>
      <c r="C43" s="1">
        <v>0.0</v>
      </c>
      <c r="D43" s="1">
        <v>0.0</v>
      </c>
      <c r="E43" s="1">
        <v>99.0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>
        <v>0.0</v>
      </c>
      <c r="C45" s="1">
        <v>7.0</v>
      </c>
      <c r="D45" s="1">
        <v>14.0</v>
      </c>
      <c r="E45" s="1">
        <v>39.0</v>
      </c>
      <c r="F45" s="1">
        <v>51.0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>
        <v>0.0</v>
      </c>
      <c r="C46" s="1">
        <v>0.0</v>
      </c>
      <c r="D46" s="1">
        <v>3.0</v>
      </c>
      <c r="E46" s="1">
        <v>1.0</v>
      </c>
      <c r="F46" s="1">
        <v>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96</v>
      </c>
      <c r="B2" s="1">
        <v>1.0</v>
      </c>
      <c r="C2" s="1">
        <v>1.0</v>
      </c>
      <c r="D2" s="1">
        <v>0.0</v>
      </c>
      <c r="E2" s="1">
        <v>0.0</v>
      </c>
      <c r="F2" s="1">
        <v>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97</v>
      </c>
      <c r="B3" s="1">
        <v>1.0</v>
      </c>
      <c r="C3" s="1">
        <v>1.0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</v>
      </c>
      <c r="B4" s="1">
        <v>8.0</v>
      </c>
      <c r="C4" s="1">
        <v>8.0</v>
      </c>
      <c r="D4" s="1">
        <v>12.0</v>
      </c>
      <c r="E4" s="1">
        <v>32.0</v>
      </c>
      <c r="F4" s="1">
        <v>42.0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</v>
      </c>
      <c r="B5" s="1">
        <v>-6.0</v>
      </c>
      <c r="C5" s="1">
        <v>-6.0</v>
      </c>
      <c r="D5" s="1">
        <v>-12.0</v>
      </c>
      <c r="E5" s="1">
        <v>-32.0</v>
      </c>
      <c r="F5" s="1">
        <v>-42.0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</v>
      </c>
      <c r="B6" s="1">
        <v>92.0</v>
      </c>
      <c r="C6" s="1">
        <v>1.0</v>
      </c>
      <c r="D6" s="1">
        <v>7.0</v>
      </c>
      <c r="E6" s="1">
        <v>12.0</v>
      </c>
      <c r="F6" s="1">
        <v>18.0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</v>
      </c>
      <c r="B7" s="1">
        <v>92.0</v>
      </c>
      <c r="C7" s="1">
        <v>1.0</v>
      </c>
      <c r="D7" s="1">
        <v>7.0</v>
      </c>
      <c r="E7" s="1">
        <v>12.0</v>
      </c>
      <c r="F7" s="1">
        <v>18.0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</v>
      </c>
      <c r="B8" s="1">
        <v>-7.0</v>
      </c>
      <c r="C8" s="1">
        <v>-7.0</v>
      </c>
      <c r="D8" s="1">
        <v>-19.0</v>
      </c>
      <c r="E8" s="1">
        <v>-45.0</v>
      </c>
      <c r="F8" s="1">
        <v>-61.0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</v>
      </c>
      <c r="B9" s="1">
        <v>0.0</v>
      </c>
      <c r="C9" s="1">
        <v>0.0</v>
      </c>
      <c r="D9" s="1">
        <v>0.0</v>
      </c>
      <c r="E9" s="1">
        <v>0.0</v>
      </c>
      <c r="F9" s="1">
        <v>-58.0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104</v>
      </c>
      <c r="B10" s="1">
        <v>4.0</v>
      </c>
      <c r="C10" s="1">
        <v>0.0</v>
      </c>
      <c r="D10" s="1">
        <v>23.0</v>
      </c>
      <c r="E10" s="1">
        <v>2.0</v>
      </c>
      <c r="F10" s="1">
        <v>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</v>
      </c>
      <c r="B11" s="1">
        <v>4.0</v>
      </c>
      <c r="C11" s="1">
        <v>0.0</v>
      </c>
      <c r="D11" s="1">
        <v>23.0</v>
      </c>
      <c r="E11" s="1">
        <v>2.0</v>
      </c>
      <c r="F11" s="1">
        <v>10.0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</v>
      </c>
      <c r="B12" s="1">
        <v>-14.0</v>
      </c>
      <c r="C12" s="1">
        <v>58.0</v>
      </c>
      <c r="D12" s="1">
        <v>-81.0</v>
      </c>
      <c r="E12" s="1">
        <v>-1.0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</v>
      </c>
      <c r="B13" s="1">
        <v>-7.0</v>
      </c>
      <c r="C13" s="1">
        <v>-7.0</v>
      </c>
      <c r="D13" s="1">
        <v>-100.0</v>
      </c>
      <c r="E13" s="1">
        <v>-42.0</v>
      </c>
      <c r="F13" s="1">
        <v>-52.0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</v>
      </c>
      <c r="B14" s="1">
        <v>0.0</v>
      </c>
      <c r="C14" s="1">
        <v>0.0</v>
      </c>
      <c r="D14" s="1">
        <v>-15.0</v>
      </c>
      <c r="E14" s="1">
        <v>-48.0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</v>
      </c>
      <c r="B15" s="1">
        <v>-7.0</v>
      </c>
      <c r="C15" s="1">
        <v>-7.0</v>
      </c>
      <c r="D15" s="1">
        <v>-101.0</v>
      </c>
      <c r="E15" s="1">
        <v>-42.0</v>
      </c>
      <c r="F15" s="1">
        <v>-52.0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</v>
      </c>
      <c r="B16" s="1">
        <v>-7.0</v>
      </c>
      <c r="C16" s="1">
        <v>-7.0</v>
      </c>
      <c r="D16" s="1">
        <v>-101.0</v>
      </c>
      <c r="E16" s="1">
        <v>-42.0</v>
      </c>
      <c r="F16" s="1">
        <v>-52.0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</v>
      </c>
      <c r="B17" s="1">
        <v>-7.0</v>
      </c>
      <c r="C17" s="1">
        <v>-7.0</v>
      </c>
      <c r="D17" s="1">
        <v>-101.0</v>
      </c>
      <c r="E17" s="1">
        <v>-42.0</v>
      </c>
      <c r="F17" s="1">
        <v>-52.0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</v>
      </c>
      <c r="B18" s="1">
        <v>-7.0</v>
      </c>
      <c r="C18" s="1">
        <v>-7.0</v>
      </c>
      <c r="D18" s="1">
        <v>-101.0</v>
      </c>
      <c r="E18" s="1">
        <v>-42.0</v>
      </c>
      <c r="F18" s="1">
        <v>-52.0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</v>
      </c>
      <c r="B19" s="1">
        <v>-22.0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>
        <v>-7.0</v>
      </c>
      <c r="C20" s="1">
        <v>-7.0</v>
      </c>
      <c r="D20" s="1">
        <v>-101.0</v>
      </c>
      <c r="E20" s="1">
        <v>-42.0</v>
      </c>
      <c r="F20" s="1">
        <v>-52.0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</v>
      </c>
      <c r="B21" s="1">
        <v>-7.0</v>
      </c>
      <c r="C21" s="1">
        <v>-7.0</v>
      </c>
      <c r="D21" s="1">
        <v>-101.0</v>
      </c>
      <c r="E21" s="1">
        <v>-42.0</v>
      </c>
      <c r="F21" s="1">
        <v>-52.0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</v>
      </c>
      <c r="B23" s="1" t="s">
        <v>118</v>
      </c>
      <c r="C23" s="1" t="s">
        <v>119</v>
      </c>
      <c r="D23" s="1" t="s">
        <v>120</v>
      </c>
      <c r="E23" s="1" t="s">
        <v>121</v>
      </c>
      <c r="F23" s="1" t="s">
        <v>122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</v>
      </c>
      <c r="B24" s="1" t="s">
        <v>118</v>
      </c>
      <c r="C24" s="1" t="s">
        <v>119</v>
      </c>
      <c r="D24" s="1" t="s">
        <v>120</v>
      </c>
      <c r="E24" s="1" t="s">
        <v>121</v>
      </c>
      <c r="F24" s="1" t="s">
        <v>122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</v>
      </c>
      <c r="B25" s="1">
        <v>43.0</v>
      </c>
      <c r="C25" s="1">
        <v>41.0</v>
      </c>
      <c r="D25" s="1">
        <v>20.0</v>
      </c>
      <c r="E25" s="1">
        <v>40.0</v>
      </c>
      <c r="F25" s="1">
        <v>48.0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125</v>
      </c>
      <c r="B26" s="1" t="s">
        <v>118</v>
      </c>
      <c r="C26" s="1" t="s">
        <v>119</v>
      </c>
      <c r="D26" s="1" t="s">
        <v>120</v>
      </c>
      <c r="E26" s="1" t="s">
        <v>121</v>
      </c>
      <c r="F26" s="1" t="s">
        <v>122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126</v>
      </c>
      <c r="B27" s="1" t="s">
        <v>118</v>
      </c>
      <c r="C27" s="1" t="s">
        <v>119</v>
      </c>
      <c r="D27" s="1" t="s">
        <v>120</v>
      </c>
      <c r="E27" s="1" t="s">
        <v>121</v>
      </c>
      <c r="F27" s="1" t="s">
        <v>122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127</v>
      </c>
      <c r="B28" s="1">
        <v>43.0</v>
      </c>
      <c r="C28" s="1">
        <v>41.0</v>
      </c>
      <c r="D28" s="1">
        <v>20.0</v>
      </c>
      <c r="E28" s="1">
        <v>40.0</v>
      </c>
      <c r="F28" s="1">
        <v>48.0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128</v>
      </c>
      <c r="B29" s="1" t="s">
        <v>129</v>
      </c>
      <c r="C29" s="1" t="s">
        <v>130</v>
      </c>
      <c r="D29" s="1" t="s">
        <v>131</v>
      </c>
      <c r="E29" s="1" t="s">
        <v>132</v>
      </c>
      <c r="F29" s="1" t="s">
        <v>133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 t="s">
        <v>129</v>
      </c>
      <c r="C30" s="1" t="s">
        <v>130</v>
      </c>
      <c r="D30" s="1" t="s">
        <v>131</v>
      </c>
      <c r="E30" s="1" t="s">
        <v>132</v>
      </c>
      <c r="F30" s="1" t="s">
        <v>133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135</v>
      </c>
      <c r="B32" s="1">
        <v>0.0</v>
      </c>
      <c r="C32" s="1">
        <v>0.0</v>
      </c>
      <c r="D32" s="1">
        <v>-19.0</v>
      </c>
      <c r="E32" s="1">
        <v>-45.0</v>
      </c>
      <c r="F32" s="1">
        <v>-61.0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136</v>
      </c>
      <c r="B33" s="1">
        <v>-7.0</v>
      </c>
      <c r="C33" s="1">
        <v>-7.0</v>
      </c>
      <c r="D33" s="1">
        <v>-19.0</v>
      </c>
      <c r="E33" s="1">
        <v>-45.0</v>
      </c>
      <c r="F33" s="1">
        <v>-61.0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137</v>
      </c>
      <c r="B34" s="1">
        <v>-7.0</v>
      </c>
      <c r="C34" s="1">
        <v>-7.0</v>
      </c>
      <c r="D34" s="1">
        <v>-19.0</v>
      </c>
      <c r="E34" s="1">
        <v>-45.0</v>
      </c>
      <c r="F34" s="1">
        <v>-61.0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138</v>
      </c>
      <c r="B35" s="1">
        <v>0.0</v>
      </c>
      <c r="C35" s="1">
        <v>0.0</v>
      </c>
      <c r="D35" s="1">
        <v>0.0</v>
      </c>
      <c r="E35" s="1">
        <v>-45.0</v>
      </c>
      <c r="F35" s="1">
        <v>-60.0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139</v>
      </c>
      <c r="B36" s="1">
        <v>-4.0</v>
      </c>
      <c r="C36" s="1">
        <v>-4.0</v>
      </c>
      <c r="D36" s="1">
        <v>-62.0</v>
      </c>
      <c r="E36" s="1">
        <v>-26.0</v>
      </c>
      <c r="F36" s="1">
        <v>-32.0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141</v>
      </c>
      <c r="B38" s="1">
        <v>92.0</v>
      </c>
      <c r="C38" s="1">
        <v>1.0</v>
      </c>
      <c r="D38" s="1">
        <v>7.0</v>
      </c>
      <c r="E38" s="1">
        <v>12.0</v>
      </c>
      <c r="F38" s="1">
        <v>18.0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142</v>
      </c>
      <c r="B39" s="1">
        <v>8.0</v>
      </c>
      <c r="C39" s="1">
        <v>8.0</v>
      </c>
      <c r="D39" s="1">
        <v>12.0</v>
      </c>
      <c r="E39" s="1">
        <v>32.0</v>
      </c>
      <c r="F39" s="1">
        <v>42.0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143</v>
      </c>
      <c r="B40" s="1">
        <v>0.0</v>
      </c>
      <c r="C40" s="1">
        <v>0.0</v>
      </c>
      <c r="D40" s="1">
        <v>0.0</v>
      </c>
      <c r="E40" s="1">
        <v>12.0</v>
      </c>
      <c r="F40" s="1">
        <v>15.0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144</v>
      </c>
      <c r="B41" s="1">
        <v>0.0</v>
      </c>
      <c r="C41" s="1">
        <v>0.0</v>
      </c>
      <c r="D41" s="1">
        <v>0.0</v>
      </c>
      <c r="E41" s="1">
        <v>0.0</v>
      </c>
      <c r="F41" s="1">
        <v>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145</v>
      </c>
      <c r="B42" s="1">
        <v>0.0</v>
      </c>
      <c r="C42" s="1">
        <v>0.0</v>
      </c>
      <c r="D42" s="1">
        <v>0.0</v>
      </c>
      <c r="E42" s="1">
        <v>0.0</v>
      </c>
      <c r="F42" s="1">
        <v>10.0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146</v>
      </c>
      <c r="B43" s="1">
        <v>5.0</v>
      </c>
      <c r="C43" s="1">
        <v>5.0</v>
      </c>
      <c r="D43" s="1">
        <v>23.0</v>
      </c>
      <c r="E43" s="1">
        <v>89.0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147</v>
      </c>
      <c r="B44" s="1">
        <v>11.0</v>
      </c>
      <c r="C44" s="1">
        <v>10.0</v>
      </c>
      <c r="D44" s="1">
        <v>69.0</v>
      </c>
      <c r="E44" s="1">
        <v>2.0</v>
      </c>
      <c r="F44" s="1">
        <v>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148</v>
      </c>
      <c r="B45" s="1">
        <v>17.0</v>
      </c>
      <c r="C45" s="1">
        <v>15.0</v>
      </c>
      <c r="D45" s="1">
        <v>92.0</v>
      </c>
      <c r="E45" s="1">
        <v>3.0</v>
      </c>
      <c r="F45" s="1">
        <v>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0.0</v>
      </c>
      <c r="C3" s="1" t="s">
        <v>151</v>
      </c>
      <c r="D3" s="1" t="s">
        <v>152</v>
      </c>
      <c r="E3" s="1" t="s">
        <v>153</v>
      </c>
      <c r="F3" s="1" t="s">
        <v>154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155</v>
      </c>
      <c r="B4" s="1">
        <v>0.0</v>
      </c>
      <c r="C4" s="1" t="s">
        <v>156</v>
      </c>
      <c r="D4" s="1" t="s">
        <v>157</v>
      </c>
      <c r="E4" s="1" t="s">
        <v>158</v>
      </c>
      <c r="F4" s="1" t="s">
        <v>159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160</v>
      </c>
      <c r="B5" s="1">
        <v>0.0</v>
      </c>
      <c r="C5" s="1" t="s">
        <v>161</v>
      </c>
      <c r="D5" s="1" t="s">
        <v>162</v>
      </c>
      <c r="E5" s="1" t="s">
        <v>163</v>
      </c>
      <c r="F5" s="1" t="s">
        <v>164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165</v>
      </c>
      <c r="B6" s="1">
        <v>0.0</v>
      </c>
      <c r="C6" s="1" t="s">
        <v>166</v>
      </c>
      <c r="D6" s="1" t="s">
        <v>167</v>
      </c>
      <c r="E6" s="1" t="s">
        <v>163</v>
      </c>
      <c r="F6" s="1" t="s">
        <v>164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169</v>
      </c>
      <c r="B8" s="1" t="s">
        <v>170</v>
      </c>
      <c r="C8" s="1" t="s">
        <v>171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172</v>
      </c>
      <c r="B9" s="1" t="s">
        <v>173</v>
      </c>
      <c r="C9" s="1" t="s">
        <v>174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175</v>
      </c>
      <c r="B10" s="1" t="s">
        <v>176</v>
      </c>
      <c r="C10" s="1" t="s">
        <v>177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178</v>
      </c>
      <c r="B11" s="1" t="s">
        <v>176</v>
      </c>
      <c r="C11" s="1" t="s">
        <v>177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179</v>
      </c>
      <c r="B12" s="1" t="s">
        <v>180</v>
      </c>
      <c r="C12" s="1" t="s">
        <v>181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182</v>
      </c>
      <c r="B13" s="1" t="s">
        <v>180</v>
      </c>
      <c r="C13" s="1" t="s">
        <v>181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183</v>
      </c>
      <c r="B14" s="1" t="s">
        <v>184</v>
      </c>
      <c r="C14" s="1" t="s">
        <v>181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185</v>
      </c>
      <c r="B15" s="1" t="s">
        <v>186</v>
      </c>
      <c r="C15" s="1" t="s">
        <v>187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188</v>
      </c>
      <c r="B16" s="1">
        <v>0.0</v>
      </c>
      <c r="C16" s="1" t="s">
        <v>189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190</v>
      </c>
      <c r="B17" s="1">
        <v>0.0</v>
      </c>
      <c r="C17" s="1" t="s">
        <v>189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191</v>
      </c>
      <c r="B19" s="1">
        <v>0.0</v>
      </c>
      <c r="C19" s="1" t="s">
        <v>192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193</v>
      </c>
      <c r="B20" s="1">
        <v>0.0</v>
      </c>
      <c r="C20" s="1" t="s">
        <v>194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195</v>
      </c>
      <c r="B21" s="1">
        <v>0.0</v>
      </c>
      <c r="C21" s="1" t="s">
        <v>196</v>
      </c>
      <c r="D21" s="1" t="s">
        <v>197</v>
      </c>
      <c r="E21" s="1" t="s">
        <v>198</v>
      </c>
      <c r="F21" s="1" t="s">
        <v>199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201</v>
      </c>
      <c r="B23" s="1" t="s">
        <v>202</v>
      </c>
      <c r="C23" s="1" t="s">
        <v>203</v>
      </c>
      <c r="D23" s="1" t="s">
        <v>204</v>
      </c>
      <c r="E23" s="1" t="s">
        <v>205</v>
      </c>
      <c r="F23" s="1" t="s">
        <v>206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207</v>
      </c>
      <c r="B24" s="1" t="s">
        <v>208</v>
      </c>
      <c r="C24" s="1" t="s">
        <v>209</v>
      </c>
      <c r="D24" s="1" t="s">
        <v>210</v>
      </c>
      <c r="E24" s="1" t="s">
        <v>211</v>
      </c>
      <c r="F24" s="1" t="s">
        <v>212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213</v>
      </c>
      <c r="B25" s="1" t="s">
        <v>214</v>
      </c>
      <c r="C25" s="1" t="s">
        <v>215</v>
      </c>
      <c r="D25" s="1" t="s">
        <v>216</v>
      </c>
      <c r="E25" s="1" t="s">
        <v>217</v>
      </c>
      <c r="F25" s="1" t="s">
        <v>218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219</v>
      </c>
      <c r="B26" s="1">
        <v>0.0</v>
      </c>
      <c r="C26" s="1" t="s">
        <v>220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221</v>
      </c>
      <c r="B27" s="1">
        <v>0.0</v>
      </c>
      <c r="C27" s="1" t="s">
        <v>222</v>
      </c>
      <c r="D27" s="1" t="s">
        <v>223</v>
      </c>
      <c r="E27" s="1" t="s">
        <v>224</v>
      </c>
      <c r="F27" s="1" t="s">
        <v>225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226</v>
      </c>
      <c r="B28" s="1">
        <v>0.0</v>
      </c>
      <c r="C28" s="1" t="s">
        <v>227</v>
      </c>
      <c r="D28" s="1" t="s">
        <v>228</v>
      </c>
      <c r="E28" s="1" t="s">
        <v>229</v>
      </c>
      <c r="F28" s="1" t="s">
        <v>230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231</v>
      </c>
      <c r="B29" s="1">
        <v>0.0</v>
      </c>
      <c r="C29" s="1" t="s">
        <v>232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234</v>
      </c>
      <c r="B31" s="1">
        <v>0.0</v>
      </c>
      <c r="C31" s="1">
        <v>0.0</v>
      </c>
      <c r="D31" s="1">
        <v>0.0</v>
      </c>
      <c r="E31" s="1" t="s">
        <v>192</v>
      </c>
      <c r="F31" s="1" t="s">
        <v>235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236</v>
      </c>
      <c r="B32" s="1">
        <v>0.0</v>
      </c>
      <c r="C32" s="1">
        <v>0.0</v>
      </c>
      <c r="D32" s="1">
        <v>0.0</v>
      </c>
      <c r="E32" s="1" t="s">
        <v>192</v>
      </c>
      <c r="F32" s="1" t="s">
        <v>237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238</v>
      </c>
      <c r="B33" s="1">
        <v>0.0</v>
      </c>
      <c r="C33" s="1">
        <v>0.0</v>
      </c>
      <c r="D33" s="1">
        <v>0.0</v>
      </c>
      <c r="E33" s="1">
        <v>0.0</v>
      </c>
      <c r="F33" s="1" t="s">
        <v>239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240</v>
      </c>
      <c r="B34" s="1">
        <v>0.0</v>
      </c>
      <c r="C34" s="1">
        <v>0.0</v>
      </c>
      <c r="D34" s="1">
        <v>0.0</v>
      </c>
      <c r="E34" s="1">
        <v>0.0</v>
      </c>
      <c r="F34" s="1" t="s">
        <v>241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242</v>
      </c>
      <c r="B35" s="1" t="s">
        <v>243</v>
      </c>
      <c r="C35" s="1" t="s">
        <v>244</v>
      </c>
      <c r="D35" s="1" t="s">
        <v>245</v>
      </c>
      <c r="E35" s="1" t="s">
        <v>246</v>
      </c>
      <c r="F35" s="1" t="s">
        <v>247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248</v>
      </c>
      <c r="B36" s="1">
        <v>0.0</v>
      </c>
      <c r="C36" s="1">
        <v>0.0</v>
      </c>
      <c r="D36" s="1">
        <v>0.0</v>
      </c>
      <c r="E36" s="1">
        <v>0.0</v>
      </c>
      <c r="F36" s="1" t="s">
        <v>249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250</v>
      </c>
      <c r="B37" s="1">
        <v>0.0</v>
      </c>
      <c r="C37" s="1">
        <v>0.0</v>
      </c>
      <c r="D37" s="1">
        <v>0.0</v>
      </c>
      <c r="E37" s="1">
        <v>0.0</v>
      </c>
      <c r="F37" s="1" t="s">
        <v>251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252</v>
      </c>
      <c r="B38" s="1">
        <v>0.0</v>
      </c>
      <c r="C38" s="1">
        <v>0.0</v>
      </c>
      <c r="D38" s="1">
        <v>0.0</v>
      </c>
      <c r="E38" s="1">
        <v>0.0</v>
      </c>
      <c r="F38" s="1" t="s">
        <v>253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254</v>
      </c>
      <c r="B39" s="1">
        <v>0.0</v>
      </c>
      <c r="C39" s="1">
        <v>0.0</v>
      </c>
      <c r="D39" s="1">
        <v>0.0</v>
      </c>
      <c r="E39" s="1">
        <v>0.0</v>
      </c>
      <c r="F39" s="1" t="s">
        <v>255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256</v>
      </c>
      <c r="B40" s="1">
        <v>0.0</v>
      </c>
      <c r="C40" s="1">
        <v>0.0</v>
      </c>
      <c r="D40" s="1" t="s">
        <v>257</v>
      </c>
      <c r="E40" s="1" t="s">
        <v>258</v>
      </c>
      <c r="F40" s="1" t="s">
        <v>259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260</v>
      </c>
      <c r="B41" s="1">
        <v>0.0</v>
      </c>
      <c r="C41" s="1">
        <v>0.0</v>
      </c>
      <c r="D41" s="1">
        <v>0.0</v>
      </c>
      <c r="E41" s="1">
        <v>0.0</v>
      </c>
      <c r="F41" s="1" t="s">
        <v>255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261</v>
      </c>
      <c r="B42" s="1">
        <v>0.0</v>
      </c>
      <c r="C42" s="1">
        <v>0.0</v>
      </c>
      <c r="D42" s="1" t="s">
        <v>262</v>
      </c>
      <c r="E42" s="1" t="s">
        <v>263</v>
      </c>
      <c r="F42" s="1" t="s">
        <v>259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264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265</v>
      </c>
      <c r="B44" s="1">
        <v>0.0</v>
      </c>
      <c r="C44" s="1" t="s">
        <v>266</v>
      </c>
      <c r="D44" s="1">
        <v>0.0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267</v>
      </c>
      <c r="B45" s="1">
        <v>0.0</v>
      </c>
      <c r="C45" s="1" t="s">
        <v>268</v>
      </c>
      <c r="D45" s="1" t="s">
        <v>269</v>
      </c>
      <c r="E45" s="1" t="s">
        <v>270</v>
      </c>
      <c r="F45" s="1" t="s">
        <v>271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272</v>
      </c>
      <c r="B46" s="1">
        <v>0.0</v>
      </c>
      <c r="C46" s="1">
        <v>0.0</v>
      </c>
      <c r="D46" s="1">
        <v>0.0</v>
      </c>
      <c r="E46" s="1" t="s">
        <v>273</v>
      </c>
      <c r="F46" s="1" t="s">
        <v>274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275</v>
      </c>
      <c r="B47" s="1">
        <v>0.0</v>
      </c>
      <c r="C47" s="1" t="s">
        <v>276</v>
      </c>
      <c r="D47" s="1" t="s">
        <v>277</v>
      </c>
      <c r="E47" s="1" t="s">
        <v>278</v>
      </c>
      <c r="F47" s="1" t="s">
        <v>279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280</v>
      </c>
      <c r="B48" s="1">
        <v>0.0</v>
      </c>
      <c r="C48" s="1" t="s">
        <v>276</v>
      </c>
      <c r="D48" s="1" t="s">
        <v>277</v>
      </c>
      <c r="E48" s="1" t="s">
        <v>278</v>
      </c>
      <c r="F48" s="1" t="s">
        <v>279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281</v>
      </c>
      <c r="B49" s="1">
        <v>0.0</v>
      </c>
      <c r="C49" s="1" t="s">
        <v>282</v>
      </c>
      <c r="D49" s="1">
        <v>0.0</v>
      </c>
      <c r="E49" s="1" t="s">
        <v>283</v>
      </c>
      <c r="F49" s="1" t="s">
        <v>284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285</v>
      </c>
      <c r="B50" s="1">
        <v>0.0</v>
      </c>
      <c r="C50" s="1" t="s">
        <v>282</v>
      </c>
      <c r="D50" s="1">
        <v>0.0</v>
      </c>
      <c r="E50" s="1" t="s">
        <v>283</v>
      </c>
      <c r="F50" s="1" t="s">
        <v>284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286</v>
      </c>
      <c r="B51" s="1">
        <v>0.0</v>
      </c>
      <c r="C51" s="1" t="s">
        <v>282</v>
      </c>
      <c r="D51" s="1">
        <v>0.0</v>
      </c>
      <c r="E51" s="1" t="s">
        <v>287</v>
      </c>
      <c r="F51" s="1" t="s">
        <v>284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288</v>
      </c>
      <c r="B52" s="1">
        <v>0.0</v>
      </c>
      <c r="C52" s="1" t="s">
        <v>289</v>
      </c>
      <c r="D52" s="1" t="s">
        <v>290</v>
      </c>
      <c r="E52" s="1" t="s">
        <v>291</v>
      </c>
      <c r="F52" s="1" t="s">
        <v>292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293</v>
      </c>
      <c r="B53" s="1">
        <v>0.0</v>
      </c>
      <c r="C53" s="1" t="s">
        <v>294</v>
      </c>
      <c r="D53" s="1">
        <v>0.0</v>
      </c>
      <c r="E53" s="1">
        <v>0.0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295</v>
      </c>
      <c r="B54" s="1">
        <v>0.0</v>
      </c>
      <c r="C54" s="1" t="s">
        <v>296</v>
      </c>
      <c r="D54" s="1" t="s">
        <v>297</v>
      </c>
      <c r="E54" s="1" t="s">
        <v>298</v>
      </c>
      <c r="F54" s="1" t="s">
        <v>299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300</v>
      </c>
      <c r="B55" s="1">
        <v>0.0</v>
      </c>
      <c r="C55" s="1">
        <v>0.0</v>
      </c>
      <c r="D55" s="1">
        <v>0.0</v>
      </c>
      <c r="E55" s="1">
        <v>650.0</v>
      </c>
      <c r="F55" s="1" t="s">
        <v>301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302</v>
      </c>
      <c r="B56" s="1">
        <v>0.0</v>
      </c>
      <c r="C56" s="1" t="s">
        <v>303</v>
      </c>
      <c r="D56" s="1" t="s">
        <v>304</v>
      </c>
      <c r="E56" s="1" t="s">
        <v>305</v>
      </c>
      <c r="F56" s="1" t="s">
        <v>306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307</v>
      </c>
      <c r="B57" s="1">
        <v>0.0</v>
      </c>
      <c r="C57" s="1" t="s">
        <v>308</v>
      </c>
      <c r="D57" s="1">
        <v>0.0</v>
      </c>
      <c r="E57" s="1" t="s">
        <v>309</v>
      </c>
      <c r="F57" s="1" t="s">
        <v>310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311</v>
      </c>
      <c r="B58" s="1">
        <v>0.0</v>
      </c>
      <c r="C58" s="1" t="s">
        <v>308</v>
      </c>
      <c r="D58" s="1">
        <v>0.0</v>
      </c>
      <c r="E58" s="1" t="s">
        <v>309</v>
      </c>
      <c r="F58" s="1" t="s">
        <v>310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312</v>
      </c>
      <c r="B59" s="1">
        <v>0.0</v>
      </c>
      <c r="C59" s="1" t="s">
        <v>313</v>
      </c>
      <c r="D59" s="1" t="s">
        <v>314</v>
      </c>
      <c r="E59" s="1" t="s">
        <v>315</v>
      </c>
      <c r="F59" s="1" t="s">
        <v>316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317</v>
      </c>
      <c r="B60" s="1">
        <v>0.0</v>
      </c>
      <c r="C60" s="1">
        <v>0.0</v>
      </c>
      <c r="D60" s="1">
        <v>0.0</v>
      </c>
      <c r="E60" s="1" t="s">
        <v>318</v>
      </c>
      <c r="F60" s="1" t="s">
        <v>319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320</v>
      </c>
      <c r="B61" s="1">
        <v>0.0</v>
      </c>
      <c r="C61" s="1">
        <v>0.0</v>
      </c>
      <c r="D61" s="1">
        <v>0.0</v>
      </c>
      <c r="E61" s="1" t="s">
        <v>321</v>
      </c>
      <c r="F61" s="1" t="s">
        <v>322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323</v>
      </c>
      <c r="B62" s="1">
        <v>0.0</v>
      </c>
      <c r="C62" s="1">
        <v>0.0</v>
      </c>
      <c r="D62" s="1">
        <v>0.0</v>
      </c>
      <c r="E62" s="1" t="s">
        <v>321</v>
      </c>
      <c r="F62" s="1" t="s">
        <v>324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325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326</v>
      </c>
      <c r="B64" s="1">
        <v>0.0</v>
      </c>
      <c r="C64" s="1">
        <v>0.0</v>
      </c>
      <c r="D64" s="1" t="s">
        <v>327</v>
      </c>
      <c r="E64" s="1" t="s">
        <v>328</v>
      </c>
      <c r="F64" s="1" t="s">
        <v>329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330</v>
      </c>
      <c r="B65" s="1">
        <v>0.0</v>
      </c>
      <c r="C65" s="1">
        <v>0.0</v>
      </c>
      <c r="D65" s="1">
        <v>0.0</v>
      </c>
      <c r="E65" s="1">
        <v>0.0</v>
      </c>
      <c r="F65" s="1" t="s">
        <v>331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332</v>
      </c>
      <c r="B66" s="1">
        <v>0.0</v>
      </c>
      <c r="C66" s="1">
        <v>0.0</v>
      </c>
      <c r="D66" s="1" t="s">
        <v>333</v>
      </c>
      <c r="E66" s="1" t="s">
        <v>334</v>
      </c>
      <c r="F66" s="1" t="s">
        <v>335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336</v>
      </c>
      <c r="B67" s="1">
        <v>0.0</v>
      </c>
      <c r="C67" s="1">
        <v>0.0</v>
      </c>
      <c r="D67" s="1" t="s">
        <v>333</v>
      </c>
      <c r="E67" s="1" t="s">
        <v>334</v>
      </c>
      <c r="F67" s="1" t="s">
        <v>335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337</v>
      </c>
      <c r="B68" s="1">
        <v>0.0</v>
      </c>
      <c r="C68" s="1">
        <v>0.0</v>
      </c>
      <c r="D68" s="1" t="s">
        <v>338</v>
      </c>
      <c r="E68" s="1" t="s">
        <v>339</v>
      </c>
      <c r="F68" s="1" t="s">
        <v>340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341</v>
      </c>
      <c r="B69" s="1">
        <v>0.0</v>
      </c>
      <c r="C69" s="1">
        <v>0.0</v>
      </c>
      <c r="D69" s="1" t="s">
        <v>338</v>
      </c>
      <c r="E69" s="1" t="s">
        <v>339</v>
      </c>
      <c r="F69" s="1" t="s">
        <v>340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342</v>
      </c>
      <c r="B70" s="1">
        <v>0.0</v>
      </c>
      <c r="C70" s="1">
        <v>0.0</v>
      </c>
      <c r="D70" s="1" t="s">
        <v>343</v>
      </c>
      <c r="E70" s="1" t="s">
        <v>344</v>
      </c>
      <c r="F70" s="1" t="s">
        <v>345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346</v>
      </c>
      <c r="B71" s="1">
        <v>0.0</v>
      </c>
      <c r="C71" s="1">
        <v>0.0</v>
      </c>
      <c r="D71" s="1" t="s">
        <v>347</v>
      </c>
      <c r="E71" s="1" t="s">
        <v>348</v>
      </c>
      <c r="F71" s="1" t="s">
        <v>349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350</v>
      </c>
      <c r="B72" s="1">
        <v>0.0</v>
      </c>
      <c r="C72" s="1">
        <v>0.0</v>
      </c>
      <c r="D72" s="1" t="s">
        <v>351</v>
      </c>
      <c r="E72" s="1" t="s">
        <v>352</v>
      </c>
      <c r="F72" s="1" t="s">
        <v>353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354</v>
      </c>
      <c r="B73" s="1">
        <v>0.0</v>
      </c>
      <c r="C73" s="1">
        <v>0.0</v>
      </c>
      <c r="D73" s="1">
        <v>0.0</v>
      </c>
      <c r="E73" s="1">
        <v>0.0</v>
      </c>
      <c r="F73" s="1" t="s">
        <v>355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356</v>
      </c>
      <c r="B74" s="1">
        <v>0.0</v>
      </c>
      <c r="C74" s="1">
        <v>0.0</v>
      </c>
      <c r="D74" s="1" t="s">
        <v>357</v>
      </c>
      <c r="E74" s="1" t="s">
        <v>358</v>
      </c>
      <c r="F74" s="1" t="s">
        <v>359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360</v>
      </c>
      <c r="B75" s="1">
        <v>0.0</v>
      </c>
      <c r="C75" s="1">
        <v>0.0</v>
      </c>
      <c r="D75" s="1" t="s">
        <v>361</v>
      </c>
      <c r="E75" s="1" t="s">
        <v>362</v>
      </c>
      <c r="F75" s="1" t="s">
        <v>363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364</v>
      </c>
      <c r="B76" s="1">
        <v>0.0</v>
      </c>
      <c r="C76" s="1">
        <v>0.0</v>
      </c>
      <c r="D76" s="1" t="s">
        <v>361</v>
      </c>
      <c r="E76" s="1" t="s">
        <v>362</v>
      </c>
      <c r="F76" s="1" t="s">
        <v>363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365</v>
      </c>
      <c r="B77" s="1">
        <v>0.0</v>
      </c>
      <c r="C77" s="1">
        <v>0.0</v>
      </c>
      <c r="D77" s="1" t="s">
        <v>366</v>
      </c>
      <c r="E77" s="1" t="s">
        <v>367</v>
      </c>
      <c r="F77" s="1" t="s">
        <v>368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369</v>
      </c>
      <c r="B78" s="1">
        <v>0.0</v>
      </c>
      <c r="C78" s="1">
        <v>0.0</v>
      </c>
      <c r="D78" s="1">
        <v>0.0</v>
      </c>
      <c r="E78" s="1">
        <v>0.0</v>
      </c>
      <c r="F78" s="1" t="s">
        <v>370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371</v>
      </c>
      <c r="B79" s="1">
        <v>0.0</v>
      </c>
      <c r="C79" s="1">
        <v>0.0</v>
      </c>
      <c r="D79" s="1">
        <v>0.0</v>
      </c>
      <c r="E79" s="1" t="s">
        <v>372</v>
      </c>
      <c r="F79" s="1" t="s">
        <v>373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374</v>
      </c>
      <c r="B80" s="1">
        <v>0.0</v>
      </c>
      <c r="C80" s="1">
        <v>0.0</v>
      </c>
      <c r="D80" s="1">
        <v>0.0</v>
      </c>
      <c r="E80" s="1" t="s">
        <v>372</v>
      </c>
      <c r="F80" s="1" t="s">
        <v>375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376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377</v>
      </c>
      <c r="B82" s="1">
        <v>0.0</v>
      </c>
      <c r="C82" s="1">
        <v>0.0</v>
      </c>
      <c r="D82" s="1">
        <v>0.0</v>
      </c>
      <c r="E82" s="1" t="s">
        <v>378</v>
      </c>
      <c r="F82" s="1" t="s">
        <v>379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380</v>
      </c>
      <c r="B83" s="1">
        <v>0.0</v>
      </c>
      <c r="C83" s="1">
        <v>0.0</v>
      </c>
      <c r="D83" s="1">
        <v>0.0</v>
      </c>
      <c r="E83" s="1" t="s">
        <v>381</v>
      </c>
      <c r="F83" s="1" t="s">
        <v>382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383</v>
      </c>
      <c r="B84" s="1">
        <v>0.0</v>
      </c>
      <c r="C84" s="1">
        <v>0.0</v>
      </c>
      <c r="D84" s="1">
        <v>0.0</v>
      </c>
      <c r="E84" s="1" t="s">
        <v>381</v>
      </c>
      <c r="F84" s="1" t="s">
        <v>382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384</v>
      </c>
      <c r="B85" s="1">
        <v>0.0</v>
      </c>
      <c r="C85" s="1">
        <v>0.0</v>
      </c>
      <c r="D85" s="1">
        <v>0.0</v>
      </c>
      <c r="E85" s="1" t="s">
        <v>385</v>
      </c>
      <c r="F85" s="1" t="s">
        <v>386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387</v>
      </c>
      <c r="B86" s="1">
        <v>0.0</v>
      </c>
      <c r="C86" s="1">
        <v>0.0</v>
      </c>
      <c r="D86" s="1">
        <v>0.0</v>
      </c>
      <c r="E86" s="1" t="s">
        <v>385</v>
      </c>
      <c r="F86" s="1" t="s">
        <v>386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388</v>
      </c>
      <c r="B87" s="1">
        <v>0.0</v>
      </c>
      <c r="C87" s="1">
        <v>0.0</v>
      </c>
      <c r="D87" s="1">
        <v>0.0</v>
      </c>
      <c r="E87" s="1" t="s">
        <v>389</v>
      </c>
      <c r="F87" s="1" t="s">
        <v>386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390</v>
      </c>
      <c r="B88" s="1">
        <v>0.0</v>
      </c>
      <c r="C88" s="1">
        <v>0.0</v>
      </c>
      <c r="D88" s="1">
        <v>0.0</v>
      </c>
      <c r="E88" s="1" t="s">
        <v>391</v>
      </c>
      <c r="F88" s="1" t="s">
        <v>392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393</v>
      </c>
      <c r="B89" s="1">
        <v>0.0</v>
      </c>
      <c r="C89" s="1">
        <v>0.0</v>
      </c>
      <c r="D89" s="1">
        <v>0.0</v>
      </c>
      <c r="E89" s="1" t="s">
        <v>394</v>
      </c>
      <c r="F89" s="1" t="s">
        <v>395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396</v>
      </c>
      <c r="B90" s="1">
        <v>0.0</v>
      </c>
      <c r="C90" s="1">
        <v>0.0</v>
      </c>
      <c r="D90" s="1">
        <v>0.0</v>
      </c>
      <c r="E90" s="1" t="s">
        <v>397</v>
      </c>
      <c r="F90" s="1" t="s">
        <v>398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399</v>
      </c>
      <c r="B91" s="1">
        <v>0.0</v>
      </c>
      <c r="C91" s="1">
        <v>0.0</v>
      </c>
      <c r="D91" s="1">
        <v>0.0</v>
      </c>
      <c r="E91" s="1" t="s">
        <v>400</v>
      </c>
      <c r="F91" s="1" t="s">
        <v>401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402</v>
      </c>
      <c r="B92" s="1">
        <v>0.0</v>
      </c>
      <c r="C92" s="1">
        <v>0.0</v>
      </c>
      <c r="D92" s="1">
        <v>0.0</v>
      </c>
      <c r="E92" s="1" t="s">
        <v>400</v>
      </c>
      <c r="F92" s="1" t="s">
        <v>401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403</v>
      </c>
      <c r="B93" s="1">
        <v>0.0</v>
      </c>
      <c r="C93" s="1">
        <v>0.0</v>
      </c>
      <c r="D93" s="1">
        <v>0.0</v>
      </c>
      <c r="E93" s="1" t="s">
        <v>404</v>
      </c>
      <c r="F93" s="1" t="s">
        <v>405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406</v>
      </c>
      <c r="B94" s="1">
        <v>0.0</v>
      </c>
      <c r="C94" s="1">
        <v>0.0</v>
      </c>
      <c r="D94" s="1">
        <v>0.0</v>
      </c>
      <c r="E94" s="1">
        <v>0.0</v>
      </c>
      <c r="F94" s="1" t="s">
        <v>407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408</v>
      </c>
      <c r="B95" s="1">
        <v>0.0</v>
      </c>
      <c r="C95" s="1">
        <v>0.0</v>
      </c>
      <c r="D95" s="1">
        <v>0.0</v>
      </c>
      <c r="E95" s="1">
        <v>0.0</v>
      </c>
      <c r="F95" s="1" t="s">
        <v>409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410</v>
      </c>
      <c r="C1" s="1" t="s">
        <v>411</v>
      </c>
      <c r="D1" s="1" t="s">
        <v>412</v>
      </c>
      <c r="E1" s="1" t="s">
        <v>413</v>
      </c>
      <c r="F1" s="1" t="s">
        <v>414</v>
      </c>
      <c r="G1" s="1" t="s">
        <v>415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416</v>
      </c>
      <c r="B2" s="1" t="s">
        <v>417</v>
      </c>
      <c r="C2" s="1" t="s">
        <v>418</v>
      </c>
      <c r="D2" s="1" t="s">
        <v>419</v>
      </c>
      <c r="E2" s="1" t="s">
        <v>420</v>
      </c>
      <c r="F2" s="1" t="s">
        <v>420</v>
      </c>
      <c r="G2" s="1" t="s">
        <v>421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422</v>
      </c>
      <c r="B3" s="1" t="s">
        <v>421</v>
      </c>
      <c r="C3" s="1" t="s">
        <v>423</v>
      </c>
      <c r="D3" s="1" t="s">
        <v>424</v>
      </c>
      <c r="E3" s="1" t="s">
        <v>425</v>
      </c>
      <c r="F3" s="1" t="s">
        <v>426</v>
      </c>
      <c r="G3" s="1" t="s">
        <v>421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427</v>
      </c>
      <c r="B4" s="1" t="s">
        <v>428</v>
      </c>
      <c r="C4" s="1" t="s">
        <v>429</v>
      </c>
      <c r="D4" s="1" t="s">
        <v>430</v>
      </c>
      <c r="E4" s="1" t="s">
        <v>431</v>
      </c>
      <c r="F4" s="1" t="s">
        <v>432</v>
      </c>
      <c r="G4" s="1" t="s">
        <v>433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422</v>
      </c>
      <c r="B5" s="1" t="s">
        <v>421</v>
      </c>
      <c r="C5" s="1" t="s">
        <v>434</v>
      </c>
      <c r="D5" s="1" t="s">
        <v>435</v>
      </c>
      <c r="E5" s="1" t="s">
        <v>436</v>
      </c>
      <c r="F5" s="1" t="s">
        <v>437</v>
      </c>
      <c r="G5" s="1" t="s">
        <v>438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439</v>
      </c>
      <c r="B6" s="1" t="s">
        <v>440</v>
      </c>
      <c r="C6" s="1" t="s">
        <v>441</v>
      </c>
      <c r="D6" s="1" t="s">
        <v>442</v>
      </c>
      <c r="E6" s="1" t="s">
        <v>443</v>
      </c>
      <c r="F6" s="1" t="s">
        <v>444</v>
      </c>
      <c r="G6" s="1" t="s">
        <v>445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446</v>
      </c>
      <c r="B7" s="1" t="s">
        <v>447</v>
      </c>
      <c r="C7" s="1" t="s">
        <v>448</v>
      </c>
      <c r="D7" s="1" t="s">
        <v>449</v>
      </c>
      <c r="E7" s="1" t="s">
        <v>450</v>
      </c>
      <c r="F7" s="1" t="s">
        <v>451</v>
      </c>
      <c r="G7" s="1" t="s">
        <v>452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453</v>
      </c>
      <c r="B8" s="1" t="s">
        <v>454</v>
      </c>
      <c r="C8" s="1" t="s">
        <v>455</v>
      </c>
      <c r="D8" s="1" t="s">
        <v>456</v>
      </c>
      <c r="E8" s="1" t="s">
        <v>457</v>
      </c>
      <c r="F8" s="1" t="s">
        <v>458</v>
      </c>
      <c r="G8" s="1" t="s">
        <v>459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460</v>
      </c>
      <c r="B9" s="1" t="s">
        <v>421</v>
      </c>
      <c r="C9" s="1" t="s">
        <v>421</v>
      </c>
      <c r="D9" s="1" t="s">
        <v>421</v>
      </c>
      <c r="E9" s="1" t="s">
        <v>421</v>
      </c>
      <c r="F9" s="1" t="s">
        <v>421</v>
      </c>
      <c r="G9" s="1" t="s">
        <v>421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461</v>
      </c>
      <c r="B10" s="1" t="s">
        <v>421</v>
      </c>
      <c r="C10" s="1" t="s">
        <v>421</v>
      </c>
      <c r="D10" s="1" t="s">
        <v>421</v>
      </c>
      <c r="E10" s="1" t="s">
        <v>421</v>
      </c>
      <c r="F10" s="1" t="s">
        <v>421</v>
      </c>
      <c r="G10" s="1" t="s">
        <v>421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462</v>
      </c>
      <c r="B11" s="1" t="s">
        <v>463</v>
      </c>
      <c r="C11" s="1" t="s">
        <v>464</v>
      </c>
      <c r="D11" s="1" t="s">
        <v>465</v>
      </c>
      <c r="E11" s="1" t="s">
        <v>466</v>
      </c>
      <c r="F11" s="1" t="s">
        <v>467</v>
      </c>
      <c r="G11" s="1" t="s">
        <v>468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469</v>
      </c>
      <c r="B12" s="1" t="s">
        <v>463</v>
      </c>
      <c r="C12" s="1" t="s">
        <v>464</v>
      </c>
      <c r="D12" s="1" t="s">
        <v>465</v>
      </c>
      <c r="E12" s="1" t="s">
        <v>470</v>
      </c>
      <c r="F12" s="1" t="s">
        <v>471</v>
      </c>
      <c r="G12" s="1" t="s">
        <v>472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473</v>
      </c>
      <c r="B13" s="1" t="s">
        <v>474</v>
      </c>
      <c r="C13" s="1" t="s">
        <v>475</v>
      </c>
      <c r="D13" s="1" t="s">
        <v>476</v>
      </c>
      <c r="E13" s="1" t="s">
        <v>477</v>
      </c>
      <c r="F13" s="1" t="s">
        <v>478</v>
      </c>
      <c r="G13" s="1" t="s">
        <v>472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479</v>
      </c>
      <c r="B14" s="1" t="s">
        <v>480</v>
      </c>
      <c r="C14" s="1" t="s">
        <v>481</v>
      </c>
      <c r="D14" s="1" t="s">
        <v>482</v>
      </c>
      <c r="E14" s="1" t="s">
        <v>483</v>
      </c>
      <c r="F14" s="1" t="s">
        <v>484</v>
      </c>
      <c r="G14" s="1" t="s">
        <v>485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486</v>
      </c>
      <c r="B15" s="1" t="s">
        <v>421</v>
      </c>
      <c r="C15" s="1" t="s">
        <v>421</v>
      </c>
      <c r="D15" s="1" t="s">
        <v>421</v>
      </c>
      <c r="E15" s="1" t="s">
        <v>421</v>
      </c>
      <c r="F15" s="1" t="s">
        <v>421</v>
      </c>
      <c r="G15" s="1" t="s">
        <v>421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487</v>
      </c>
      <c r="B16" s="1" t="s">
        <v>421</v>
      </c>
      <c r="C16" s="1" t="s">
        <v>421</v>
      </c>
      <c r="D16" s="1" t="s">
        <v>421</v>
      </c>
      <c r="E16" s="1" t="s">
        <v>421</v>
      </c>
      <c r="F16" s="1" t="s">
        <v>421</v>
      </c>
      <c r="G16" s="1" t="s">
        <v>421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488</v>
      </c>
      <c r="B17" s="1" t="s">
        <v>120</v>
      </c>
      <c r="C17" s="1" t="s">
        <v>121</v>
      </c>
      <c r="D17" s="1" t="s">
        <v>122</v>
      </c>
      <c r="E17" s="1" t="s">
        <v>489</v>
      </c>
      <c r="F17" s="1" t="s">
        <v>490</v>
      </c>
      <c r="G17" s="1" t="s">
        <v>491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492</v>
      </c>
      <c r="B18" s="1" t="s">
        <v>421</v>
      </c>
      <c r="C18" s="1" t="s">
        <v>421</v>
      </c>
      <c r="D18" s="1" t="s">
        <v>421</v>
      </c>
      <c r="E18" s="1" t="s">
        <v>421</v>
      </c>
      <c r="F18" s="1" t="s">
        <v>421</v>
      </c>
      <c r="G18" s="1" t="s">
        <v>421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493</v>
      </c>
      <c r="B19" s="1" t="s">
        <v>421</v>
      </c>
      <c r="C19" s="1" t="s">
        <v>421</v>
      </c>
      <c r="D19" s="1" t="s">
        <v>421</v>
      </c>
      <c r="E19" s="1" t="s">
        <v>421</v>
      </c>
      <c r="F19" s="1" t="s">
        <v>421</v>
      </c>
      <c r="G19" s="1" t="s">
        <v>421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494</v>
      </c>
      <c r="B20" s="1" t="s">
        <v>495</v>
      </c>
      <c r="C20" s="1" t="s">
        <v>496</v>
      </c>
      <c r="D20" s="1" t="s">
        <v>497</v>
      </c>
      <c r="E20" s="1" t="s">
        <v>498</v>
      </c>
      <c r="F20" s="1" t="s">
        <v>499</v>
      </c>
      <c r="G20" s="1" t="s">
        <v>500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501</v>
      </c>
      <c r="B21" s="1" t="s">
        <v>495</v>
      </c>
      <c r="C21" s="1" t="s">
        <v>502</v>
      </c>
      <c r="D21" s="1" t="s">
        <v>503</v>
      </c>
      <c r="E21" s="1" t="s">
        <v>504</v>
      </c>
      <c r="F21" s="1" t="s">
        <v>505</v>
      </c>
      <c r="G21" s="1" t="s">
        <v>506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507</v>
      </c>
      <c r="B22" s="1" t="s">
        <v>508</v>
      </c>
      <c r="C22" s="1" t="s">
        <v>509</v>
      </c>
      <c r="D22" s="1" t="s">
        <v>510</v>
      </c>
      <c r="E22" s="1" t="s">
        <v>511</v>
      </c>
      <c r="F22" s="1" t="s">
        <v>512</v>
      </c>
      <c r="G22" s="1" t="s">
        <v>513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514</v>
      </c>
      <c r="B23" s="1" t="s">
        <v>515</v>
      </c>
      <c r="C23" s="1" t="s">
        <v>516</v>
      </c>
      <c r="D23" s="1" t="s">
        <v>517</v>
      </c>
      <c r="E23" s="1" t="s">
        <v>518</v>
      </c>
      <c r="F23" s="1" t="s">
        <v>519</v>
      </c>
      <c r="G23" s="1" t="s">
        <v>520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521</v>
      </c>
      <c r="B24" s="1" t="s">
        <v>522</v>
      </c>
      <c r="C24" s="1" t="s">
        <v>523</v>
      </c>
      <c r="D24" s="1" t="s">
        <v>524</v>
      </c>
      <c r="E24" s="1" t="s">
        <v>525</v>
      </c>
      <c r="F24" s="1" t="s">
        <v>525</v>
      </c>
      <c r="G24" s="1" t="s">
        <v>525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526</v>
      </c>
      <c r="B25" s="1" t="s">
        <v>527</v>
      </c>
      <c r="C25" s="1" t="s">
        <v>528</v>
      </c>
      <c r="D25" s="1" t="s">
        <v>529</v>
      </c>
      <c r="E25" s="1" t="s">
        <v>530</v>
      </c>
      <c r="F25" s="1" t="s">
        <v>530</v>
      </c>
      <c r="G25" s="1" t="s">
        <v>421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531</v>
      </c>
      <c r="B26" s="1" t="s">
        <v>532</v>
      </c>
      <c r="C26" s="1" t="s">
        <v>533</v>
      </c>
      <c r="D26" s="1" t="s">
        <v>534</v>
      </c>
      <c r="E26" s="1" t="s">
        <v>421</v>
      </c>
      <c r="F26" s="1" t="s">
        <v>421</v>
      </c>
      <c r="G26" s="1" t="s">
        <v>421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535</v>
      </c>
      <c r="B2" s="1" t="s">
        <v>536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537</v>
      </c>
      <c r="B3" s="1" t="s">
        <v>538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539</v>
      </c>
      <c r="B4" s="1" t="s">
        <v>540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541</v>
      </c>
      <c r="B5" s="1" t="s">
        <v>542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543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544</v>
      </c>
      <c r="B7" s="1" t="s">
        <v>545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546</v>
      </c>
      <c r="B8" s="4" t="s">
        <v>547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548</v>
      </c>
      <c r="B9" s="1" t="s">
        <v>549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550</v>
      </c>
      <c r="B10" s="1" t="s">
        <v>551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552</v>
      </c>
      <c r="B11" s="1" t="s">
        <v>549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553</v>
      </c>
      <c r="B12" s="1" t="s">
        <v>554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555</v>
      </c>
      <c r="B13" s="1" t="s">
        <v>556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557</v>
      </c>
      <c r="B14" s="1" t="s">
        <v>554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558</v>
      </c>
      <c r="B15" s="1" t="s">
        <v>559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560</v>
      </c>
      <c r="B16" s="1">
        <v>51.0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561</v>
      </c>
      <c r="B17" s="1" t="s">
        <v>562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563</v>
      </c>
      <c r="B18" s="1">
        <v>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564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565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566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567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568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569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570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571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572</v>
      </c>
      <c r="B27" s="1">
        <v>1.72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573</v>
      </c>
      <c r="B28" s="1">
        <v>1.75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574</v>
      </c>
      <c r="B29" s="1">
        <v>1.75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575</v>
      </c>
      <c r="B30" s="1">
        <v>1.915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576</v>
      </c>
      <c r="B31" s="1">
        <v>1.72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577</v>
      </c>
      <c r="B32" s="1">
        <v>1.75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578</v>
      </c>
      <c r="B33" s="1">
        <v>1.75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579</v>
      </c>
      <c r="B34" s="1">
        <v>1.915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580</v>
      </c>
      <c r="B35" s="1">
        <v>0.039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581</v>
      </c>
      <c r="B36" s="1">
        <v>-1.2242146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582</v>
      </c>
      <c r="B37" s="1">
        <v>174819.0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583</v>
      </c>
      <c r="B38" s="1">
        <v>174819.0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584</v>
      </c>
      <c r="B39" s="1">
        <v>270833.0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585</v>
      </c>
      <c r="B40" s="1">
        <v>478000.0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586</v>
      </c>
      <c r="B41" s="1">
        <v>478000.0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587</v>
      </c>
      <c r="B42" s="1">
        <v>1.86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588</v>
      </c>
      <c r="B43" s="1">
        <v>1.87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589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590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591</v>
      </c>
      <c r="B46" s="1">
        <v>1.12349224E8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592</v>
      </c>
      <c r="B47" s="1">
        <v>1.69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593</v>
      </c>
      <c r="B48" s="1">
        <v>5.09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594</v>
      </c>
      <c r="B49" s="1">
        <v>2.4029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595</v>
      </c>
      <c r="B50" s="1">
        <v>2.825725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596</v>
      </c>
      <c r="B51" s="1" t="s">
        <v>597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598</v>
      </c>
      <c r="B52" s="1">
        <v>-6.701778E7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599</v>
      </c>
      <c r="B53" s="1">
        <v>3.2417847E7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600</v>
      </c>
      <c r="B54" s="1">
        <v>6.00798E7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601</v>
      </c>
      <c r="B55" s="1">
        <v>1426863.0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602</v>
      </c>
      <c r="B56" s="1">
        <v>1466462.0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603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604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605</v>
      </c>
      <c r="B59" s="1">
        <v>0.023699999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606</v>
      </c>
      <c r="B60" s="1">
        <v>0.11236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607</v>
      </c>
      <c r="B61" s="1">
        <v>0.7846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608</v>
      </c>
      <c r="B62" s="1">
        <v>5.61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609</v>
      </c>
      <c r="B63" s="1">
        <v>0.0319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610</v>
      </c>
      <c r="B64" s="1">
        <v>6.00798E7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611</v>
      </c>
      <c r="B65" s="1">
        <v>3.615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612</v>
      </c>
      <c r="B66" s="1">
        <v>0.5172891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613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614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615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616</v>
      </c>
      <c r="B70" s="1">
        <v>-8.1672E7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617</v>
      </c>
      <c r="B71" s="1">
        <v>-1.38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618</v>
      </c>
      <c r="B72" s="1">
        <v>-1.53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619</v>
      </c>
      <c r="B73" s="1">
        <v>0.722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620</v>
      </c>
      <c r="B74" s="1">
        <v>-0.57213926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621</v>
      </c>
      <c r="B75" s="1">
        <v>0.25443196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622</v>
      </c>
      <c r="B76" s="1" t="s">
        <v>623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624</v>
      </c>
      <c r="B77" s="1" t="s">
        <v>625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626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627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628</v>
      </c>
      <c r="B80" s="1" t="s">
        <v>629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630</v>
      </c>
      <c r="B81" s="1" t="s">
        <v>629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631</v>
      </c>
      <c r="B82" s="1">
        <v>1.6251462E9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632</v>
      </c>
      <c r="B83" s="1" t="s">
        <v>633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634</v>
      </c>
      <c r="B84" s="1" t="s">
        <v>635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636</v>
      </c>
      <c r="B85" s="1" t="s">
        <v>637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638</v>
      </c>
      <c r="B86" s="1" t="s">
        <v>639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640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641</v>
      </c>
      <c r="B88" s="1">
        <v>1.87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642</v>
      </c>
      <c r="B89" s="1">
        <v>15.0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643</v>
      </c>
      <c r="B90" s="1">
        <v>6.0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644</v>
      </c>
      <c r="B91" s="1">
        <v>10.8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645</v>
      </c>
      <c r="B92" s="1">
        <v>11.0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646</v>
      </c>
      <c r="B93" s="1" t="s">
        <v>647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648</v>
      </c>
      <c r="B94" s="1">
        <v>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649</v>
      </c>
      <c r="B95" s="1">
        <v>2.00343008E8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650</v>
      </c>
      <c r="B96" s="1">
        <v>3.335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651</v>
      </c>
      <c r="B97" s="1">
        <v>-9.2838E7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652</v>
      </c>
      <c r="B98" s="1">
        <v>2.9988E7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653</v>
      </c>
      <c r="B99" s="1">
        <v>10.06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654</v>
      </c>
      <c r="B100" s="1">
        <v>10.426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655</v>
      </c>
      <c r="B101" s="1">
        <v>13.807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656</v>
      </c>
      <c r="B102" s="1">
        <v>-0.20987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657</v>
      </c>
      <c r="B103" s="1">
        <v>-0.32834998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658</v>
      </c>
      <c r="B104" s="1">
        <v>-4.1690752E7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659</v>
      </c>
      <c r="B105" s="1">
        <v>-6.7314E7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660</v>
      </c>
      <c r="B106" s="1" t="s">
        <v>597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661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20.0</v>
      </c>
      <c r="D3" s="1">
        <v>-16.0</v>
      </c>
      <c r="E3" s="1">
        <v>-20.0</v>
      </c>
      <c r="F3" s="1">
        <v>-27.0</v>
      </c>
      <c r="G3" s="1">
        <f>IF(F3*FORECAST(G2,B3:F3,B2:F2)&gt;0,FORECAST(G2,B3:F3,B2:F2),F3)*$X$1</f>
        <v>-36.8</v>
      </c>
      <c r="H3" s="1">
        <f>IF(G3*FORECAST(H2,B3:G3,B2:G2)&gt;0,FORECAST(H2,B3:G3,B2:G2),G3)*$X$1</f>
        <v>-46.2</v>
      </c>
      <c r="I3" s="1">
        <f>IF(H3*FORECAST(I2,B3:H3,B2:H2)&gt;0,FORECAST(I2,B3:H3,B2:H2),H3)*$X$1</f>
        <v>-55.6</v>
      </c>
      <c r="J3" s="1">
        <f>IF(I3*FORECAST(J2,B3:I3,B2:I2)&gt;0,FORECAST(J2,B3:I3,B2:I2),I3)*$X$1</f>
        <v>-65</v>
      </c>
      <c r="K3" s="1">
        <f>IF(J3*FORECAST(K2,B3:J3,B2:J2)&gt;0,FORECAST(K2,B3:J3,B2:J2),J3)*$X$1</f>
        <v>-74.4</v>
      </c>
      <c r="L3" s="1">
        <f>IF(K3*FORECAST(L2,B3:K3,B2:K2)&gt;0,FORECAST(L2,B3:K3,B2:K2),K3)*$X$1</f>
        <v>-83.8</v>
      </c>
      <c r="M3" s="1">
        <f>IF(L3*FORECAST(M2,B3:L3,B2:L2)&gt;0,FORECAST(M2,B3:L3,B2:L2),L3)*$X$1</f>
        <v>-93.2</v>
      </c>
      <c r="N3" s="5">
        <f>IF(M3*FORECAST(N2,B3:M3,B2:M2)&gt;0,FORECAST(N2,B3:M3,B2:M2),M3)*$X$1</f>
        <v>-102.6</v>
      </c>
      <c r="O3" s="5">
        <f>IF(N3*FORECAST(O2,B3:N3,B2:N2)&gt;0,FORECAST(O2,B3:N3,B2:N2),N3)*$X$1</f>
        <v>-112</v>
      </c>
      <c r="P3" s="5">
        <f>IF(O3*FORECAST(P2,B3:O3,B2:O2)&gt;0,FORECAST(P2,B3:O3,B2:O2),O3)*$X$1</f>
        <v>-121.4</v>
      </c>
      <c r="Q3" s="5">
        <f>IF(P3*FORECAST(Q2,B3:P3,B2:P2)&gt;0,FORECAST(Q2,B3:P3,B2:P2),P3)*$X$1</f>
        <v>-130.8</v>
      </c>
      <c r="R3" s="5">
        <f>IF(Q3*FORECAST(R2,B3:Q3,B2:Q2)&gt;0,FORECAST(R2,B3:Q3,B2:Q2),Q3)*$X$1</f>
        <v>-140.2</v>
      </c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-6.0</v>
      </c>
      <c r="C4" s="1">
        <v>-43.0</v>
      </c>
      <c r="D4" s="1">
        <v>-226.0</v>
      </c>
      <c r="E4" s="1">
        <v>-193.0</v>
      </c>
      <c r="F4" s="1">
        <v>-275.0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662</v>
      </c>
      <c r="B5" s="1">
        <v>43.0</v>
      </c>
      <c r="C5" s="1">
        <v>41.0</v>
      </c>
      <c r="D5" s="1">
        <v>20.0</v>
      </c>
      <c r="E5" s="1">
        <v>40.0</v>
      </c>
      <c r="F5" s="1">
        <v>48.0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663</v>
      </c>
      <c r="L7" s="1">
        <f>IF(R3*FORECAST(R2,B3:R3,B2:R2)&gt;0,FORECAST(R2,B3:R3,B2:R2),Q3)*$X$1 * (1+0.02)/(0.0874-0.02)</f>
        <v>-2121.721068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664</v>
      </c>
      <c r="L8" s="6">
        <f t="array" ref="L8">NPV(0.0874,H3:R3)</f>
        <v>-588.6067968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665</v>
      </c>
      <c r="L9" s="6">
        <f t="array" ref="L9">NPV(0.0874,H16:R16)</f>
        <v>-844.122883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666</v>
      </c>
      <c r="L10" s="6">
        <f>L8 + L9</f>
        <v>-1432.72968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-275.0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667</v>
      </c>
      <c r="L12" s="6">
        <f>L10 - L11</f>
        <v>-1157.72968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668</v>
      </c>
      <c r="L13" s="1">
        <v>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-24.11936833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-2121.721068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-7.0</v>
      </c>
      <c r="C3" s="1">
        <v>-7.0</v>
      </c>
      <c r="D3" s="1">
        <v>-101.0</v>
      </c>
      <c r="E3" s="1">
        <v>-42.0</v>
      </c>
      <c r="F3" s="1">
        <v>-52.0</v>
      </c>
      <c r="G3" s="1">
        <f>IF(F3*FORECAST(G2,B3:F3,B2:F2)&gt;0,FORECAST(G2,B3:F3,B2:F2),F3)*$X$1</f>
        <v>-79.3</v>
      </c>
      <c r="H3" s="1">
        <f>IF(G3*FORECAST(H2,B3:G3,B2:G2)&gt;0,FORECAST(H2,B3:G3,B2:G2),G3)*$X$1</f>
        <v>-91.8</v>
      </c>
      <c r="I3" s="1">
        <f>IF(H3*FORECAST(I2,B3:H3,B2:H2)&gt;0,FORECAST(I2,B3:H3,B2:H2),H3)*$X$1</f>
        <v>-104.3</v>
      </c>
      <c r="J3" s="1">
        <f>IF(I3*FORECAST(J2,B3:I3,B2:I2)&gt;0,FORECAST(J2,B3:I3,B2:I2),I3)*$X$1</f>
        <v>-116.8</v>
      </c>
      <c r="K3" s="1">
        <f>IF(J3*FORECAST(K2,B3:J3,B2:J2)&gt;0,FORECAST(K2,B3:J3,B2:J2),J3)*$X$1</f>
        <v>-129.3</v>
      </c>
      <c r="L3" s="1">
        <f>IF(K3*FORECAST(L2,B3:K3,B2:K2)&gt;0,FORECAST(L2,B3:K3,B2:K2),K3)*$X$1</f>
        <v>-141.8</v>
      </c>
      <c r="M3" s="1">
        <f>IF(L3*FORECAST(M2,B3:L3,B2:L2)&gt;0,FORECAST(M2,B3:L3,B2:L2),L3)*$X$1</f>
        <v>-154.3</v>
      </c>
      <c r="N3" s="5">
        <f>IF(M3*FORECAST(N2,B3:M3,B2:M2)&gt;0,FORECAST(N2,B3:M3,B2:M2),M3)*$X$1</f>
        <v>-166.8</v>
      </c>
      <c r="O3" s="5">
        <f>IF(N3*FORECAST(O2,B3:N3,B2:N2)&gt;0,FORECAST(O2,B3:N3,B2:N2),N3)*$X$1</f>
        <v>-179.3</v>
      </c>
      <c r="P3" s="5">
        <f>IF(O3*FORECAST(P2,B3:O3,B2:O2)&gt;0,FORECAST(P2,B3:O3,B2:O2),O3)*$X$1</f>
        <v>-191.8</v>
      </c>
      <c r="Q3" s="5">
        <f>IF(P3*FORECAST(Q2,B3:P3,B2:P2)&gt;0,FORECAST(Q2,B3:P3,B2:P2),P3)*$X$1</f>
        <v>-204.3</v>
      </c>
      <c r="R3" s="5">
        <f>IF(Q3*FORECAST(R2,B3:Q3,B2:Q2)&gt;0,FORECAST(R2,B3:Q3,B2:Q2),Q3)*$X$1</f>
        <v>-216.8</v>
      </c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-6.0</v>
      </c>
      <c r="C4" s="1">
        <v>-43.0</v>
      </c>
      <c r="D4" s="1">
        <v>-226.0</v>
      </c>
      <c r="E4" s="1">
        <v>-193.0</v>
      </c>
      <c r="F4" s="1">
        <v>-275.0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662</v>
      </c>
      <c r="B5" s="1">
        <v>43.0</v>
      </c>
      <c r="C5" s="1">
        <v>41.0</v>
      </c>
      <c r="D5" s="1">
        <v>20.0</v>
      </c>
      <c r="E5" s="1">
        <v>40.0</v>
      </c>
      <c r="F5" s="1">
        <v>48.0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663</v>
      </c>
      <c r="L7" s="1">
        <f>IF(R3*FORECAST(R2,B3:R3,B2:R2)&gt;0,FORECAST(R2,B3:R3,B2:R2),Q3)*$X$1 * (1+0.02)/(0.0874-0.02)</f>
        <v>-3280.949555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664</v>
      </c>
      <c r="L8" s="6">
        <f t="array" ref="L8">NPV(0.0874,H3:R3)</f>
        <v>-991.9167141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665</v>
      </c>
      <c r="L9" s="6">
        <f t="array" ref="L9">NPV(0.0874,H16:R16)</f>
        <v>-1305.319836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666</v>
      </c>
      <c r="L10" s="6">
        <f>L8 + L9</f>
        <v>-2297.23655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-275.0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667</v>
      </c>
      <c r="L12" s="6">
        <f>L10 - L11</f>
        <v>-2022.23655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668</v>
      </c>
      <c r="L13" s="1">
        <v>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-42.12992813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-3280.949555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