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<sst xmlns="http://schemas.openxmlformats.org/spreadsheetml/2006/main" count="1121" uniqueCount="989">
  <si>
    <t>ticker</t>
  </si>
  <si>
    <t>AAN</t>
  </si>
  <si>
    <t>nombre</t>
  </si>
  <si>
    <t>THE AARON S COMPANY INC</t>
  </si>
  <si>
    <t>empresa</t>
  </si>
  <si>
    <t>Consumer Lending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</si>
  <si>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</si>
  <si>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</si>
  <si>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</si>
  <si>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</si>
  <si>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</si>
  <si>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</si>
  <si>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</si>
  <si>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</si>
  <si>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</si>
  <si>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</si>
  <si>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</si>
  <si>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</si>
  <si>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</si>
  <si>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</si>
  <si>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</si>
  <si>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</si>
  <si>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</si>
  <si>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</si>
  <si>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</si>
  <si>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</si>
  <si>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</si>
  <si>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</si>
  <si>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</si>
  <si>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</si>
  <si>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</si>
  <si>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</si>
  <si>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</si>
  <si>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</si>
  <si>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</si>
  <si>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</si>
  <si>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</si>
  <si>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</si>
  <si>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</si>
  <si>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</si>
  <si>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</si>
  <si>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</si>
  <si>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</si>
  <si>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</si>
  <si>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</si>
  <si>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</si>
  <si>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</si>
  <si>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</si>
  <si>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</si>
  <si>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</si>
  <si>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</si>
  <si>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</si>
  <si>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</si>
  <si>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</si>
  <si>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</si>
  <si>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</si>
  <si>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</si>
  <si>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</si>
  <si>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</si>
  <si>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</si>
  <si>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</si>
  <si>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</si>
  <si>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</si>
  <si>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</si>
  <si>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</si>
  <si>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</si>
  <si>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</si>
  <si>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</si>
  <si>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</si>
  <si>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</si>
  <si>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</si>
  <si>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</si>
  <si>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</si>
  <si>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</si>
  <si>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</si>
  <si>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</si>
  <si>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</si>
  <si>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</si>
  <si>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</si>
  <si>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</si>
  <si>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</si>
  <si>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</si>
  <si>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</si>
  <si>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</si>
  <si>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</si>
  <si>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</si>
  <si>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</si>
  <si>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</si>
  <si>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</si>
  <si>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</si>
  <si>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</si>
  <si>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</si>
  <si>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</si>
  <si>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</si>
  <si>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</si>
  <si>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</si>
  <si>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</si>
  <si>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</si>
  <si>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</si>
  <si>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</si>
  <si>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20.8</t>
  </si>
  <si>
    <t>23.18</t>
  </si>
  <si>
    <t>22.71</t>
  </si>
  <si>
    <t>22.6</t>
  </si>
  <si>
    <t>Tangible Book Value</t>
  </si>
  <si>
    <t>Tangible Book Value Per Share</t>
  </si>
  <si>
    <t>18.93</t>
  </si>
  <si>
    <t>21.06</t>
  </si>
  <si>
    <t>15.43</t>
  </si>
  <si>
    <t>11.79</t>
  </si>
  <si>
    <t>Total Debt</t>
  </si>
  <si>
    <t>Net Debt</t>
  </si>
  <si>
    <t>Debt Equivalent Oper. Leases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</si>
  <si>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</si>
  <si>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</si>
  <si>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</si>
  <si>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</si>
  <si>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</si>
  <si>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</si>
  <si>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</si>
  <si>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</si>
  <si>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</si>
  <si>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</si>
  <si>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</si>
  <si>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</si>
  <si>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</si>
  <si>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</si>
  <si>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</si>
  <si>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</si>
  <si>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</si>
  <si>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</si>
  <si>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</si>
  <si>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</si>
  <si>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</si>
  <si>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</si>
  <si>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</si>
  <si>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</si>
  <si>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</si>
  <si>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</si>
  <si>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</si>
  <si>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</si>
  <si>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</si>
  <si>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</si>
  <si>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</si>
  <si>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</si>
  <si>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</si>
  <si>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</si>
  <si>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</si>
  <si>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</si>
  <si>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</si>
  <si>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</si>
  <si>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2.02</t>
  </si>
  <si>
    <t>-7.85</t>
  </si>
  <si>
    <t>3.33</t>
  </si>
  <si>
    <t>-0.17</t>
  </si>
  <si>
    <t>0.09</t>
  </si>
  <si>
    <t>Basic EPS - Continuing Operations</t>
  </si>
  <si>
    <t>Basic Weighted Average Shares Outstanding</t>
  </si>
  <si>
    <t>Net EPS - Diluted</t>
  </si>
  <si>
    <t>1.98</t>
  </si>
  <si>
    <t>3.26</t>
  </si>
  <si>
    <t>Diluted EPS - Continuing Operations</t>
  </si>
  <si>
    <t>Diluted Weighted Average Shares Outstanding</t>
  </si>
  <si>
    <t>Normalized Basic EPS</t>
  </si>
  <si>
    <t>1.46</t>
  </si>
  <si>
    <t>3.51</t>
  </si>
  <si>
    <t>4.28</t>
  </si>
  <si>
    <t>3.15</t>
  </si>
  <si>
    <t>1.84</t>
  </si>
  <si>
    <t>Normalized Diluted EPS</t>
  </si>
  <si>
    <t>1.44</t>
  </si>
  <si>
    <t>4.19</t>
  </si>
  <si>
    <t>1.82</t>
  </si>
  <si>
    <t>Dividend Per Share</t>
  </si>
  <si>
    <t>0.4</t>
  </si>
  <si>
    <t>0.45</t>
  </si>
  <si>
    <t>0.5</t>
  </si>
  <si>
    <t>Payout Ratio</t>
  </si>
  <si>
    <t>9.07</t>
  </si>
  <si>
    <t>-256.25</t>
  </si>
  <si>
    <t>531.14</t>
  </si>
  <si>
    <t>EBITDA</t>
  </si>
  <si>
    <t>EBITA</t>
  </si>
  <si>
    <t>EBIT</t>
  </si>
  <si>
    <t>EBITDAR</t>
  </si>
  <si>
    <t>Total Revenues (As Reported)</t>
  </si>
  <si>
    <t>Effective Tax Rate - (Ratio)</t>
  </si>
  <si>
    <t>-59.44</t>
  </si>
  <si>
    <t>20.32</t>
  </si>
  <si>
    <t>18.01</t>
  </si>
  <si>
    <t>33.16</t>
  </si>
  <si>
    <t>24.64</t>
  </si>
  <si>
    <t>64.19</t>
  </si>
  <si>
    <t>366.82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</si>
  <si>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</si>
  <si>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</si>
  <si>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</si>
  <si>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</si>
  <si>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</si>
  <si>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</si>
  <si>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</si>
  <si>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</si>
  <si>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</si>
  <si>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</si>
  <si>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</si>
  <si>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</si>
  <si>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</si>
  <si>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</si>
  <si>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</si>
  <si>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</si>
  <si>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</si>
  <si>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</si>
  <si>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</si>
  <si>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4.21</t>
  </si>
  <si>
    <t>4.95</t>
  </si>
  <si>
    <t>5.94</t>
  </si>
  <si>
    <t>7.52</t>
  </si>
  <si>
    <t>10.1</t>
  </si>
  <si>
    <t>6.36</t>
  </si>
  <si>
    <t>3.54</t>
  </si>
  <si>
    <t>Return on Total Capital</t>
  </si>
  <si>
    <t>5.47</t>
  </si>
  <si>
    <t>6.48</t>
  </si>
  <si>
    <t>7.79</t>
  </si>
  <si>
    <t>9.89</t>
  </si>
  <si>
    <t>13.91</t>
  </si>
  <si>
    <t>8.49</t>
  </si>
  <si>
    <t>4.63</t>
  </si>
  <si>
    <t>Return On Equity %</t>
  </si>
  <si>
    <t>8.91</t>
  </si>
  <si>
    <t>4.04</t>
  </si>
  <si>
    <t>3.47</t>
  </si>
  <si>
    <t>-34.33</t>
  </si>
  <si>
    <t>15.38</t>
  </si>
  <si>
    <t>-0.75</t>
  </si>
  <si>
    <t>0.41</t>
  </si>
  <si>
    <t>Return on Common Equity</t>
  </si>
  <si>
    <t>Margin Analysis</t>
  </si>
  <si>
    <t>Gross Profit Margin %</t>
  </si>
  <si>
    <t>57.39</t>
  </si>
  <si>
    <t>60.54</t>
  </si>
  <si>
    <t>62.32</t>
  </si>
  <si>
    <t>62.45</t>
  </si>
  <si>
    <t>62.83</t>
  </si>
  <si>
    <t>52.67</t>
  </si>
  <si>
    <t>52.31</t>
  </si>
  <si>
    <t>SG&amp;A Margin</t>
  </si>
  <si>
    <t>36.82</t>
  </si>
  <si>
    <t>39.17</t>
  </si>
  <si>
    <t>40.87</t>
  </si>
  <si>
    <t>39.84</t>
  </si>
  <si>
    <t>34.48</t>
  </si>
  <si>
    <t>29.59</t>
  </si>
  <si>
    <t>31.21</t>
  </si>
  <si>
    <t>EBITDA Margin %</t>
  </si>
  <si>
    <t>12.94</t>
  </si>
  <si>
    <t>13.14</t>
  </si>
  <si>
    <t>13.63</t>
  </si>
  <si>
    <t>15.32</t>
  </si>
  <si>
    <t>16.01</t>
  </si>
  <si>
    <t>11.29</t>
  </si>
  <si>
    <t>9.1</t>
  </si>
  <si>
    <t>EBITA Margin %</t>
  </si>
  <si>
    <t>10.23</t>
  </si>
  <si>
    <t>10.13</t>
  </si>
  <si>
    <t>10.25</t>
  </si>
  <si>
    <t>11.82</t>
  </si>
  <si>
    <t>12.53</t>
  </si>
  <si>
    <t>7.88</t>
  </si>
  <si>
    <t>5.36</t>
  </si>
  <si>
    <t>EBIT Margin %</t>
  </si>
  <si>
    <t>10.01</t>
  </si>
  <si>
    <t>9.54</t>
  </si>
  <si>
    <t>9.51</t>
  </si>
  <si>
    <t>11.42</t>
  </si>
  <si>
    <t>12.23</t>
  </si>
  <si>
    <t>7.46</t>
  </si>
  <si>
    <t>4.88</t>
  </si>
  <si>
    <t>Income From Continuing Operations Margin %</t>
  </si>
  <si>
    <t>8.02</t>
  </si>
  <si>
    <t>2.82</t>
  </si>
  <si>
    <t>1.57</t>
  </si>
  <si>
    <t>-15.33</t>
  </si>
  <si>
    <t>5.96</t>
  </si>
  <si>
    <t>-0.23</t>
  </si>
  <si>
    <t>0.13</t>
  </si>
  <si>
    <t>Net Income Margin %</t>
  </si>
  <si>
    <t>Net Avail. For Common Margin %</t>
  </si>
  <si>
    <t>Normalized Net Income Margin</t>
  </si>
  <si>
    <t>5.81</t>
  </si>
  <si>
    <t>5.48</t>
  </si>
  <si>
    <t>6.86</t>
  </si>
  <si>
    <t>7.65</t>
  </si>
  <si>
    <t>4.33</t>
  </si>
  <si>
    <t>2.65</t>
  </si>
  <si>
    <t>Levered Free Cash Flow Margin</t>
  </si>
  <si>
    <t>36.03</t>
  </si>
  <si>
    <t>43.2</t>
  </si>
  <si>
    <t>32.61</t>
  </si>
  <si>
    <t>26.05</t>
  </si>
  <si>
    <t>28.96</t>
  </si>
  <si>
    <t>Unlevered Free Cash Flow Margin</t>
  </si>
  <si>
    <t>36.62</t>
  </si>
  <si>
    <t>43.56</t>
  </si>
  <si>
    <t>32.66</t>
  </si>
  <si>
    <t>26.32</t>
  </si>
  <si>
    <t>29.41</t>
  </si>
  <si>
    <t>Asset Turnover</t>
  </si>
  <si>
    <t>0.67</t>
  </si>
  <si>
    <t>0.83</t>
  </si>
  <si>
    <t>1.05</t>
  </si>
  <si>
    <t>1.32</t>
  </si>
  <si>
    <t>1.36</t>
  </si>
  <si>
    <t>1.16</t>
  </si>
  <si>
    <t>Fixed Assets Turnover</t>
  </si>
  <si>
    <t>8.51</t>
  </si>
  <si>
    <t>9.86</t>
  </si>
  <si>
    <t>5.77</t>
  </si>
  <si>
    <t>4.06</t>
  </si>
  <si>
    <t>3.95</t>
  </si>
  <si>
    <t>3.7</t>
  </si>
  <si>
    <t>Receivables Turnover (Average Receivables)</t>
  </si>
  <si>
    <t>18.21</t>
  </si>
  <si>
    <t>24.54</t>
  </si>
  <si>
    <t>42.77</t>
  </si>
  <si>
    <t>48.82</t>
  </si>
  <si>
    <t>58.19</t>
  </si>
  <si>
    <t>66.52</t>
  </si>
  <si>
    <t>54.89</t>
  </si>
  <si>
    <t>Inventory Turnover (Average Inventory)</t>
  </si>
  <si>
    <t>0.71</t>
  </si>
  <si>
    <t>0.72</t>
  </si>
  <si>
    <t>0.85</t>
  </si>
  <si>
    <t>0.88</t>
  </si>
  <si>
    <t>0.93</t>
  </si>
  <si>
    <t>Short Term Liquidity</t>
  </si>
  <si>
    <t>Current Ratio</t>
  </si>
  <si>
    <t>2.87</t>
  </si>
  <si>
    <t>2.3</t>
  </si>
  <si>
    <t>2.67</t>
  </si>
  <si>
    <t>2.5</t>
  </si>
  <si>
    <t>2.28</t>
  </si>
  <si>
    <t>2.08</t>
  </si>
  <si>
    <t>Quick Ratio</t>
  </si>
  <si>
    <t>0.22</t>
  </si>
  <si>
    <t>0.23</t>
  </si>
  <si>
    <t>0.34</t>
  </si>
  <si>
    <t>0.16</t>
  </si>
  <si>
    <t>0.18</t>
  </si>
  <si>
    <t>0.26</t>
  </si>
  <si>
    <t>Operating Cash Flow to Current Liabilities</t>
  </si>
  <si>
    <t>0.57</t>
  </si>
  <si>
    <t>0.46</t>
  </si>
  <si>
    <t>1.09</t>
  </si>
  <si>
    <t>0.39</t>
  </si>
  <si>
    <t>0.43</t>
  </si>
  <si>
    <t>Days Sales Outstanding (Average Receivables)</t>
  </si>
  <si>
    <t>20.04</t>
  </si>
  <si>
    <t>14.87</t>
  </si>
  <si>
    <t>8.53</t>
  </si>
  <si>
    <t>7.5</t>
  </si>
  <si>
    <t>6.27</t>
  </si>
  <si>
    <t>5.49</t>
  </si>
  <si>
    <t>6.65</t>
  </si>
  <si>
    <t>Days Outstanding Inventory (Average Inventory)</t>
  </si>
  <si>
    <t>517.12</t>
  </si>
  <si>
    <t>505.01</t>
  </si>
  <si>
    <t>431.26</t>
  </si>
  <si>
    <t>415.47</t>
  </si>
  <si>
    <t>390.9</t>
  </si>
  <si>
    <t>267.76</t>
  </si>
  <si>
    <t>268.62</t>
  </si>
  <si>
    <t>Average Days Payable Outstanding</t>
  </si>
  <si>
    <t>44.76</t>
  </si>
  <si>
    <t>53.17</t>
  </si>
  <si>
    <t>40.26</t>
  </si>
  <si>
    <t>32.06</t>
  </si>
  <si>
    <t>46.66</t>
  </si>
  <si>
    <t>Cash Conversion Cycle (Average Days)</t>
  </si>
  <si>
    <t>395.03</t>
  </si>
  <si>
    <t>369.8</t>
  </si>
  <si>
    <t>356.91</t>
  </si>
  <si>
    <t>241.19</t>
  </si>
  <si>
    <t>228.61</t>
  </si>
  <si>
    <t>Long Term Solvency</t>
  </si>
  <si>
    <t>Total Debt/Equity</t>
  </si>
  <si>
    <t>21.34</t>
  </si>
  <si>
    <t>54.32</t>
  </si>
  <si>
    <t>80.79</t>
  </si>
  <si>
    <t>39.33</t>
  </si>
  <si>
    <t>44.53</t>
  </si>
  <si>
    <t>106.24</t>
  </si>
  <si>
    <t>101.53</t>
  </si>
  <si>
    <t>Total Debt / Total Capital</t>
  </si>
  <si>
    <t>17.59</t>
  </si>
  <si>
    <t>35.2</t>
  </si>
  <si>
    <t>44.69</t>
  </si>
  <si>
    <t>28.23</t>
  </si>
  <si>
    <t>30.81</t>
  </si>
  <si>
    <t>51.51</t>
  </si>
  <si>
    <t>50.38</t>
  </si>
  <si>
    <t>LT Debt/Equity</t>
  </si>
  <si>
    <t>43.61</t>
  </si>
  <si>
    <t>58.5</t>
  </si>
  <si>
    <t>25.95</t>
  </si>
  <si>
    <t>29.85</t>
  </si>
  <si>
    <t>86.81</t>
  </si>
  <si>
    <t>83.18</t>
  </si>
  <si>
    <t>Long-Term Debt / Total Capital</t>
  </si>
  <si>
    <t>28.26</t>
  </si>
  <si>
    <t>32.36</t>
  </si>
  <si>
    <t>18.62</t>
  </si>
  <si>
    <t>20.65</t>
  </si>
  <si>
    <t>42.09</t>
  </si>
  <si>
    <t>41.28</t>
  </si>
  <si>
    <t>Total Liabilities / Total Assets</t>
  </si>
  <si>
    <t>35.69</t>
  </si>
  <si>
    <t>52.11</t>
  </si>
  <si>
    <t>56.82</t>
  </si>
  <si>
    <t>47.44</t>
  </si>
  <si>
    <t>50.17</t>
  </si>
  <si>
    <t>62.58</t>
  </si>
  <si>
    <t>62.44</t>
  </si>
  <si>
    <t>EBIT / Interest Expense</t>
  </si>
  <si>
    <t>9.83</t>
  </si>
  <si>
    <t>10.41</t>
  </si>
  <si>
    <t>19.81</t>
  </si>
  <si>
    <t>154.61</t>
  </si>
  <si>
    <t>6.73</t>
  </si>
  <si>
    <t>EBITDA / Interest Expense</t>
  </si>
  <si>
    <t>12.7</t>
  </si>
  <si>
    <t>14.34</t>
  </si>
  <si>
    <t>25.51</t>
  </si>
  <si>
    <t>43.88</t>
  </si>
  <si>
    <t>261.54</t>
  </si>
  <si>
    <t>36.91</t>
  </si>
  <si>
    <t>20.16</t>
  </si>
  <si>
    <t>(EBITDA - Capex) / Interest Expense</t>
  </si>
  <si>
    <t>10.04</t>
  </si>
  <si>
    <t>10.26</t>
  </si>
  <si>
    <t>36.98</t>
  </si>
  <si>
    <t>198.05</t>
  </si>
  <si>
    <t>25.98</t>
  </si>
  <si>
    <t>14.07</t>
  </si>
  <si>
    <t>Total Debt / EBITDA</t>
  </si>
  <si>
    <t>1.6</t>
  </si>
  <si>
    <t>1.8</t>
  </si>
  <si>
    <t>1.56</t>
  </si>
  <si>
    <t>0.64</t>
  </si>
  <si>
    <t>0.84</t>
  </si>
  <si>
    <t>2.03</t>
  </si>
  <si>
    <t>2.23</t>
  </si>
  <si>
    <t>Net Debt / EBITDA</t>
  </si>
  <si>
    <t>1.38</t>
  </si>
  <si>
    <t>1.75</t>
  </si>
  <si>
    <t>1.45</t>
  </si>
  <si>
    <t>0.78</t>
  </si>
  <si>
    <t>1.95</t>
  </si>
  <si>
    <t>2.04</t>
  </si>
  <si>
    <t>Total Debt / (EBITDA - Capex)</t>
  </si>
  <si>
    <t>2.52</t>
  </si>
  <si>
    <t>1.92</t>
  </si>
  <si>
    <t>0.76</t>
  </si>
  <si>
    <t>1.11</t>
  </si>
  <si>
    <t>2.88</t>
  </si>
  <si>
    <t>3.19</t>
  </si>
  <si>
    <t>Net Debt / (EBITDA - Capex)</t>
  </si>
  <si>
    <t>1.74</t>
  </si>
  <si>
    <t>2.45</t>
  </si>
  <si>
    <t>1.78</t>
  </si>
  <si>
    <t>0.55</t>
  </si>
  <si>
    <t>1.03</t>
  </si>
  <si>
    <t>2.77</t>
  </si>
  <si>
    <t>2.92</t>
  </si>
  <si>
    <t>Growth Over Prior Year</t>
  </si>
  <si>
    <t>Total Revenues, 1 Yr. Growth %</t>
  </si>
  <si>
    <t>-44.45</t>
  </si>
  <si>
    <t>-0.57</t>
  </si>
  <si>
    <t>-2.78</t>
  </si>
  <si>
    <t>6.37</t>
  </si>
  <si>
    <t>21.89</t>
  </si>
  <si>
    <t>-4.87</t>
  </si>
  <si>
    <t>Gross Profit, 1 Yr. Growth %</t>
  </si>
  <si>
    <t>-36.41</t>
  </si>
  <si>
    <t>6.25</t>
  </si>
  <si>
    <t>2.34</t>
  </si>
  <si>
    <t>-2.56</t>
  </si>
  <si>
    <t>7.01</t>
  </si>
  <si>
    <t>2.19</t>
  </si>
  <si>
    <t>-3.65</t>
  </si>
  <si>
    <t>EBITDA, 1 Yr. Growth %</t>
  </si>
  <si>
    <t>2.25</t>
  </si>
  <si>
    <t>3.17</t>
  </si>
  <si>
    <t>7.82</t>
  </si>
  <si>
    <t>10.95</t>
  </si>
  <si>
    <t>-14.03</t>
  </si>
  <si>
    <t>-15.67</t>
  </si>
  <si>
    <t>EBITA, 1 Yr. Growth %</t>
  </si>
  <si>
    <t>-30.65</t>
  </si>
  <si>
    <t>-0.24</t>
  </si>
  <si>
    <t>0.6</t>
  </si>
  <si>
    <t>10.03</t>
  </si>
  <si>
    <t>12.6</t>
  </si>
  <si>
    <t>-23.36</t>
  </si>
  <si>
    <t>-25.57</t>
  </si>
  <si>
    <t>EBIT, 1 Yr. Growth %</t>
  </si>
  <si>
    <t>-32.12</t>
  </si>
  <si>
    <t>-4.08</t>
  </si>
  <si>
    <t>-0.87</t>
  </si>
  <si>
    <t>14.56</t>
  </si>
  <si>
    <t>13.66</t>
  </si>
  <si>
    <t>-25.62</t>
  </si>
  <si>
    <t>-27.92</t>
  </si>
  <si>
    <t>Earnings From Cont. Operations, 1 Yr. Growth %</t>
  </si>
  <si>
    <t>2.61</t>
  </si>
  <si>
    <t>-64.56</t>
  </si>
  <si>
    <t>-44.53</t>
  </si>
  <si>
    <t>-141.34</t>
  </si>
  <si>
    <t>-104.8</t>
  </si>
  <si>
    <t>-153.47</t>
  </si>
  <si>
    <t>Net Income, 1 Yr. Growth %</t>
  </si>
  <si>
    <t>Normalized Net Income, 1 Yr. Growth %</t>
  </si>
  <si>
    <t>-30.56</t>
  </si>
  <si>
    <t>-7.16</t>
  </si>
  <si>
    <t>19.12</t>
  </si>
  <si>
    <t>18.31</t>
  </si>
  <si>
    <t>-31.06</t>
  </si>
  <si>
    <t>-31.55</t>
  </si>
  <si>
    <t>Diluted EPS Before Extra, 1 Yr. Growth %</t>
  </si>
  <si>
    <t>3.75</t>
  </si>
  <si>
    <t>-141.53</t>
  </si>
  <si>
    <t>-105.24</t>
  </si>
  <si>
    <t>-152.64</t>
  </si>
  <si>
    <t>Accounts Receivable, 1 Yr. Growth %</t>
  </si>
  <si>
    <t>4.29</t>
  </si>
  <si>
    <t>-53.58</t>
  </si>
  <si>
    <t>-20.04</t>
  </si>
  <si>
    <t>-8.33</t>
  </si>
  <si>
    <t>-13.38</t>
  </si>
  <si>
    <t>29.71</t>
  </si>
  <si>
    <t>4.17</t>
  </si>
  <si>
    <t>Inventory, 1 Yr. Growth %</t>
  </si>
  <si>
    <t>15.28</t>
  </si>
  <si>
    <t>-29.92</t>
  </si>
  <si>
    <t>-3.2</t>
  </si>
  <si>
    <t>-10.79</t>
  </si>
  <si>
    <t>10.75</t>
  </si>
  <si>
    <t>-9.79</t>
  </si>
  <si>
    <t>Net Property, Plant and Equip., 1 Yr. Growth %</t>
  </si>
  <si>
    <t>-1.7</t>
  </si>
  <si>
    <t>-24.65</t>
  </si>
  <si>
    <t>195.46</t>
  </si>
  <si>
    <t>-15.39</t>
  </si>
  <si>
    <t>46.81</t>
  </si>
  <si>
    <t>-2.21</t>
  </si>
  <si>
    <t>Total Assets, 1 Yr. Growth %</t>
  </si>
  <si>
    <t>2.73</t>
  </si>
  <si>
    <t>-39.24</t>
  </si>
  <si>
    <t>18.83</t>
  </si>
  <si>
    <t>-30.25</t>
  </si>
  <si>
    <t>6.49</t>
  </si>
  <si>
    <t>28.95</t>
  </si>
  <si>
    <t>-1.72</t>
  </si>
  <si>
    <t>Tangible Book Value, 1 Yr. Growth %</t>
  </si>
  <si>
    <t>16.63</t>
  </si>
  <si>
    <t>-84.87</t>
  </si>
  <si>
    <t>24.5</t>
  </si>
  <si>
    <t>98.85</t>
  </si>
  <si>
    <t>0.79</t>
  </si>
  <si>
    <t>-27.6</t>
  </si>
  <si>
    <t>-5.57</t>
  </si>
  <si>
    <t>Common Equity, 1 Yr. Growth %</t>
  </si>
  <si>
    <t>-54.75</t>
  </si>
  <si>
    <t>7.15</t>
  </si>
  <si>
    <t>-15.09</t>
  </si>
  <si>
    <t>0.96</t>
  </si>
  <si>
    <t>-3.17</t>
  </si>
  <si>
    <t>-1.33</t>
  </si>
  <si>
    <t>Cash From Operations, 1 Yr. Growth %</t>
  </si>
  <si>
    <t>-76.42</t>
  </si>
  <si>
    <t>69.32</t>
  </si>
  <si>
    <t>-0.3</t>
  </si>
  <si>
    <t>91.3</t>
  </si>
  <si>
    <t>-61.76</t>
  </si>
  <si>
    <t>25.28</t>
  </si>
  <si>
    <t>5.86</t>
  </si>
  <si>
    <t>Capital Expenditures, 1 Yr. Growth %</t>
  </si>
  <si>
    <t>38.83</t>
  </si>
  <si>
    <t>19.13</t>
  </si>
  <si>
    <t>-13.63</t>
  </si>
  <si>
    <t>34.28</t>
  </si>
  <si>
    <t>16.48</t>
  </si>
  <si>
    <t>-12.56</t>
  </si>
  <si>
    <t>Levered Free Cash Flow, 1 Yr. Growth %</t>
  </si>
  <si>
    <t>16.21</t>
  </si>
  <si>
    <t>-20.73</t>
  </si>
  <si>
    <t>-2.65</t>
  </si>
  <si>
    <t>8.09</t>
  </si>
  <si>
    <t>Unlevered Free Cash Flow, 1 Yr. Growth %</t>
  </si>
  <si>
    <t>15.29</t>
  </si>
  <si>
    <t>-21.25</t>
  </si>
  <si>
    <t>-1.77</t>
  </si>
  <si>
    <t>8.61</t>
  </si>
  <si>
    <t>Dividend Per Share, 1 Yr. Growth %</t>
  </si>
  <si>
    <t>12.5</t>
  </si>
  <si>
    <t>11.11</t>
  </si>
  <si>
    <t>Compound Annual Growth Rate Over Two Years</t>
  </si>
  <si>
    <t>Total Revenues, 2 Yr. CAGR %</t>
  </si>
  <si>
    <t>-25.2</t>
  </si>
  <si>
    <t>0.07</t>
  </si>
  <si>
    <t>-1.68</t>
  </si>
  <si>
    <t>1.7</t>
  </si>
  <si>
    <t>13.87</t>
  </si>
  <si>
    <t>7.68</t>
  </si>
  <si>
    <t>Gross Profit, 2 Yr. CAGR %</t>
  </si>
  <si>
    <t>-17.8</t>
  </si>
  <si>
    <t>-0.14</t>
  </si>
  <si>
    <t>2.11</t>
  </si>
  <si>
    <t>4.57</t>
  </si>
  <si>
    <t>-1.75</t>
  </si>
  <si>
    <t>EBITDA, 2 Yr. CAGR %</t>
  </si>
  <si>
    <t>2.71</t>
  </si>
  <si>
    <t>7.77</t>
  </si>
  <si>
    <t>-19.34</t>
  </si>
  <si>
    <t>EBITA, 2 Yr. CAGR %</t>
  </si>
  <si>
    <t>-16.82</t>
  </si>
  <si>
    <t>5.93</t>
  </si>
  <si>
    <t>9.17</t>
  </si>
  <si>
    <t>-4.58</t>
  </si>
  <si>
    <t>-30.14</t>
  </si>
  <si>
    <t>EBIT, 2 Yr. CAGR %</t>
  </si>
  <si>
    <t>-19.31</t>
  </si>
  <si>
    <t>-2.49</t>
  </si>
  <si>
    <t>7.35</t>
  </si>
  <si>
    <t>11.75</t>
  </si>
  <si>
    <t>-5.46</t>
  </si>
  <si>
    <t>-32.57</t>
  </si>
  <si>
    <t>Earnings From Cont. Operations, 2 Yr. CAGR %</t>
  </si>
  <si>
    <t>-39.7</t>
  </si>
  <si>
    <t>-55.66</t>
  </si>
  <si>
    <t>129.12</t>
  </si>
  <si>
    <t>97.8</t>
  </si>
  <si>
    <t>-85.91</t>
  </si>
  <si>
    <t>-83.98</t>
  </si>
  <si>
    <t>Net Income, 2 Yr. CAGR %</t>
  </si>
  <si>
    <t>Normalized Net Income, 2 Yr. CAGR %</t>
  </si>
  <si>
    <t>-19.71</t>
  </si>
  <si>
    <t>-2.79</t>
  </si>
  <si>
    <t>10.98</t>
  </si>
  <si>
    <t>16.06</t>
  </si>
  <si>
    <t>-7.04</t>
  </si>
  <si>
    <t>-37.14</t>
  </si>
  <si>
    <t>Diluted EPS Before Extra, 2 Yr. CAGR %</t>
  </si>
  <si>
    <t>129.01</t>
  </si>
  <si>
    <t>98.18</t>
  </si>
  <si>
    <t>-85.24</t>
  </si>
  <si>
    <t>-83.38</t>
  </si>
  <si>
    <t>Accounts Receivable, 2 Yr. CAGR %</t>
  </si>
  <si>
    <t>-30.42</t>
  </si>
  <si>
    <t>-39.07</t>
  </si>
  <si>
    <t>-14.39</t>
  </si>
  <si>
    <t>-10.89</t>
  </si>
  <si>
    <t>16.24</t>
  </si>
  <si>
    <t>Inventory, 2 Yr. CAGR %</t>
  </si>
  <si>
    <t>-10.11</t>
  </si>
  <si>
    <t>-17.64</t>
  </si>
  <si>
    <t>-7.08</t>
  </si>
  <si>
    <t>-0.61</t>
  </si>
  <si>
    <t>6.43</t>
  </si>
  <si>
    <t>-3.94</t>
  </si>
  <si>
    <t>Net Property, Plant and Equip., 2 Yr. CAGR %</t>
  </si>
  <si>
    <t>-13.93</t>
  </si>
  <si>
    <t>49.21</t>
  </si>
  <si>
    <t>58.11</t>
  </si>
  <si>
    <t>-0.08</t>
  </si>
  <si>
    <t>31.62</t>
  </si>
  <si>
    <t>11.26</t>
  </si>
  <si>
    <t>Total Assets, 2 Yr. CAGR %</t>
  </si>
  <si>
    <t>-20.99</t>
  </si>
  <si>
    <t>-15.02</t>
  </si>
  <si>
    <t>-8.96</t>
  </si>
  <si>
    <t>-13.81</t>
  </si>
  <si>
    <t>17.18</t>
  </si>
  <si>
    <t>12.58</t>
  </si>
  <si>
    <t>Tangible Book Value, 2 Yr. CAGR %</t>
  </si>
  <si>
    <t>-57.99</t>
  </si>
  <si>
    <t>-56.59</t>
  </si>
  <si>
    <t>57.34</t>
  </si>
  <si>
    <t>41.57</t>
  </si>
  <si>
    <t>-14.57</t>
  </si>
  <si>
    <t>-25.93</t>
  </si>
  <si>
    <t>Common Equity, 2 Yr. CAGR %</t>
  </si>
  <si>
    <t>-27.35</t>
  </si>
  <si>
    <t>-30.37</t>
  </si>
  <si>
    <t>-4.62</t>
  </si>
  <si>
    <t>-7.41</t>
  </si>
  <si>
    <t>-1.13</t>
  </si>
  <si>
    <t>-2.26</t>
  </si>
  <si>
    <t>Cash From Operations, 2 Yr. CAGR %</t>
  </si>
  <si>
    <t>-36.82</t>
  </si>
  <si>
    <t>29.93</t>
  </si>
  <si>
    <t>38.1</t>
  </si>
  <si>
    <t>-14.47</t>
  </si>
  <si>
    <t>-30.79</t>
  </si>
  <si>
    <t>15.16</t>
  </si>
  <si>
    <t>Capital Expenditures, 2 Yr. CAGR %</t>
  </si>
  <si>
    <t>28.6</t>
  </si>
  <si>
    <t>1.43</t>
  </si>
  <si>
    <t>7.69</t>
  </si>
  <si>
    <t>25.06</t>
  </si>
  <si>
    <t>0.92</t>
  </si>
  <si>
    <t>Levered Free Cash Flow, 2 Yr. CAGR %</t>
  </si>
  <si>
    <t>-3.76</t>
  </si>
  <si>
    <t>-11.76</t>
  </si>
  <si>
    <t>1.27</t>
  </si>
  <si>
    <t>Unlevered Free Cash Flow, 2 Yr. CAGR %</t>
  </si>
  <si>
    <t>-4.46</t>
  </si>
  <si>
    <t>-11.66</t>
  </si>
  <si>
    <t>Dividend Per Share, 2 Yr. CAGR %</t>
  </si>
  <si>
    <t>11.8</t>
  </si>
  <si>
    <t>Compound Annual Growth Rate Over Three Years</t>
  </si>
  <si>
    <t>Total Revenues, 3 Yr. CAGR %</t>
  </si>
  <si>
    <t>-17.76</t>
  </si>
  <si>
    <t>-0.89</t>
  </si>
  <si>
    <t>7.24</t>
  </si>
  <si>
    <t>Gross Profit, 3 Yr. CAGR %</t>
  </si>
  <si>
    <t>-11.57</t>
  </si>
  <si>
    <t>2.14</t>
  </si>
  <si>
    <t>EBITDA, 3 Yr. CAGR %</t>
  </si>
  <si>
    <t>4.86</t>
  </si>
  <si>
    <t>-0.05</t>
  </si>
  <si>
    <t>-8.66</t>
  </si>
  <si>
    <t>EBITA, 3 Yr. CAGR %</t>
  </si>
  <si>
    <t>-11.38</t>
  </si>
  <si>
    <t>3.98</t>
  </si>
  <si>
    <t>8.17</t>
  </si>
  <si>
    <t>-2.98</t>
  </si>
  <si>
    <t>-16.16</t>
  </si>
  <si>
    <t>EBIT, 3 Yr. CAGR %</t>
  </si>
  <si>
    <t>-13.58</t>
  </si>
  <si>
    <t>3.56</t>
  </si>
  <si>
    <t>9.49</t>
  </si>
  <si>
    <t>-2.43</t>
  </si>
  <si>
    <t>-17.79</t>
  </si>
  <si>
    <t>Earnings From Cont. Operations, 3 Yr. CAGR %</t>
  </si>
  <si>
    <t>-41.35</t>
  </si>
  <si>
    <t>22.99</t>
  </si>
  <si>
    <t>29.47</t>
  </si>
  <si>
    <t>-42.72</t>
  </si>
  <si>
    <t>-78.02</t>
  </si>
  <si>
    <t>Net Income, 3 Yr. CAGR %</t>
  </si>
  <si>
    <t>Normalized Net Income, 3 Yr. CAGR %</t>
  </si>
  <si>
    <t>-13.1</t>
  </si>
  <si>
    <t>4.76</t>
  </si>
  <si>
    <t>13.45</t>
  </si>
  <si>
    <t>-2.44</t>
  </si>
  <si>
    <t>-20.43</t>
  </si>
  <si>
    <t>Diluted EPS Before Extra, 3 Yr. CAGR %</t>
  </si>
  <si>
    <t>58.23</t>
  </si>
  <si>
    <t>29.63</t>
  </si>
  <si>
    <t>-40.94</t>
  </si>
  <si>
    <t>-77.45</t>
  </si>
  <si>
    <t>Accounts Receivable, 3 Yr. CAGR %</t>
  </si>
  <si>
    <t>-27.12</t>
  </si>
  <si>
    <t>-30.19</t>
  </si>
  <si>
    <t>-14.05</t>
  </si>
  <si>
    <t>0.99</t>
  </si>
  <si>
    <t>5.38</t>
  </si>
  <si>
    <t>Inventory, 3 Yr. CAGR %</t>
  </si>
  <si>
    <t>-7.87</t>
  </si>
  <si>
    <t>-15.42</t>
  </si>
  <si>
    <t>-1.48</t>
  </si>
  <si>
    <t>0.35</t>
  </si>
  <si>
    <t>Net Property, Plant and Equip., 3 Yr. CAGR %</t>
  </si>
  <si>
    <t>29.83</t>
  </si>
  <si>
    <t>23.5</t>
  </si>
  <si>
    <t>43.42</t>
  </si>
  <si>
    <t>13.59</t>
  </si>
  <si>
    <t>13.46</t>
  </si>
  <si>
    <t>Total Assets, 3 Yr. CAGR %</t>
  </si>
  <si>
    <t>-9.48</t>
  </si>
  <si>
    <t>-20.44</t>
  </si>
  <si>
    <t>-4.07</t>
  </si>
  <si>
    <t>-1.43</t>
  </si>
  <si>
    <t>10.51</t>
  </si>
  <si>
    <t>Tangible Book Value, 3 Yr. CAGR %</t>
  </si>
  <si>
    <t>-39.65</t>
  </si>
  <si>
    <t>-27.91</t>
  </si>
  <si>
    <t>35.64</t>
  </si>
  <si>
    <t>13.21</t>
  </si>
  <si>
    <t>-17.92</t>
  </si>
  <si>
    <t>Common Equity, 3 Yr. CAGR %</t>
  </si>
  <si>
    <t>-17.31</t>
  </si>
  <si>
    <t>-25.61</t>
  </si>
  <si>
    <t>-6.02</t>
  </si>
  <si>
    <t>-1.19</t>
  </si>
  <si>
    <t>Cash From Operations, 3 Yr. CAGR %</t>
  </si>
  <si>
    <t>-26.44</t>
  </si>
  <si>
    <t>47.81</t>
  </si>
  <si>
    <t>-9.99</t>
  </si>
  <si>
    <t>-2.87</t>
  </si>
  <si>
    <t>-20.26</t>
  </si>
  <si>
    <t>Capital Expenditures, 3 Yr. CAGR %</t>
  </si>
  <si>
    <t>12.62</t>
  </si>
  <si>
    <t>11.38</t>
  </si>
  <si>
    <t>10.55</t>
  </si>
  <si>
    <t>Levered Free Cash Flow, 3 Yr. CAGR %</t>
  </si>
  <si>
    <t>-3.39</t>
  </si>
  <si>
    <t>-6.27</t>
  </si>
  <si>
    <t>Unlevered Free Cash Flow, 3 Yr. CAGR %</t>
  </si>
  <si>
    <t>-3.58</t>
  </si>
  <si>
    <t>-6.04</t>
  </si>
  <si>
    <t>Compound Annual Growth Rate Over Five Years</t>
  </si>
  <si>
    <t>Total Revenues, 5 Yr. CAGR %</t>
  </si>
  <si>
    <t>-10.47</t>
  </si>
  <si>
    <t>4.77</t>
  </si>
  <si>
    <t>3.58</t>
  </si>
  <si>
    <t>Gross Profit, 5 Yr. CAGR %</t>
  </si>
  <si>
    <t>-6.33</t>
  </si>
  <si>
    <t>2.99</t>
  </si>
  <si>
    <t>EBITDA, 5 Yr. CAGR %</t>
  </si>
  <si>
    <t>-3.82</t>
  </si>
  <si>
    <t>EBITA, 5 Yr. CAGR %</t>
  </si>
  <si>
    <t>-2.53</t>
  </si>
  <si>
    <t>-8.88</t>
  </si>
  <si>
    <t>EBIT, 5 Yr. CAGR %</t>
  </si>
  <si>
    <t>-1.21</t>
  </si>
  <si>
    <t>-9.5</t>
  </si>
  <si>
    <t>Earnings From Cont. Operations, 5 Yr. CAGR %</t>
  </si>
  <si>
    <t>-48.3</t>
  </si>
  <si>
    <t>-43.87</t>
  </si>
  <si>
    <t>Net Income, 5 Yr. CAGR %</t>
  </si>
  <si>
    <t>Normalized Net Income, 5 Yr. CAGR %</t>
  </si>
  <si>
    <t>-1.1</t>
  </si>
  <si>
    <t>-1.24</t>
  </si>
  <si>
    <t>Diluted EPS Before Extra, 5 Yr. CAGR %</t>
  </si>
  <si>
    <t>-38.74</t>
  </si>
  <si>
    <t>-43.01</t>
  </si>
  <si>
    <t>Accounts Receivable, 5 Yr. CAGR %</t>
  </si>
  <si>
    <t>-21.02</t>
  </si>
  <si>
    <t>-17.49</t>
  </si>
  <si>
    <t>-3.02</t>
  </si>
  <si>
    <t>Inventory, 5 Yr. CAGR %</t>
  </si>
  <si>
    <t>-5.03</t>
  </si>
  <si>
    <t>-7.27</t>
  </si>
  <si>
    <t>-2.47</t>
  </si>
  <si>
    <t>Net Property, Plant and Equip., 5 Yr. CAGR %</t>
  </si>
  <si>
    <t>16.92</t>
  </si>
  <si>
    <t>26.69</t>
  </si>
  <si>
    <t>29.56</t>
  </si>
  <si>
    <t>Total Assets, 5 Yr. CAGR %</t>
  </si>
  <si>
    <t>-11.24</t>
  </si>
  <si>
    <t>-7.11</t>
  </si>
  <si>
    <t>2.27</t>
  </si>
  <si>
    <t>Tangible Book Value, 5 Yr. CAGR %</t>
  </si>
  <si>
    <t>-15.13</t>
  </si>
  <si>
    <t>-22.84</t>
  </si>
  <si>
    <t>Common Equity, 5 Yr. CAGR %</t>
  </si>
  <si>
    <t>-13.48</t>
  </si>
  <si>
    <t>-16.64</t>
  </si>
  <si>
    <t>-2.58</t>
  </si>
  <si>
    <t>Cash From Operations, 5 Yr. CAGR %</t>
  </si>
  <si>
    <t>-21.87</t>
  </si>
  <si>
    <t>9.12</t>
  </si>
  <si>
    <t>-0.67</t>
  </si>
  <si>
    <t>Capital Expenditures, 5 Yr. CAGR %</t>
  </si>
  <si>
    <t>17.44</t>
  </si>
  <si>
    <t>7.07</t>
  </si>
  <si>
    <t>2020</t>
  </si>
  <si>
    <t>2021</t>
  </si>
  <si>
    <t>2022</t>
  </si>
  <si>
    <t>2023</t>
  </si>
  <si>
    <t>Capitalization
                                    1</t>
  </si>
  <si>
    <t>640.4</t>
  </si>
  <si>
    <t>776.1</t>
  </si>
  <si>
    <t>367.8</t>
  </si>
  <si>
    <t>330</t>
  </si>
  <si>
    <t>Change</t>
  </si>
  <si>
    <t>-</t>
  </si>
  <si>
    <t>21.18%</t>
  </si>
  <si>
    <t>-52.6%</t>
  </si>
  <si>
    <t>-10.29%</t>
  </si>
  <si>
    <t>Enterprise Value (EV)
                                    1</t>
  </si>
  <si>
    <t>844.1</t>
  </si>
  <si>
    <t>1,073</t>
  </si>
  <si>
    <t>1,079</t>
  </si>
  <si>
    <t>967.6</t>
  </si>
  <si>
    <t>27.12%</t>
  </si>
  <si>
    <t>0.55%</t>
  </si>
  <si>
    <t>-10.32%</t>
  </si>
  <si>
    <t>P/E ratio</t>
  </si>
  <si>
    <t>-2.42x</t>
  </si>
  <si>
    <t>7.56x</t>
  </si>
  <si>
    <t>-69.9x</t>
  </si>
  <si>
    <t>121x</t>
  </si>
  <si>
    <t>PBR</t>
  </si>
  <si>
    <t>0.91x</t>
  </si>
  <si>
    <t>1.06x</t>
  </si>
  <si>
    <t>0.53x</t>
  </si>
  <si>
    <t>0.48x</t>
  </si>
  <si>
    <t>PEG</t>
  </si>
  <si>
    <t>-0x</t>
  </si>
  <si>
    <t>1x</t>
  </si>
  <si>
    <t>-1x</t>
  </si>
  <si>
    <t>Capitalization / Revenue</t>
  </si>
  <si>
    <t>0.37x</t>
  </si>
  <si>
    <t>0.42x</t>
  </si>
  <si>
    <t>0.16x</t>
  </si>
  <si>
    <t>0.15x</t>
  </si>
  <si>
    <t>EV / Revenue</t>
  </si>
  <si>
    <t>0.49x</t>
  </si>
  <si>
    <t>0.58x</t>
  </si>
  <si>
    <t>0.45x</t>
  </si>
  <si>
    <t>EV / EBITDA</t>
  </si>
  <si>
    <t>3.17x</t>
  </si>
  <si>
    <t>3.63x</t>
  </si>
  <si>
    <t>4.25x</t>
  </si>
  <si>
    <t>4.97x</t>
  </si>
  <si>
    <t>EV / EBIT</t>
  </si>
  <si>
    <t>4.26x</t>
  </si>
  <si>
    <t>4.75x</t>
  </si>
  <si>
    <t>6.43x</t>
  </si>
  <si>
    <t>9.27x</t>
  </si>
  <si>
    <t>EV / FCF</t>
  </si>
  <si>
    <t>1,126,184x</t>
  </si>
  <si>
    <t>1,782,982x</t>
  </si>
  <si>
    <t>1,841,506x</t>
  </si>
  <si>
    <t>1,561,441x</t>
  </si>
  <si>
    <t>FCF Yield</t>
  </si>
  <si>
    <t>0%</t>
  </si>
  <si>
    <t>Dividend per Share
                                    2</t>
  </si>
  <si>
    <t>Rate of return</t>
  </si>
  <si>
    <t>1.62%</t>
  </si>
  <si>
    <t>3.77%</t>
  </si>
  <si>
    <t>4.6%</t>
  </si>
  <si>
    <t>EPS
                                    2</t>
  </si>
  <si>
    <t>-0.171</t>
  </si>
  <si>
    <t>Distribution rate</t>
  </si>
  <si>
    <t>12.3%</t>
  </si>
  <si>
    <t>-263%</t>
  </si>
  <si>
    <t>556%</t>
  </si>
  <si>
    <t>Net sales
                                    1</t>
  </si>
  <si>
    <t>1,735</t>
  </si>
  <si>
    <t>1,846</t>
  </si>
  <si>
    <t>2,249</t>
  </si>
  <si>
    <t>2,140</t>
  </si>
  <si>
    <t>EBITDA
                                    1</t>
  </si>
  <si>
    <t>265.9</t>
  </si>
  <si>
    <t>295.4</t>
  </si>
  <si>
    <t>254</t>
  </si>
  <si>
    <t>194.7</t>
  </si>
  <si>
    <t>EBIT
                                    1</t>
  </si>
  <si>
    <t>198.2</t>
  </si>
  <si>
    <t>225.7</t>
  </si>
  <si>
    <t>167.9</t>
  </si>
  <si>
    <t>104.4</t>
  </si>
  <si>
    <t>Net income
                                    1</t>
  </si>
  <si>
    <t>-265.9</t>
  </si>
  <si>
    <t>109.9</t>
  </si>
  <si>
    <t>-5.28</t>
  </si>
  <si>
    <t>2.823</t>
  </si>
  <si>
    <t>Net Debt
                                    1</t>
  </si>
  <si>
    <t>203.7</t>
  </si>
  <si>
    <t>297</t>
  </si>
  <si>
    <t>711.1</t>
  </si>
  <si>
    <t>637.6</t>
  </si>
  <si>
    <t>Reference price
                                    2</t>
  </si>
  <si>
    <t>18.96</t>
  </si>
  <si>
    <t>24.65</t>
  </si>
  <si>
    <t>11.95</t>
  </si>
  <si>
    <t>10.88</t>
  </si>
  <si>
    <t>Nbr of stocks (in thousands)</t>
  </si>
  <si>
    <t>33,779</t>
  </si>
  <si>
    <t>31,483</t>
  </si>
  <si>
    <t>30,780</t>
  </si>
  <si>
    <t>30,329</t>
  </si>
  <si>
    <t>Announcement Date</t>
  </si>
  <si>
    <t>2/23/21</t>
  </si>
  <si>
    <t>2/24/22</t>
  </si>
  <si>
    <t>3/1/23</t>
  </si>
  <si>
    <t>2/29/24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</si>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</sst>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1036.983498592287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143.0</v>
      </c>
      <c r="C2" s="1">
        <v>50.0</v>
      </c>
      <c r="D2" s="1">
        <v>28.0</v>
      </c>
      <c r="E2" s="1">
        <v>-266.0</v>
      </c>
      <c r="F2" s="1">
        <v>110.0</v>
      </c>
      <c r="G2" s="1">
        <v>-5.0</v>
      </c>
      <c r="H2" s="1">
        <v>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48.0</v>
      </c>
      <c r="C3" s="1">
        <v>53.0</v>
      </c>
      <c r="D3" s="1">
        <v>60.0</v>
      </c>
      <c r="E3" s="1">
        <v>60.0</v>
      </c>
      <c r="F3" s="1">
        <v>64.0</v>
      </c>
      <c r="G3" s="1">
        <v>76.0</v>
      </c>
      <c r="H3" s="1">
        <v>79.0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10.0</v>
      </c>
      <c r="D4" s="1">
        <v>13.0</v>
      </c>
      <c r="E4" s="1">
        <v>6.0</v>
      </c>
      <c r="F4" s="1">
        <v>5.0</v>
      </c>
      <c r="G4" s="1">
        <v>9.0</v>
      </c>
      <c r="H4" s="1">
        <v>10.0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52.0</v>
      </c>
      <c r="C5" s="1">
        <v>64.0</v>
      </c>
      <c r="D5" s="1">
        <v>73.0</v>
      </c>
      <c r="E5" s="1">
        <v>67.0</v>
      </c>
      <c r="F5" s="1">
        <v>69.0</v>
      </c>
      <c r="G5" s="1">
        <v>86.0</v>
      </c>
      <c r="H5" s="1">
        <v>90.0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499.0</v>
      </c>
      <c r="C6" s="1">
        <v>509.0</v>
      </c>
      <c r="D6" s="1">
        <v>528.0</v>
      </c>
      <c r="E6" s="1">
        <v>504.0</v>
      </c>
      <c r="F6" s="1">
        <v>524.0</v>
      </c>
      <c r="G6" s="1">
        <v>506.0</v>
      </c>
      <c r="H6" s="1">
        <v>459.0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20.0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1.0</v>
      </c>
      <c r="C8" s="1">
        <v>0.0</v>
      </c>
      <c r="D8" s="1">
        <v>30.0</v>
      </c>
      <c r="E8" s="1">
        <v>478.0</v>
      </c>
      <c r="F8" s="1">
        <v>73.0</v>
      </c>
      <c r="G8" s="1">
        <v>127.0</v>
      </c>
      <c r="H8" s="1">
        <v>85.0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15.0</v>
      </c>
      <c r="C9" s="1">
        <v>15.0</v>
      </c>
      <c r="D9" s="1">
        <v>13.0</v>
      </c>
      <c r="E9" s="1">
        <v>24.0</v>
      </c>
      <c r="F9" s="1">
        <v>13.0</v>
      </c>
      <c r="G9" s="1">
        <v>12.0</v>
      </c>
      <c r="H9" s="1">
        <v>11.0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32.0</v>
      </c>
      <c r="C10" s="1">
        <v>40.0</v>
      </c>
      <c r="D10" s="1">
        <v>46.0</v>
      </c>
      <c r="E10" s="1">
        <v>30.0</v>
      </c>
      <c r="F10" s="1">
        <v>27.0</v>
      </c>
      <c r="G10" s="1">
        <v>41.0</v>
      </c>
      <c r="H10" s="1">
        <v>39.0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-54.0</v>
      </c>
      <c r="C11" s="1">
        <v>10.0</v>
      </c>
      <c r="D11" s="1">
        <v>125.0</v>
      </c>
      <c r="E11" s="1">
        <v>-13.0</v>
      </c>
      <c r="F11" s="1">
        <v>116.0</v>
      </c>
      <c r="G11" s="1">
        <v>112.0</v>
      </c>
      <c r="H11" s="1">
        <v>99.0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-31.0</v>
      </c>
      <c r="C12" s="1">
        <v>-26.0</v>
      </c>
      <c r="D12" s="1">
        <v>-39.0</v>
      </c>
      <c r="E12" s="1">
        <v>-27.0</v>
      </c>
      <c r="F12" s="1">
        <v>-23.0</v>
      </c>
      <c r="G12" s="1">
        <v>-45.0</v>
      </c>
      <c r="H12" s="1">
        <v>-41.0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5.0</v>
      </c>
      <c r="H13" s="1">
        <v>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-4.0</v>
      </c>
      <c r="C14" s="1">
        <v>-16.0</v>
      </c>
      <c r="D14" s="1">
        <v>9.0</v>
      </c>
      <c r="E14" s="1">
        <v>63.0</v>
      </c>
      <c r="F14" s="1">
        <v>6.0</v>
      </c>
      <c r="G14" s="1">
        <v>-2.0</v>
      </c>
      <c r="H14" s="1">
        <v>35.0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-59.0</v>
      </c>
      <c r="C15" s="1">
        <v>49.0</v>
      </c>
      <c r="D15" s="1">
        <v>6.0</v>
      </c>
      <c r="E15" s="1">
        <v>4.0</v>
      </c>
      <c r="F15" s="1">
        <v>-2.0</v>
      </c>
      <c r="G15" s="1">
        <v>-2.0</v>
      </c>
      <c r="H15" s="1">
        <v>-4.0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-485.0</v>
      </c>
      <c r="C16" s="1">
        <v>-530.0</v>
      </c>
      <c r="D16" s="1">
        <v>-636.0</v>
      </c>
      <c r="E16" s="1">
        <v>-510.0</v>
      </c>
      <c r="F16" s="1">
        <v>-778.0</v>
      </c>
      <c r="G16" s="1">
        <v>-664.0</v>
      </c>
      <c r="H16" s="1">
        <v>-604.0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110.0</v>
      </c>
      <c r="C17" s="1">
        <v>187.0</v>
      </c>
      <c r="D17" s="1">
        <v>186.0</v>
      </c>
      <c r="E17" s="1">
        <v>356.0</v>
      </c>
      <c r="F17" s="1">
        <v>136.0</v>
      </c>
      <c r="G17" s="1">
        <v>170.0</v>
      </c>
      <c r="H17" s="1">
        <v>180.0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-48.0</v>
      </c>
      <c r="C18" s="1">
        <v>-67.0</v>
      </c>
      <c r="D18" s="1">
        <v>-79.0</v>
      </c>
      <c r="E18" s="1">
        <v>-69.0</v>
      </c>
      <c r="F18" s="1">
        <v>-92.0</v>
      </c>
      <c r="G18" s="1">
        <v>-108.0</v>
      </c>
      <c r="H18" s="1">
        <v>-94.0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12.0</v>
      </c>
      <c r="C19" s="1">
        <v>6.0</v>
      </c>
      <c r="D19" s="1">
        <v>14.0</v>
      </c>
      <c r="E19" s="1">
        <v>8.0</v>
      </c>
      <c r="F19" s="1">
        <v>14.0</v>
      </c>
      <c r="G19" s="1">
        <v>21.0</v>
      </c>
      <c r="H19" s="1">
        <v>17.0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-146.0</v>
      </c>
      <c r="C20" s="1">
        <v>-190.0</v>
      </c>
      <c r="D20" s="1">
        <v>-14.0</v>
      </c>
      <c r="E20" s="1">
        <v>-14.0</v>
      </c>
      <c r="F20" s="1">
        <v>-10.0</v>
      </c>
      <c r="G20" s="1">
        <v>-267.0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1.0</v>
      </c>
      <c r="C21" s="1">
        <v>94.0</v>
      </c>
      <c r="D21" s="1">
        <v>2.0</v>
      </c>
      <c r="E21" s="1">
        <v>35.0</v>
      </c>
      <c r="F21" s="1">
        <v>15.0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2.0</v>
      </c>
      <c r="C22" s="1">
        <v>3.0</v>
      </c>
      <c r="D22" s="1">
        <v>1.0</v>
      </c>
      <c r="E22" s="1">
        <v>0.0</v>
      </c>
      <c r="F22" s="1">
        <v>1.0</v>
      </c>
      <c r="G22" s="1">
        <v>1.0</v>
      </c>
      <c r="H22" s="1">
        <v>24.0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37.0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-177.0</v>
      </c>
      <c r="C24" s="1">
        <v>-246.0</v>
      </c>
      <c r="D24" s="1">
        <v>-76.0</v>
      </c>
      <c r="E24" s="1">
        <v>-75.0</v>
      </c>
      <c r="F24" s="1">
        <v>-85.0</v>
      </c>
      <c r="G24" s="1">
        <v>-351.0</v>
      </c>
      <c r="H24" s="1">
        <v>-76.0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15.0</v>
      </c>
      <c r="C25" s="1">
        <v>154.0</v>
      </c>
      <c r="D25" s="1">
        <v>0.0</v>
      </c>
      <c r="E25" s="1">
        <v>5.0</v>
      </c>
      <c r="F25" s="1">
        <v>10.0</v>
      </c>
      <c r="G25" s="1">
        <v>301.0</v>
      </c>
      <c r="H25" s="1">
        <v>71.0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15.0</v>
      </c>
      <c r="C26" s="1">
        <v>154.0</v>
      </c>
      <c r="D26" s="1">
        <v>0.0</v>
      </c>
      <c r="E26" s="1">
        <v>5.0</v>
      </c>
      <c r="F26" s="1">
        <v>10.0</v>
      </c>
      <c r="G26" s="1">
        <v>301.0</v>
      </c>
      <c r="H26" s="1">
        <v>71.0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-103.0</v>
      </c>
      <c r="C27" s="1">
        <v>-97.0</v>
      </c>
      <c r="D27" s="1">
        <v>-84.0</v>
      </c>
      <c r="E27" s="1">
        <v>-348.0</v>
      </c>
      <c r="F27" s="1">
        <v>-74.0</v>
      </c>
      <c r="G27" s="1">
        <v>-83.0</v>
      </c>
      <c r="H27" s="1">
        <v>-120.0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-103.0</v>
      </c>
      <c r="C28" s="1">
        <v>-97.0</v>
      </c>
      <c r="D28" s="1">
        <v>-84.0</v>
      </c>
      <c r="E28" s="1">
        <v>-348.0</v>
      </c>
      <c r="F28" s="1">
        <v>-74.0</v>
      </c>
      <c r="G28" s="1">
        <v>-83.0</v>
      </c>
      <c r="H28" s="1">
        <v>-120.0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0.0</v>
      </c>
      <c r="F29" s="1">
        <v>2.0</v>
      </c>
      <c r="G29" s="1">
        <v>1.0</v>
      </c>
      <c r="H29" s="1">
        <v>40.0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-5.0</v>
      </c>
      <c r="F30" s="1">
        <v>-106.0</v>
      </c>
      <c r="G30" s="1">
        <v>-16.0</v>
      </c>
      <c r="H30" s="1">
        <v>-9.0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-9.0</v>
      </c>
      <c r="G31" s="1">
        <v>-13.0</v>
      </c>
      <c r="H31" s="1">
        <v>-14.0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-9.0</v>
      </c>
      <c r="G32" s="1">
        <v>-13.0</v>
      </c>
      <c r="H32" s="1">
        <v>-14.0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-94.0</v>
      </c>
      <c r="C33" s="1">
        <v>-18.0</v>
      </c>
      <c r="D33" s="1">
        <v>11.0</v>
      </c>
      <c r="E33" s="1">
        <v>94.0</v>
      </c>
      <c r="F33" s="1">
        <v>0.0</v>
      </c>
      <c r="G33" s="1">
        <v>-2.0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-182.0</v>
      </c>
      <c r="C34" s="1">
        <v>37.0</v>
      </c>
      <c r="D34" s="1">
        <v>-73.0</v>
      </c>
      <c r="E34" s="1">
        <v>-253.0</v>
      </c>
      <c r="F34" s="1">
        <v>-104.0</v>
      </c>
      <c r="G34" s="1">
        <v>186.0</v>
      </c>
      <c r="H34" s="1">
        <v>-72.0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7.0</v>
      </c>
      <c r="C35" s="1">
        <v>-15.0</v>
      </c>
      <c r="D35" s="1">
        <v>12.0</v>
      </c>
      <c r="E35" s="1">
        <v>3.0</v>
      </c>
      <c r="F35" s="1">
        <v>0.0</v>
      </c>
      <c r="G35" s="1">
        <v>-5.0</v>
      </c>
      <c r="H35" s="1">
        <v>3.0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-249.0</v>
      </c>
      <c r="C36" s="1">
        <v>-21.0</v>
      </c>
      <c r="D36" s="1">
        <v>36.0</v>
      </c>
      <c r="E36" s="1">
        <v>27.0</v>
      </c>
      <c r="F36" s="1">
        <v>-53.0</v>
      </c>
      <c r="G36" s="1">
        <v>4.0</v>
      </c>
      <c r="H36" s="1">
        <v>31.0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18.0</v>
      </c>
      <c r="C38" s="1">
        <v>16.0</v>
      </c>
      <c r="D38" s="1">
        <v>16.0</v>
      </c>
      <c r="E38" s="1">
        <v>10.0</v>
      </c>
      <c r="F38" s="1">
        <v>99.0</v>
      </c>
      <c r="G38" s="1">
        <v>6.0</v>
      </c>
      <c r="H38" s="1">
        <v>15.0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58.0</v>
      </c>
      <c r="C39" s="1">
        <v>-46.0</v>
      </c>
      <c r="D39" s="1">
        <v>-4.0</v>
      </c>
      <c r="E39" s="1">
        <v>-64.0</v>
      </c>
      <c r="F39" s="1">
        <v>9.0</v>
      </c>
      <c r="G39" s="1">
        <v>5.0</v>
      </c>
      <c r="H39" s="1">
        <v>11.0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0.0</v>
      </c>
      <c r="D40" s="1">
        <v>643.0</v>
      </c>
      <c r="E40" s="1">
        <v>750.0</v>
      </c>
      <c r="F40" s="1">
        <v>602.0</v>
      </c>
      <c r="G40" s="1">
        <v>586.0</v>
      </c>
      <c r="H40" s="1">
        <v>620.0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0.0</v>
      </c>
      <c r="C41" s="1">
        <v>0.0</v>
      </c>
      <c r="D41" s="1">
        <v>653.0</v>
      </c>
      <c r="E41" s="1">
        <v>756.0</v>
      </c>
      <c r="F41" s="1">
        <v>603.0</v>
      </c>
      <c r="G41" s="1">
        <v>592.0</v>
      </c>
      <c r="H41" s="1">
        <v>629.0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0.0</v>
      </c>
      <c r="D42" s="1">
        <v>-11.0</v>
      </c>
      <c r="E42" s="1">
        <v>-105.0</v>
      </c>
      <c r="F42" s="1">
        <v>52.0</v>
      </c>
      <c r="G42" s="1">
        <v>9.0</v>
      </c>
      <c r="H42" s="1">
        <v>-97.0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-87.0</v>
      </c>
      <c r="C43" s="1">
        <v>55.0</v>
      </c>
      <c r="D43" s="1">
        <v>-84.0</v>
      </c>
      <c r="E43" s="1">
        <v>-342.0</v>
      </c>
      <c r="F43" s="1">
        <v>9.0</v>
      </c>
      <c r="G43" s="1">
        <v>218.0</v>
      </c>
      <c r="H43" s="1">
        <v>-48.0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0.0</v>
      </c>
      <c r="C3" s="1">
        <v>12.0</v>
      </c>
      <c r="D3" s="1">
        <v>48.0</v>
      </c>
      <c r="E3" s="1">
        <v>76.0</v>
      </c>
      <c r="F3" s="1">
        <v>22.0</v>
      </c>
      <c r="G3" s="1">
        <v>27.0</v>
      </c>
      <c r="H3" s="1">
        <v>59.0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12.0</v>
      </c>
      <c r="D4" s="1">
        <v>48.0</v>
      </c>
      <c r="E4" s="1">
        <v>76.0</v>
      </c>
      <c r="F4" s="1">
        <v>22.0</v>
      </c>
      <c r="G4" s="1">
        <v>27.0</v>
      </c>
      <c r="H4" s="1">
        <v>59.0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0.0</v>
      </c>
      <c r="C5" s="1">
        <v>46.0</v>
      </c>
      <c r="D5" s="1">
        <v>37.0</v>
      </c>
      <c r="E5" s="1">
        <v>33.0</v>
      </c>
      <c r="F5" s="1">
        <v>29.0</v>
      </c>
      <c r="G5" s="1">
        <v>38.0</v>
      </c>
      <c r="H5" s="1">
        <v>39.0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12.0</v>
      </c>
      <c r="D6" s="1">
        <v>5.0</v>
      </c>
      <c r="E6" s="1">
        <v>1.0</v>
      </c>
      <c r="F6" s="1">
        <v>3.0</v>
      </c>
      <c r="G6" s="1">
        <v>5.0</v>
      </c>
      <c r="H6" s="1">
        <v>10.0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58.0</v>
      </c>
      <c r="D7" s="1">
        <v>43.0</v>
      </c>
      <c r="E7" s="1">
        <v>35.0</v>
      </c>
      <c r="F7" s="1">
        <v>33.0</v>
      </c>
      <c r="G7" s="1">
        <v>43.0</v>
      </c>
      <c r="H7" s="1">
        <v>50.0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807.0</v>
      </c>
      <c r="D8" s="1">
        <v>782.0</v>
      </c>
      <c r="E8" s="1">
        <v>697.0</v>
      </c>
      <c r="F8" s="1">
        <v>772.0</v>
      </c>
      <c r="G8" s="1">
        <v>790.0</v>
      </c>
      <c r="H8" s="1">
        <v>712.0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50.0</v>
      </c>
      <c r="D9" s="1">
        <v>55.0</v>
      </c>
      <c r="E9" s="1">
        <v>53.0</v>
      </c>
      <c r="F9" s="1">
        <v>45.0</v>
      </c>
      <c r="G9" s="1">
        <v>45.0</v>
      </c>
      <c r="H9" s="1">
        <v>47.0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6.0</v>
      </c>
      <c r="D10" s="1">
        <v>10.0</v>
      </c>
      <c r="E10" s="1">
        <v>8.0</v>
      </c>
      <c r="F10" s="1">
        <v>1.0</v>
      </c>
      <c r="G10" s="1">
        <v>1.0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0.0</v>
      </c>
      <c r="C11" s="1">
        <v>936.0</v>
      </c>
      <c r="D11" s="1">
        <v>939.0</v>
      </c>
      <c r="E11" s="1">
        <v>871.0</v>
      </c>
      <c r="F11" s="1">
        <v>875.0</v>
      </c>
      <c r="G11" s="1">
        <v>909.0</v>
      </c>
      <c r="H11" s="1">
        <v>869.0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366.0</v>
      </c>
      <c r="D12" s="1">
        <v>675.0</v>
      </c>
      <c r="E12" s="1">
        <v>615.0</v>
      </c>
      <c r="F12" s="1">
        <v>636.0</v>
      </c>
      <c r="G12" s="1">
        <v>866.0</v>
      </c>
      <c r="H12" s="1">
        <v>890.0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0.0</v>
      </c>
      <c r="C13" s="1">
        <v>-209.0</v>
      </c>
      <c r="D13" s="1">
        <v>-213.0</v>
      </c>
      <c r="E13" s="1">
        <v>-223.0</v>
      </c>
      <c r="F13" s="1">
        <v>-174.0</v>
      </c>
      <c r="G13" s="1">
        <v>-189.0</v>
      </c>
      <c r="H13" s="1">
        <v>-319.0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156.0</v>
      </c>
      <c r="D14" s="1">
        <v>462.0</v>
      </c>
      <c r="E14" s="1">
        <v>391.0</v>
      </c>
      <c r="F14" s="1">
        <v>462.0</v>
      </c>
      <c r="G14" s="1">
        <v>678.0</v>
      </c>
      <c r="H14" s="1">
        <v>571.0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444.0</v>
      </c>
      <c r="D15" s="1">
        <v>448.0</v>
      </c>
      <c r="E15" s="1">
        <v>7.0</v>
      </c>
      <c r="F15" s="1">
        <v>13.0</v>
      </c>
      <c r="G15" s="1">
        <v>54.0</v>
      </c>
      <c r="H15" s="1">
        <v>55.0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76.0</v>
      </c>
      <c r="D16" s="1">
        <v>64.0</v>
      </c>
      <c r="E16" s="1">
        <v>56.0</v>
      </c>
      <c r="F16" s="1">
        <v>52.0</v>
      </c>
      <c r="G16" s="1">
        <v>168.0</v>
      </c>
      <c r="H16" s="1">
        <v>272.0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2.0</v>
      </c>
      <c r="D17" s="1">
        <v>3.0</v>
      </c>
      <c r="E17" s="1">
        <v>7.0</v>
      </c>
      <c r="F17" s="1">
        <v>7.0</v>
      </c>
      <c r="G17" s="1">
        <v>16.0</v>
      </c>
      <c r="H17" s="1">
        <v>24.0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17.0</v>
      </c>
      <c r="D18" s="1">
        <v>23.0</v>
      </c>
      <c r="E18" s="1">
        <v>20.0</v>
      </c>
      <c r="F18" s="1">
        <v>31.0</v>
      </c>
      <c r="G18" s="1">
        <v>32.0</v>
      </c>
      <c r="H18" s="1">
        <v>33.0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1630.0</v>
      </c>
      <c r="D19" s="1">
        <v>1940.0</v>
      </c>
      <c r="E19" s="1">
        <v>1350.0</v>
      </c>
      <c r="F19" s="1">
        <v>1440.0</v>
      </c>
      <c r="G19" s="1">
        <v>1860.0</v>
      </c>
      <c r="H19" s="1">
        <v>1830.0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78.0</v>
      </c>
      <c r="D21" s="1">
        <v>80.0</v>
      </c>
      <c r="E21" s="1">
        <v>84.0</v>
      </c>
      <c r="F21" s="1">
        <v>83.0</v>
      </c>
      <c r="G21" s="1">
        <v>107.0</v>
      </c>
      <c r="H21" s="1">
        <v>134.0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146.0</v>
      </c>
      <c r="D22" s="1">
        <v>140.0</v>
      </c>
      <c r="E22" s="1">
        <v>146.0</v>
      </c>
      <c r="F22" s="1">
        <v>162.0</v>
      </c>
      <c r="G22" s="1">
        <v>157.0</v>
      </c>
      <c r="H22" s="1">
        <v>158.0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83.0</v>
      </c>
      <c r="D23" s="1">
        <v>82.0</v>
      </c>
      <c r="E23" s="1">
        <v>0.0</v>
      </c>
      <c r="F23" s="1">
        <v>10.0</v>
      </c>
      <c r="G23" s="1">
        <v>23.0</v>
      </c>
      <c r="H23" s="1">
        <v>6.0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105.0</v>
      </c>
      <c r="E24" s="1">
        <v>95.0</v>
      </c>
      <c r="F24" s="1">
        <v>95.0</v>
      </c>
      <c r="G24" s="1">
        <v>112.0</v>
      </c>
      <c r="H24" s="1">
        <v>120.0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17.0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326.0</v>
      </c>
      <c r="D26" s="1">
        <v>407.0</v>
      </c>
      <c r="E26" s="1">
        <v>326.0</v>
      </c>
      <c r="F26" s="1">
        <v>350.0</v>
      </c>
      <c r="G26" s="1">
        <v>399.0</v>
      </c>
      <c r="H26" s="1">
        <v>418.0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336.0</v>
      </c>
      <c r="D27" s="1">
        <v>256.0</v>
      </c>
      <c r="E27" s="1">
        <v>0.0</v>
      </c>
      <c r="F27" s="1">
        <v>0.0</v>
      </c>
      <c r="G27" s="1">
        <v>219.0</v>
      </c>
      <c r="H27" s="1">
        <v>188.0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5.0</v>
      </c>
      <c r="D28" s="1">
        <v>234.0</v>
      </c>
      <c r="E28" s="1">
        <v>185.0</v>
      </c>
      <c r="F28" s="1">
        <v>214.0</v>
      </c>
      <c r="G28" s="1">
        <v>385.0</v>
      </c>
      <c r="H28" s="1">
        <v>383.0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137.0</v>
      </c>
      <c r="D29" s="1">
        <v>157.0</v>
      </c>
      <c r="E29" s="1">
        <v>62.0</v>
      </c>
      <c r="F29" s="1">
        <v>92.0</v>
      </c>
      <c r="G29" s="1">
        <v>87.0</v>
      </c>
      <c r="H29" s="1">
        <v>83.0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46.0</v>
      </c>
      <c r="D30" s="1">
        <v>47.0</v>
      </c>
      <c r="E30" s="1">
        <v>68.0</v>
      </c>
      <c r="F30" s="1">
        <v>66.0</v>
      </c>
      <c r="G30" s="1">
        <v>73.0</v>
      </c>
      <c r="H30" s="1">
        <v>68.0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851.0</v>
      </c>
      <c r="D31" s="1">
        <v>1100.0</v>
      </c>
      <c r="E31" s="1">
        <v>642.0</v>
      </c>
      <c r="F31" s="1">
        <v>723.0</v>
      </c>
      <c r="G31" s="1">
        <v>1160.0</v>
      </c>
      <c r="H31" s="1">
        <v>1140.0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783.0</v>
      </c>
      <c r="D32" s="1">
        <v>838.0</v>
      </c>
      <c r="E32" s="1">
        <v>17.0</v>
      </c>
      <c r="F32" s="1">
        <v>17.0</v>
      </c>
      <c r="G32" s="1">
        <v>18.0</v>
      </c>
      <c r="H32" s="1">
        <v>18.0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0.0</v>
      </c>
      <c r="D33" s="1">
        <v>0.0</v>
      </c>
      <c r="E33" s="1">
        <v>709.0</v>
      </c>
      <c r="F33" s="1">
        <v>724.0</v>
      </c>
      <c r="G33" s="1">
        <v>738.0</v>
      </c>
      <c r="H33" s="1">
        <v>751.0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0.0</v>
      </c>
      <c r="E34" s="1">
        <v>1.0</v>
      </c>
      <c r="F34" s="1">
        <v>98.0</v>
      </c>
      <c r="G34" s="1">
        <v>79.0</v>
      </c>
      <c r="H34" s="1">
        <v>66.0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-15.0</v>
      </c>
      <c r="F35" s="1">
        <v>-122.0</v>
      </c>
      <c r="G35" s="1">
        <v>-139.0</v>
      </c>
      <c r="H35" s="1">
        <v>-148.0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-1.0</v>
      </c>
      <c r="D36" s="1">
        <v>-1.0</v>
      </c>
      <c r="E36" s="1">
        <v>-79.0</v>
      </c>
      <c r="F36" s="1">
        <v>-73.0</v>
      </c>
      <c r="G36" s="1">
        <v>-1.0</v>
      </c>
      <c r="H36" s="1">
        <v>-1.0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0.0</v>
      </c>
      <c r="C37" s="1">
        <v>782.0</v>
      </c>
      <c r="D37" s="1">
        <v>838.0</v>
      </c>
      <c r="E37" s="1">
        <v>711.0</v>
      </c>
      <c r="F37" s="1">
        <v>718.0</v>
      </c>
      <c r="G37" s="1">
        <v>695.0</v>
      </c>
      <c r="H37" s="1">
        <v>686.0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0.0</v>
      </c>
      <c r="C38" s="1">
        <v>782.0</v>
      </c>
      <c r="D38" s="1">
        <v>838.0</v>
      </c>
      <c r="E38" s="1">
        <v>711.0</v>
      </c>
      <c r="F38" s="1">
        <v>718.0</v>
      </c>
      <c r="G38" s="1">
        <v>695.0</v>
      </c>
      <c r="H38" s="1">
        <v>686.0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0.0</v>
      </c>
      <c r="C39" s="1">
        <v>1630.0</v>
      </c>
      <c r="D39" s="1">
        <v>1940.0</v>
      </c>
      <c r="E39" s="1">
        <v>1350.0</v>
      </c>
      <c r="F39" s="1">
        <v>1440.0</v>
      </c>
      <c r="G39" s="1">
        <v>1860.0</v>
      </c>
      <c r="H39" s="1">
        <v>1830.0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70.0</v>
      </c>
      <c r="C41" s="1">
        <v>0.0</v>
      </c>
      <c r="D41" s="1">
        <v>0.0</v>
      </c>
      <c r="E41" s="1">
        <v>34.0</v>
      </c>
      <c r="F41" s="1">
        <v>30.0</v>
      </c>
      <c r="G41" s="1">
        <v>30.0</v>
      </c>
      <c r="H41" s="1">
        <v>30.0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70.0</v>
      </c>
      <c r="C42" s="1">
        <v>0.0</v>
      </c>
      <c r="D42" s="1">
        <v>0.0</v>
      </c>
      <c r="E42" s="1">
        <v>34.0</v>
      </c>
      <c r="F42" s="1">
        <v>30.0</v>
      </c>
      <c r="G42" s="1">
        <v>30.0</v>
      </c>
      <c r="H42" s="1">
        <v>30.0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>
        <v>0.0</v>
      </c>
      <c r="D43" s="1">
        <v>0.0</v>
      </c>
      <c r="E43" s="1" t="s">
        <v>100</v>
      </c>
      <c r="F43" s="1" t="s">
        <v>101</v>
      </c>
      <c r="G43" s="1" t="s">
        <v>102</v>
      </c>
      <c r="H43" s="1" t="s">
        <v>103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262.0</v>
      </c>
      <c r="D44" s="1">
        <v>326.0</v>
      </c>
      <c r="E44" s="1">
        <v>647.0</v>
      </c>
      <c r="F44" s="1">
        <v>653.0</v>
      </c>
      <c r="G44" s="1">
        <v>472.0</v>
      </c>
      <c r="H44" s="1">
        <v>358.0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0.0</v>
      </c>
      <c r="D45" s="1">
        <v>0.0</v>
      </c>
      <c r="E45" s="1" t="s">
        <v>106</v>
      </c>
      <c r="F45" s="1" t="s">
        <v>107</v>
      </c>
      <c r="G45" s="1" t="s">
        <v>108</v>
      </c>
      <c r="H45" s="1" t="s">
        <v>109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425.0</v>
      </c>
      <c r="D46" s="1">
        <v>677.0</v>
      </c>
      <c r="E46" s="1">
        <v>280.0</v>
      </c>
      <c r="F46" s="1">
        <v>320.0</v>
      </c>
      <c r="G46" s="1">
        <v>739.0</v>
      </c>
      <c r="H46" s="1">
        <v>697.0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0.0</v>
      </c>
      <c r="C47" s="1">
        <v>413.0</v>
      </c>
      <c r="D47" s="1">
        <v>628.0</v>
      </c>
      <c r="E47" s="1">
        <v>204.0</v>
      </c>
      <c r="F47" s="1">
        <v>297.0</v>
      </c>
      <c r="G47" s="1">
        <v>711.0</v>
      </c>
      <c r="H47" s="1">
        <v>638.0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1330.0</v>
      </c>
      <c r="C48" s="1">
        <v>1500.0</v>
      </c>
      <c r="D48" s="1">
        <v>1520.0</v>
      </c>
      <c r="E48" s="1">
        <v>1390.0</v>
      </c>
      <c r="F48" s="1">
        <v>692.0</v>
      </c>
      <c r="G48" s="1">
        <v>884.0</v>
      </c>
      <c r="H48" s="1">
        <v>944.0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0.0</v>
      </c>
      <c r="D49" s="1">
        <v>3.0</v>
      </c>
      <c r="E49" s="1">
        <v>3.0</v>
      </c>
      <c r="F49" s="1">
        <v>3.0</v>
      </c>
      <c r="G49" s="1">
        <v>0.0</v>
      </c>
      <c r="H49" s="1">
        <v>3.0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>
        <v>1270.0</v>
      </c>
      <c r="D50" s="1">
        <v>1250.0</v>
      </c>
      <c r="E50" s="1">
        <v>1160.0</v>
      </c>
      <c r="F50" s="1">
        <v>1210.0</v>
      </c>
      <c r="G50" s="1">
        <v>1220.0</v>
      </c>
      <c r="H50" s="1">
        <v>1120.0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19.0</v>
      </c>
      <c r="D51" s="1">
        <v>16.0</v>
      </c>
      <c r="E51" s="1">
        <v>14.0</v>
      </c>
      <c r="F51" s="1">
        <v>16.0</v>
      </c>
      <c r="G51" s="1">
        <v>11.0</v>
      </c>
      <c r="H51" s="1">
        <v>10.0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67.0</v>
      </c>
      <c r="D52" s="1">
        <v>54.0</v>
      </c>
      <c r="E52" s="1">
        <v>51.0</v>
      </c>
      <c r="F52" s="1">
        <v>53.0</v>
      </c>
      <c r="G52" s="1">
        <v>43.0</v>
      </c>
      <c r="H52" s="1">
        <v>44.0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183.0</v>
      </c>
      <c r="D53" s="1">
        <v>216.0</v>
      </c>
      <c r="E53" s="1">
        <v>224.0</v>
      </c>
      <c r="F53" s="1">
        <v>184.0</v>
      </c>
      <c r="G53" s="1">
        <v>202.0</v>
      </c>
      <c r="H53" s="1">
        <v>206.0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0.0</v>
      </c>
      <c r="C54" s="1">
        <v>0.0</v>
      </c>
      <c r="D54" s="1">
        <v>1.0</v>
      </c>
      <c r="E54" s="1">
        <v>0.0</v>
      </c>
      <c r="F54" s="1">
        <v>0.0</v>
      </c>
      <c r="G54" s="1">
        <v>1.0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>
        <v>0.0</v>
      </c>
      <c r="C55" s="1">
        <v>9.0</v>
      </c>
      <c r="D55" s="1">
        <v>10.0</v>
      </c>
      <c r="E55" s="1">
        <v>7.0</v>
      </c>
      <c r="F55" s="1">
        <v>7.0</v>
      </c>
      <c r="G55" s="1">
        <v>8.0</v>
      </c>
      <c r="H55" s="1">
        <v>9.0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1780.0</v>
      </c>
      <c r="C2" s="1">
        <v>1790.0</v>
      </c>
      <c r="D2" s="1">
        <v>1780.0</v>
      </c>
      <c r="E2" s="1">
        <v>1730.0</v>
      </c>
      <c r="F2" s="1">
        <v>1850.0</v>
      </c>
      <c r="G2" s="1">
        <v>2250.0</v>
      </c>
      <c r="H2" s="1">
        <v>2140.0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1780.0</v>
      </c>
      <c r="C3" s="1">
        <v>1790.0</v>
      </c>
      <c r="D3" s="1">
        <v>1780.0</v>
      </c>
      <c r="E3" s="1">
        <v>1730.0</v>
      </c>
      <c r="F3" s="1">
        <v>1850.0</v>
      </c>
      <c r="G3" s="1">
        <v>2250.0</v>
      </c>
      <c r="H3" s="1">
        <v>2140.0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759.0</v>
      </c>
      <c r="C4" s="1">
        <v>708.0</v>
      </c>
      <c r="D4" s="1">
        <v>672.0</v>
      </c>
      <c r="E4" s="1">
        <v>651.0</v>
      </c>
      <c r="F4" s="1">
        <v>686.0</v>
      </c>
      <c r="G4" s="1">
        <v>1060.0</v>
      </c>
      <c r="H4" s="1">
        <v>1020.0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1020.0</v>
      </c>
      <c r="C5" s="1">
        <v>1090.0</v>
      </c>
      <c r="D5" s="1">
        <v>1110.0</v>
      </c>
      <c r="E5" s="1">
        <v>1080.0</v>
      </c>
      <c r="F5" s="1">
        <v>1160.0</v>
      </c>
      <c r="G5" s="1">
        <v>1180.0</v>
      </c>
      <c r="H5" s="1">
        <v>1120.0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656.0</v>
      </c>
      <c r="C6" s="1">
        <v>703.0</v>
      </c>
      <c r="D6" s="1">
        <v>729.0</v>
      </c>
      <c r="E6" s="1">
        <v>691.0</v>
      </c>
      <c r="F6" s="1">
        <v>636.0</v>
      </c>
      <c r="G6" s="1">
        <v>666.0</v>
      </c>
      <c r="H6" s="1">
        <v>668.0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188.0</v>
      </c>
      <c r="C7" s="1">
        <v>212.0</v>
      </c>
      <c r="D7" s="1">
        <v>213.0</v>
      </c>
      <c r="E7" s="1">
        <v>194.0</v>
      </c>
      <c r="F7" s="1">
        <v>297.0</v>
      </c>
      <c r="G7" s="1">
        <v>351.0</v>
      </c>
      <c r="H7" s="1">
        <v>347.0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844.0</v>
      </c>
      <c r="C8" s="1">
        <v>915.0</v>
      </c>
      <c r="D8" s="1">
        <v>942.0</v>
      </c>
      <c r="E8" s="1">
        <v>885.0</v>
      </c>
      <c r="F8" s="1">
        <v>934.0</v>
      </c>
      <c r="G8" s="1">
        <v>1020.0</v>
      </c>
      <c r="H8" s="1">
        <v>1010.0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178.0</v>
      </c>
      <c r="C9" s="1">
        <v>171.0</v>
      </c>
      <c r="D9" s="1">
        <v>170.0</v>
      </c>
      <c r="E9" s="1">
        <v>198.0</v>
      </c>
      <c r="F9" s="1">
        <v>226.0</v>
      </c>
      <c r="G9" s="1">
        <v>168.0</v>
      </c>
      <c r="H9" s="1">
        <v>104.0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-18.0</v>
      </c>
      <c r="C10" s="1">
        <v>-16.0</v>
      </c>
      <c r="D10" s="1">
        <v>-16.0</v>
      </c>
      <c r="E10" s="1">
        <v>-10.0</v>
      </c>
      <c r="F10" s="1">
        <v>-1.0</v>
      </c>
      <c r="G10" s="1">
        <v>-9.0</v>
      </c>
      <c r="H10" s="1">
        <v>-15.0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1.0</v>
      </c>
      <c r="C11" s="1">
        <v>50.0</v>
      </c>
      <c r="D11" s="1">
        <v>1.0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-16.0</v>
      </c>
      <c r="C12" s="1">
        <v>-15.0</v>
      </c>
      <c r="D12" s="1">
        <v>-15.0</v>
      </c>
      <c r="E12" s="1">
        <v>-10.0</v>
      </c>
      <c r="F12" s="1">
        <v>-1.0</v>
      </c>
      <c r="G12" s="1">
        <v>-9.0</v>
      </c>
      <c r="H12" s="1">
        <v>-15.0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2.0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1.0</v>
      </c>
      <c r="C14" s="1">
        <v>-1.0</v>
      </c>
      <c r="D14" s="1">
        <v>2.0</v>
      </c>
      <c r="E14" s="1">
        <v>2.0</v>
      </c>
      <c r="F14" s="1">
        <v>1.0</v>
      </c>
      <c r="G14" s="1">
        <v>-2.0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166.0</v>
      </c>
      <c r="C15" s="1">
        <v>154.0</v>
      </c>
      <c r="D15" s="1">
        <v>157.0</v>
      </c>
      <c r="E15" s="1">
        <v>191.0</v>
      </c>
      <c r="F15" s="1">
        <v>226.0</v>
      </c>
      <c r="G15" s="1">
        <v>156.0</v>
      </c>
      <c r="H15" s="1">
        <v>90.0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-17.0</v>
      </c>
      <c r="C16" s="1">
        <v>-2.0</v>
      </c>
      <c r="D16" s="1">
        <v>-36.0</v>
      </c>
      <c r="E16" s="1">
        <v>-50.0</v>
      </c>
      <c r="F16" s="1">
        <v>-15.0</v>
      </c>
      <c r="G16" s="1">
        <v>-33.0</v>
      </c>
      <c r="H16" s="1">
        <v>-15.0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-37.0</v>
      </c>
      <c r="H17" s="1">
        <v>-3.0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0.0</v>
      </c>
      <c r="E18" s="1">
        <v>-447.0</v>
      </c>
      <c r="F18" s="1">
        <v>0.0</v>
      </c>
      <c r="G18" s="1">
        <v>-12.0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-20.0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1.0</v>
      </c>
      <c r="C20" s="1">
        <v>63.0</v>
      </c>
      <c r="D20" s="1">
        <v>7.0</v>
      </c>
      <c r="E20" s="1">
        <v>1.0</v>
      </c>
      <c r="F20" s="1">
        <v>3.0</v>
      </c>
      <c r="G20" s="1">
        <v>11.0</v>
      </c>
      <c r="H20" s="1">
        <v>9.0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-60.0</v>
      </c>
      <c r="C21" s="1">
        <v>-69.0</v>
      </c>
      <c r="D21" s="1">
        <v>-97.0</v>
      </c>
      <c r="E21" s="1">
        <v>-63.0</v>
      </c>
      <c r="F21" s="1">
        <v>-67.0</v>
      </c>
      <c r="G21" s="1">
        <v>-97.0</v>
      </c>
      <c r="H21" s="1">
        <v>-81.0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0.0</v>
      </c>
      <c r="C22" s="1">
        <v>1.0</v>
      </c>
      <c r="D22" s="1">
        <v>4.0</v>
      </c>
      <c r="E22" s="1">
        <v>38.0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>
        <v>0.0</v>
      </c>
      <c r="D23" s="1">
        <v>0.0</v>
      </c>
      <c r="E23" s="1">
        <v>-28.0</v>
      </c>
      <c r="F23" s="1">
        <v>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89.0</v>
      </c>
      <c r="C24" s="1">
        <v>63.0</v>
      </c>
      <c r="D24" s="1">
        <v>34.0</v>
      </c>
      <c r="E24" s="1">
        <v>-398.0</v>
      </c>
      <c r="F24" s="1">
        <v>146.0</v>
      </c>
      <c r="G24" s="1">
        <v>-14.0</v>
      </c>
      <c r="H24" s="1">
        <v>-1.0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-53.0</v>
      </c>
      <c r="C25" s="1">
        <v>12.0</v>
      </c>
      <c r="D25" s="1">
        <v>6.0</v>
      </c>
      <c r="E25" s="1">
        <v>-132.0</v>
      </c>
      <c r="F25" s="1">
        <v>35.0</v>
      </c>
      <c r="G25" s="1">
        <v>-9.0</v>
      </c>
      <c r="H25" s="1">
        <v>-3.0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143.0</v>
      </c>
      <c r="C26" s="1">
        <v>50.0</v>
      </c>
      <c r="D26" s="1">
        <v>28.0</v>
      </c>
      <c r="E26" s="1">
        <v>-266.0</v>
      </c>
      <c r="F26" s="1">
        <v>110.0</v>
      </c>
      <c r="G26" s="1">
        <v>-5.0</v>
      </c>
      <c r="H26" s="1">
        <v>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143.0</v>
      </c>
      <c r="C27" s="1">
        <v>50.0</v>
      </c>
      <c r="D27" s="1">
        <v>28.0</v>
      </c>
      <c r="E27" s="1">
        <v>-266.0</v>
      </c>
      <c r="F27" s="1">
        <v>110.0</v>
      </c>
      <c r="G27" s="1">
        <v>-5.0</v>
      </c>
      <c r="H27" s="1">
        <v>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143.0</v>
      </c>
      <c r="C28" s="1">
        <v>50.0</v>
      </c>
      <c r="D28" s="1">
        <v>28.0</v>
      </c>
      <c r="E28" s="1">
        <v>-266.0</v>
      </c>
      <c r="F28" s="1">
        <v>110.0</v>
      </c>
      <c r="G28" s="1">
        <v>-5.0</v>
      </c>
      <c r="H28" s="1">
        <v>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143.0</v>
      </c>
      <c r="C29" s="1">
        <v>50.0</v>
      </c>
      <c r="D29" s="1">
        <v>28.0</v>
      </c>
      <c r="E29" s="1">
        <v>-266.0</v>
      </c>
      <c r="F29" s="1">
        <v>110.0</v>
      </c>
      <c r="G29" s="1">
        <v>-5.0</v>
      </c>
      <c r="H29" s="1">
        <v>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143.0</v>
      </c>
      <c r="C30" s="1">
        <v>50.0</v>
      </c>
      <c r="D30" s="1">
        <v>28.0</v>
      </c>
      <c r="E30" s="1">
        <v>-266.0</v>
      </c>
      <c r="F30" s="1">
        <v>110.0</v>
      </c>
      <c r="G30" s="1">
        <v>-5.0</v>
      </c>
      <c r="H30" s="1">
        <v>2.0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 t="s">
        <v>151</v>
      </c>
      <c r="C32" s="1">
        <v>0.0</v>
      </c>
      <c r="D32" s="1">
        <v>0.0</v>
      </c>
      <c r="E32" s="1" t="s">
        <v>152</v>
      </c>
      <c r="F32" s="1" t="s">
        <v>153</v>
      </c>
      <c r="G32" s="1" t="s">
        <v>154</v>
      </c>
      <c r="H32" s="1" t="s">
        <v>155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156</v>
      </c>
      <c r="B33" s="1" t="s">
        <v>151</v>
      </c>
      <c r="C33" s="1">
        <v>0.0</v>
      </c>
      <c r="D33" s="1">
        <v>0.0</v>
      </c>
      <c r="E33" s="1" t="s">
        <v>152</v>
      </c>
      <c r="F33" s="1" t="s">
        <v>153</v>
      </c>
      <c r="G33" s="1" t="s">
        <v>154</v>
      </c>
      <c r="H33" s="1" t="s">
        <v>155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157</v>
      </c>
      <c r="B34" s="1">
        <v>0.0</v>
      </c>
      <c r="C34" s="1">
        <v>0.0</v>
      </c>
      <c r="D34" s="1">
        <v>0.0</v>
      </c>
      <c r="E34" s="1">
        <v>33.0</v>
      </c>
      <c r="F34" s="1">
        <v>32.0</v>
      </c>
      <c r="G34" s="1">
        <v>30.0</v>
      </c>
      <c r="H34" s="1">
        <v>30.0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158</v>
      </c>
      <c r="B35" s="1" t="s">
        <v>159</v>
      </c>
      <c r="C35" s="1">
        <v>0.0</v>
      </c>
      <c r="D35" s="1">
        <v>0.0</v>
      </c>
      <c r="E35" s="1" t="s">
        <v>152</v>
      </c>
      <c r="F35" s="1" t="s">
        <v>160</v>
      </c>
      <c r="G35" s="1" t="s">
        <v>154</v>
      </c>
      <c r="H35" s="1" t="s">
        <v>155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 t="s">
        <v>159</v>
      </c>
      <c r="C36" s="1">
        <v>0.0</v>
      </c>
      <c r="D36" s="1">
        <v>0.0</v>
      </c>
      <c r="E36" s="1" t="s">
        <v>152</v>
      </c>
      <c r="F36" s="1" t="s">
        <v>160</v>
      </c>
      <c r="G36" s="1" t="s">
        <v>154</v>
      </c>
      <c r="H36" s="1" t="s">
        <v>155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0.0</v>
      </c>
      <c r="C37" s="1">
        <v>0.0</v>
      </c>
      <c r="D37" s="1">
        <v>0.0</v>
      </c>
      <c r="E37" s="1">
        <v>33.0</v>
      </c>
      <c r="F37" s="1">
        <v>33.0</v>
      </c>
      <c r="G37" s="1">
        <v>30.0</v>
      </c>
      <c r="H37" s="1">
        <v>31.0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 t="s">
        <v>164</v>
      </c>
      <c r="C38" s="1">
        <v>0.0</v>
      </c>
      <c r="D38" s="1">
        <v>0.0</v>
      </c>
      <c r="E38" s="1" t="s">
        <v>165</v>
      </c>
      <c r="F38" s="1" t="s">
        <v>166</v>
      </c>
      <c r="G38" s="1" t="s">
        <v>167</v>
      </c>
      <c r="H38" s="1" t="s">
        <v>168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 t="s">
        <v>170</v>
      </c>
      <c r="C39" s="1">
        <v>0.0</v>
      </c>
      <c r="D39" s="1">
        <v>0.0</v>
      </c>
      <c r="E39" s="1" t="s">
        <v>165</v>
      </c>
      <c r="F39" s="1" t="s">
        <v>171</v>
      </c>
      <c r="G39" s="1" t="s">
        <v>167</v>
      </c>
      <c r="H39" s="1" t="s">
        <v>172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173</v>
      </c>
      <c r="B40" s="1">
        <v>0.0</v>
      </c>
      <c r="C40" s="1">
        <v>0.0</v>
      </c>
      <c r="D40" s="1">
        <v>0.0</v>
      </c>
      <c r="E40" s="1">
        <v>0.0</v>
      </c>
      <c r="F40" s="1" t="s">
        <v>174</v>
      </c>
      <c r="G40" s="1" t="s">
        <v>175</v>
      </c>
      <c r="H40" s="1" t="s">
        <v>176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0.0</v>
      </c>
      <c r="C41" s="1">
        <v>0.0</v>
      </c>
      <c r="D41" s="1">
        <v>0.0</v>
      </c>
      <c r="E41" s="1">
        <v>0.0</v>
      </c>
      <c r="F41" s="1" t="s">
        <v>178</v>
      </c>
      <c r="G41" s="1" t="s">
        <v>179</v>
      </c>
      <c r="H41" s="1" t="s">
        <v>180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231.0</v>
      </c>
      <c r="C43" s="1">
        <v>236.0</v>
      </c>
      <c r="D43" s="1">
        <v>243.0</v>
      </c>
      <c r="E43" s="1">
        <v>266.0</v>
      </c>
      <c r="F43" s="1">
        <v>295.0</v>
      </c>
      <c r="G43" s="1">
        <v>254.0</v>
      </c>
      <c r="H43" s="1">
        <v>195.0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>
        <v>182.0</v>
      </c>
      <c r="C44" s="1">
        <v>182.0</v>
      </c>
      <c r="D44" s="1">
        <v>183.0</v>
      </c>
      <c r="E44" s="1">
        <v>205.0</v>
      </c>
      <c r="F44" s="1">
        <v>231.0</v>
      </c>
      <c r="G44" s="1">
        <v>177.0</v>
      </c>
      <c r="H44" s="1">
        <v>115.0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183</v>
      </c>
      <c r="B45" s="1">
        <v>178.0</v>
      </c>
      <c r="C45" s="1">
        <v>171.0</v>
      </c>
      <c r="D45" s="1">
        <v>170.0</v>
      </c>
      <c r="E45" s="1">
        <v>198.0</v>
      </c>
      <c r="F45" s="1">
        <v>226.0</v>
      </c>
      <c r="G45" s="1">
        <v>168.0</v>
      </c>
      <c r="H45" s="1">
        <v>104.0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184</v>
      </c>
      <c r="B46" s="1">
        <v>397.0</v>
      </c>
      <c r="C46" s="1">
        <v>423.0</v>
      </c>
      <c r="D46" s="1">
        <v>433.0</v>
      </c>
      <c r="E46" s="1">
        <v>439.0</v>
      </c>
      <c r="F46" s="1">
        <v>382.0</v>
      </c>
      <c r="G46" s="1">
        <v>365.0</v>
      </c>
      <c r="H46" s="1">
        <v>313.0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185</v>
      </c>
      <c r="B47" s="1">
        <v>1780.0</v>
      </c>
      <c r="C47" s="1">
        <v>1790.0</v>
      </c>
      <c r="D47" s="1">
        <v>1780.0</v>
      </c>
      <c r="E47" s="1">
        <v>1730.0</v>
      </c>
      <c r="F47" s="1">
        <v>1850.0</v>
      </c>
      <c r="G47" s="1">
        <v>2250.0</v>
      </c>
      <c r="H47" s="1">
        <v>2140.0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186</v>
      </c>
      <c r="B48" s="1" t="s">
        <v>187</v>
      </c>
      <c r="C48" s="1" t="s">
        <v>188</v>
      </c>
      <c r="D48" s="1" t="s">
        <v>189</v>
      </c>
      <c r="E48" s="1" t="s">
        <v>190</v>
      </c>
      <c r="F48" s="1" t="s">
        <v>191</v>
      </c>
      <c r="G48" s="1" t="s">
        <v>192</v>
      </c>
      <c r="H48" s="1" t="s">
        <v>193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-3.0</v>
      </c>
      <c r="C49" s="1">
        <v>1.0</v>
      </c>
      <c r="D49" s="1">
        <v>-12.0</v>
      </c>
      <c r="E49" s="1">
        <v>-14.0</v>
      </c>
      <c r="F49" s="1">
        <v>6.0</v>
      </c>
      <c r="G49" s="1">
        <v>3.0</v>
      </c>
      <c r="H49" s="1">
        <v>7.0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1.0</v>
      </c>
      <c r="C50" s="1">
        <v>1.0</v>
      </c>
      <c r="D50" s="1">
        <v>46.0</v>
      </c>
      <c r="E50" s="1">
        <v>1.0</v>
      </c>
      <c r="F50" s="1">
        <v>99.0</v>
      </c>
      <c r="G50" s="1">
        <v>-13.0</v>
      </c>
      <c r="H50" s="1">
        <v>-16.0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-1.0</v>
      </c>
      <c r="C51" s="1">
        <v>2.0</v>
      </c>
      <c r="D51" s="1">
        <v>-12.0</v>
      </c>
      <c r="E51" s="1">
        <v>-12.0</v>
      </c>
      <c r="F51" s="1">
        <v>7.0</v>
      </c>
      <c r="G51" s="1">
        <v>3.0</v>
      </c>
      <c r="H51" s="1">
        <v>7.0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-50.0</v>
      </c>
      <c r="C52" s="1">
        <v>10.0</v>
      </c>
      <c r="D52" s="1">
        <v>19.0</v>
      </c>
      <c r="E52" s="1">
        <v>-116.0</v>
      </c>
      <c r="F52" s="1">
        <v>28.0</v>
      </c>
      <c r="G52" s="1">
        <v>-12.0</v>
      </c>
      <c r="H52" s="1">
        <v>-11.0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198</v>
      </c>
      <c r="B53" s="1">
        <v>-82.0</v>
      </c>
      <c r="C53" s="1">
        <v>-76.0</v>
      </c>
      <c r="D53" s="1">
        <v>-1.0</v>
      </c>
      <c r="E53" s="1">
        <v>-3.0</v>
      </c>
      <c r="F53" s="1">
        <v>4.0</v>
      </c>
      <c r="G53" s="1">
        <v>1.0</v>
      </c>
      <c r="H53" s="1">
        <v>27.0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199</v>
      </c>
      <c r="B54" s="1">
        <v>-51.0</v>
      </c>
      <c r="C54" s="1">
        <v>10.0</v>
      </c>
      <c r="D54" s="1">
        <v>18.0</v>
      </c>
      <c r="E54" s="1">
        <v>-119.0</v>
      </c>
      <c r="F54" s="1">
        <v>28.0</v>
      </c>
      <c r="G54" s="1">
        <v>-12.0</v>
      </c>
      <c r="H54" s="1">
        <v>-11.0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200</v>
      </c>
      <c r="B55" s="1">
        <v>104.0</v>
      </c>
      <c r="C55" s="1">
        <v>96.0</v>
      </c>
      <c r="D55" s="1">
        <v>97.0</v>
      </c>
      <c r="E55" s="1">
        <v>119.0</v>
      </c>
      <c r="F55" s="1">
        <v>141.0</v>
      </c>
      <c r="G55" s="1">
        <v>97.0</v>
      </c>
      <c r="H55" s="1">
        <v>56.0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201</v>
      </c>
      <c r="B56" s="1">
        <v>18.0</v>
      </c>
      <c r="C56" s="1">
        <v>16.0</v>
      </c>
      <c r="D56" s="1">
        <v>16.0</v>
      </c>
      <c r="E56" s="1">
        <v>10.0</v>
      </c>
      <c r="F56" s="1">
        <v>1.0</v>
      </c>
      <c r="G56" s="1">
        <v>9.0</v>
      </c>
      <c r="H56" s="1">
        <v>15.0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203</v>
      </c>
      <c r="B58" s="1">
        <v>28.0</v>
      </c>
      <c r="C58" s="1">
        <v>33.0</v>
      </c>
      <c r="D58" s="1">
        <v>37.0</v>
      </c>
      <c r="E58" s="1">
        <v>40.0</v>
      </c>
      <c r="F58" s="1">
        <v>53.0</v>
      </c>
      <c r="G58" s="1">
        <v>39.0</v>
      </c>
      <c r="H58" s="1">
        <v>41.0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204</v>
      </c>
      <c r="B59" s="1">
        <v>28.0</v>
      </c>
      <c r="C59" s="1">
        <v>33.0</v>
      </c>
      <c r="D59" s="1">
        <v>37.0</v>
      </c>
      <c r="E59" s="1">
        <v>40.0</v>
      </c>
      <c r="F59" s="1">
        <v>53.0</v>
      </c>
      <c r="G59" s="1">
        <v>39.0</v>
      </c>
      <c r="H59" s="1">
        <v>41.0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205</v>
      </c>
      <c r="B60" s="1">
        <v>167.0</v>
      </c>
      <c r="C60" s="1">
        <v>187.0</v>
      </c>
      <c r="D60" s="1">
        <v>190.0</v>
      </c>
      <c r="E60" s="1">
        <v>173.0</v>
      </c>
      <c r="F60" s="1">
        <v>86.0</v>
      </c>
      <c r="G60" s="1">
        <v>111.0</v>
      </c>
      <c r="H60" s="1">
        <v>118.0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206</v>
      </c>
      <c r="B61" s="1">
        <v>55.0</v>
      </c>
      <c r="C61" s="1">
        <v>61.0</v>
      </c>
      <c r="D61" s="1">
        <v>46.0</v>
      </c>
      <c r="E61" s="1">
        <v>28.0</v>
      </c>
      <c r="F61" s="1">
        <v>3.0</v>
      </c>
      <c r="G61" s="1">
        <v>16.0</v>
      </c>
      <c r="H61" s="1">
        <v>20.0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207</v>
      </c>
      <c r="B62" s="1">
        <v>111.0</v>
      </c>
      <c r="C62" s="1">
        <v>125.0</v>
      </c>
      <c r="D62" s="1">
        <v>143.0</v>
      </c>
      <c r="E62" s="1">
        <v>144.0</v>
      </c>
      <c r="F62" s="1">
        <v>83.0</v>
      </c>
      <c r="G62" s="1">
        <v>94.0</v>
      </c>
      <c r="H62" s="1">
        <v>97.0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208</v>
      </c>
      <c r="B63" s="1">
        <v>15.0</v>
      </c>
      <c r="C63" s="1">
        <v>15.0</v>
      </c>
      <c r="D63" s="1">
        <v>13.0</v>
      </c>
      <c r="E63" s="1">
        <v>30.0</v>
      </c>
      <c r="F63" s="1">
        <v>30.0</v>
      </c>
      <c r="G63" s="1">
        <v>30.0</v>
      </c>
      <c r="H63" s="1">
        <v>10.0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209</v>
      </c>
      <c r="B64" s="1">
        <v>0.0</v>
      </c>
      <c r="C64" s="1">
        <v>0.0</v>
      </c>
      <c r="D64" s="1">
        <v>0.0</v>
      </c>
      <c r="E64" s="1">
        <v>24.0</v>
      </c>
      <c r="F64" s="1">
        <v>12.0</v>
      </c>
      <c r="G64" s="1">
        <v>12.0</v>
      </c>
      <c r="H64" s="1">
        <v>11.0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210</v>
      </c>
      <c r="B65" s="1">
        <v>15.0</v>
      </c>
      <c r="C65" s="1">
        <v>15.0</v>
      </c>
      <c r="D65" s="1">
        <v>13.0</v>
      </c>
      <c r="E65" s="1">
        <v>24.0</v>
      </c>
      <c r="F65" s="1">
        <v>13.0</v>
      </c>
      <c r="G65" s="1">
        <v>12.0</v>
      </c>
      <c r="H65" s="1">
        <v>11.0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220</v>
      </c>
      <c r="B4" s="1" t="s">
        <v>221</v>
      </c>
      <c r="C4" s="1" t="s">
        <v>222</v>
      </c>
      <c r="D4" s="1" t="s">
        <v>223</v>
      </c>
      <c r="E4" s="1" t="s">
        <v>224</v>
      </c>
      <c r="F4" s="1" t="s">
        <v>225</v>
      </c>
      <c r="G4" s="1" t="s">
        <v>226</v>
      </c>
      <c r="H4" s="1" t="s">
        <v>227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228</v>
      </c>
      <c r="B5" s="1" t="s">
        <v>229</v>
      </c>
      <c r="C5" s="1" t="s">
        <v>230</v>
      </c>
      <c r="D5" s="1" t="s">
        <v>231</v>
      </c>
      <c r="E5" s="1" t="s">
        <v>232</v>
      </c>
      <c r="F5" s="1" t="s">
        <v>233</v>
      </c>
      <c r="G5" s="1" t="s">
        <v>234</v>
      </c>
      <c r="H5" s="1" t="s">
        <v>235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236</v>
      </c>
      <c r="B6" s="1" t="s">
        <v>229</v>
      </c>
      <c r="C6" s="1" t="s">
        <v>230</v>
      </c>
      <c r="D6" s="1" t="s">
        <v>231</v>
      </c>
      <c r="E6" s="1" t="s">
        <v>232</v>
      </c>
      <c r="F6" s="1" t="s">
        <v>233</v>
      </c>
      <c r="G6" s="1" t="s">
        <v>234</v>
      </c>
      <c r="H6" s="1" t="s">
        <v>235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238</v>
      </c>
      <c r="B8" s="1" t="s">
        <v>239</v>
      </c>
      <c r="C8" s="1" t="s">
        <v>240</v>
      </c>
      <c r="D8" s="1" t="s">
        <v>241</v>
      </c>
      <c r="E8" s="1" t="s">
        <v>242</v>
      </c>
      <c r="F8" s="1" t="s">
        <v>243</v>
      </c>
      <c r="G8" s="1" t="s">
        <v>244</v>
      </c>
      <c r="H8" s="1" t="s">
        <v>245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246</v>
      </c>
      <c r="B9" s="1" t="s">
        <v>247</v>
      </c>
      <c r="C9" s="1" t="s">
        <v>248</v>
      </c>
      <c r="D9" s="1" t="s">
        <v>249</v>
      </c>
      <c r="E9" s="1" t="s">
        <v>250</v>
      </c>
      <c r="F9" s="1" t="s">
        <v>251</v>
      </c>
      <c r="G9" s="1" t="s">
        <v>252</v>
      </c>
      <c r="H9" s="1" t="s">
        <v>253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1" t="s">
        <v>261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262</v>
      </c>
      <c r="B11" s="1" t="s">
        <v>263</v>
      </c>
      <c r="C11" s="1" t="s">
        <v>264</v>
      </c>
      <c r="D11" s="1" t="s">
        <v>265</v>
      </c>
      <c r="E11" s="1" t="s">
        <v>266</v>
      </c>
      <c r="F11" s="1" t="s">
        <v>267</v>
      </c>
      <c r="G11" s="1" t="s">
        <v>268</v>
      </c>
      <c r="H11" s="1" t="s">
        <v>269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270</v>
      </c>
      <c r="B12" s="1" t="s">
        <v>271</v>
      </c>
      <c r="C12" s="1" t="s">
        <v>272</v>
      </c>
      <c r="D12" s="1" t="s">
        <v>273</v>
      </c>
      <c r="E12" s="1" t="s">
        <v>274</v>
      </c>
      <c r="F12" s="1" t="s">
        <v>275</v>
      </c>
      <c r="G12" s="1" t="s">
        <v>276</v>
      </c>
      <c r="H12" s="1" t="s">
        <v>277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278</v>
      </c>
      <c r="B13" s="1" t="s">
        <v>279</v>
      </c>
      <c r="C13" s="1" t="s">
        <v>280</v>
      </c>
      <c r="D13" s="1" t="s">
        <v>281</v>
      </c>
      <c r="E13" s="1" t="s">
        <v>282</v>
      </c>
      <c r="F13" s="1" t="s">
        <v>283</v>
      </c>
      <c r="G13" s="1" t="s">
        <v>284</v>
      </c>
      <c r="H13" s="1" t="s">
        <v>285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286</v>
      </c>
      <c r="B14" s="1" t="s">
        <v>279</v>
      </c>
      <c r="C14" s="1" t="s">
        <v>280</v>
      </c>
      <c r="D14" s="1" t="s">
        <v>281</v>
      </c>
      <c r="E14" s="1" t="s">
        <v>282</v>
      </c>
      <c r="F14" s="1" t="s">
        <v>283</v>
      </c>
      <c r="G14" s="1" t="s">
        <v>284</v>
      </c>
      <c r="H14" s="1" t="s">
        <v>285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287</v>
      </c>
      <c r="B15" s="1" t="s">
        <v>279</v>
      </c>
      <c r="C15" s="1" t="s">
        <v>280</v>
      </c>
      <c r="D15" s="1" t="s">
        <v>281</v>
      </c>
      <c r="E15" s="1" t="s">
        <v>282</v>
      </c>
      <c r="F15" s="1" t="s">
        <v>283</v>
      </c>
      <c r="G15" s="1" t="s">
        <v>284</v>
      </c>
      <c r="H15" s="1" t="s">
        <v>285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288</v>
      </c>
      <c r="B16" s="1" t="s">
        <v>289</v>
      </c>
      <c r="C16" s="1" t="s">
        <v>269</v>
      </c>
      <c r="D16" s="1" t="s">
        <v>290</v>
      </c>
      <c r="E16" s="1" t="s">
        <v>291</v>
      </c>
      <c r="F16" s="1" t="s">
        <v>292</v>
      </c>
      <c r="G16" s="1" t="s">
        <v>293</v>
      </c>
      <c r="H16" s="1" t="s">
        <v>294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295</v>
      </c>
      <c r="B17" s="1">
        <v>0.0</v>
      </c>
      <c r="C17" s="1">
        <v>0.0</v>
      </c>
      <c r="D17" s="1" t="s">
        <v>296</v>
      </c>
      <c r="E17" s="1" t="s">
        <v>297</v>
      </c>
      <c r="F17" s="1" t="s">
        <v>298</v>
      </c>
      <c r="G17" s="1" t="s">
        <v>299</v>
      </c>
      <c r="H17" s="1" t="s">
        <v>300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301</v>
      </c>
      <c r="B18" s="1">
        <v>0.0</v>
      </c>
      <c r="C18" s="1">
        <v>0.0</v>
      </c>
      <c r="D18" s="1" t="s">
        <v>302</v>
      </c>
      <c r="E18" s="1" t="s">
        <v>303</v>
      </c>
      <c r="F18" s="1" t="s">
        <v>304</v>
      </c>
      <c r="G18" s="1" t="s">
        <v>305</v>
      </c>
      <c r="H18" s="1" t="s">
        <v>306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307</v>
      </c>
      <c r="B20" s="1" t="s">
        <v>308</v>
      </c>
      <c r="C20" s="1" t="s">
        <v>309</v>
      </c>
      <c r="D20" s="1">
        <v>1.0</v>
      </c>
      <c r="E20" s="1" t="s">
        <v>310</v>
      </c>
      <c r="F20" s="1" t="s">
        <v>311</v>
      </c>
      <c r="G20" s="1" t="s">
        <v>312</v>
      </c>
      <c r="H20" s="1" t="s">
        <v>313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314</v>
      </c>
      <c r="B21" s="1" t="s">
        <v>315</v>
      </c>
      <c r="C21" s="1" t="s">
        <v>316</v>
      </c>
      <c r="D21" s="1" t="s">
        <v>317</v>
      </c>
      <c r="E21" s="1" t="s">
        <v>318</v>
      </c>
      <c r="F21" s="1" t="s">
        <v>293</v>
      </c>
      <c r="G21" s="1" t="s">
        <v>319</v>
      </c>
      <c r="H21" s="1" t="s">
        <v>320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321</v>
      </c>
      <c r="B22" s="1" t="s">
        <v>322</v>
      </c>
      <c r="C22" s="1" t="s">
        <v>323</v>
      </c>
      <c r="D22" s="1" t="s">
        <v>324</v>
      </c>
      <c r="E22" s="1" t="s">
        <v>325</v>
      </c>
      <c r="F22" s="1" t="s">
        <v>326</v>
      </c>
      <c r="G22" s="1" t="s">
        <v>327</v>
      </c>
      <c r="H22" s="1" t="s">
        <v>328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329</v>
      </c>
      <c r="B23" s="1" t="s">
        <v>330</v>
      </c>
      <c r="C23" s="1" t="s">
        <v>331</v>
      </c>
      <c r="D23" s="1" t="s">
        <v>332</v>
      </c>
      <c r="E23" s="1" t="s">
        <v>333</v>
      </c>
      <c r="F23" s="1" t="s">
        <v>334</v>
      </c>
      <c r="G23" s="1" t="s">
        <v>312</v>
      </c>
      <c r="H23" s="1" t="s">
        <v>312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336</v>
      </c>
      <c r="B25" s="1">
        <v>0.0</v>
      </c>
      <c r="C25" s="1" t="s">
        <v>337</v>
      </c>
      <c r="D25" s="1" t="s">
        <v>338</v>
      </c>
      <c r="E25" s="1" t="s">
        <v>339</v>
      </c>
      <c r="F25" s="1" t="s">
        <v>340</v>
      </c>
      <c r="G25" s="1" t="s">
        <v>341</v>
      </c>
      <c r="H25" s="1" t="s">
        <v>342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343</v>
      </c>
      <c r="B26" s="1">
        <v>0.0</v>
      </c>
      <c r="C26" s="1" t="s">
        <v>344</v>
      </c>
      <c r="D26" s="1" t="s">
        <v>345</v>
      </c>
      <c r="E26" s="1" t="s">
        <v>346</v>
      </c>
      <c r="F26" s="1" t="s">
        <v>347</v>
      </c>
      <c r="G26" s="1" t="s">
        <v>348</v>
      </c>
      <c r="H26" s="1" t="s">
        <v>349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350</v>
      </c>
      <c r="B27" s="1">
        <v>0.0</v>
      </c>
      <c r="C27" s="1" t="s">
        <v>351</v>
      </c>
      <c r="D27" s="1" t="s">
        <v>352</v>
      </c>
      <c r="E27" s="1" t="s">
        <v>353</v>
      </c>
      <c r="F27" s="1" t="s">
        <v>354</v>
      </c>
      <c r="G27" s="1" t="s">
        <v>355</v>
      </c>
      <c r="H27" s="1" t="s">
        <v>355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356</v>
      </c>
      <c r="B28" s="1" t="s">
        <v>357</v>
      </c>
      <c r="C28" s="1" t="s">
        <v>358</v>
      </c>
      <c r="D28" s="1" t="s">
        <v>359</v>
      </c>
      <c r="E28" s="1" t="s">
        <v>360</v>
      </c>
      <c r="F28" s="1" t="s">
        <v>361</v>
      </c>
      <c r="G28" s="1" t="s">
        <v>362</v>
      </c>
      <c r="H28" s="1" t="s">
        <v>363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364</v>
      </c>
      <c r="B29" s="1" t="s">
        <v>365</v>
      </c>
      <c r="C29" s="1" t="s">
        <v>366</v>
      </c>
      <c r="D29" s="1" t="s">
        <v>367</v>
      </c>
      <c r="E29" s="1" t="s">
        <v>368</v>
      </c>
      <c r="F29" s="1" t="s">
        <v>369</v>
      </c>
      <c r="G29" s="1" t="s">
        <v>370</v>
      </c>
      <c r="H29" s="1" t="s">
        <v>371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372</v>
      </c>
      <c r="B30" s="1">
        <v>0.0</v>
      </c>
      <c r="C30" s="1">
        <v>0.0</v>
      </c>
      <c r="D30" s="1" t="s">
        <v>373</v>
      </c>
      <c r="E30" s="1" t="s">
        <v>374</v>
      </c>
      <c r="F30" s="1" t="s">
        <v>375</v>
      </c>
      <c r="G30" s="1" t="s">
        <v>376</v>
      </c>
      <c r="H30" s="1" t="s">
        <v>377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378</v>
      </c>
      <c r="B31" s="1">
        <v>0.0</v>
      </c>
      <c r="C31" s="1">
        <v>0.0</v>
      </c>
      <c r="D31" s="1" t="s">
        <v>379</v>
      </c>
      <c r="E31" s="1" t="s">
        <v>380</v>
      </c>
      <c r="F31" s="1" t="s">
        <v>381</v>
      </c>
      <c r="G31" s="1" t="s">
        <v>382</v>
      </c>
      <c r="H31" s="1" t="s">
        <v>383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385</v>
      </c>
      <c r="B33" s="1" t="s">
        <v>386</v>
      </c>
      <c r="C33" s="1" t="s">
        <v>387</v>
      </c>
      <c r="D33" s="1" t="s">
        <v>388</v>
      </c>
      <c r="E33" s="1" t="s">
        <v>389</v>
      </c>
      <c r="F33" s="1" t="s">
        <v>390</v>
      </c>
      <c r="G33" s="1" t="s">
        <v>391</v>
      </c>
      <c r="H33" s="1" t="s">
        <v>392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393</v>
      </c>
      <c r="B34" s="1" t="s">
        <v>394</v>
      </c>
      <c r="C34" s="1" t="s">
        <v>395</v>
      </c>
      <c r="D34" s="1" t="s">
        <v>396</v>
      </c>
      <c r="E34" s="1" t="s">
        <v>397</v>
      </c>
      <c r="F34" s="1" t="s">
        <v>398</v>
      </c>
      <c r="G34" s="1" t="s">
        <v>399</v>
      </c>
      <c r="H34" s="1" t="s">
        <v>400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401</v>
      </c>
      <c r="B35" s="1" t="s">
        <v>386</v>
      </c>
      <c r="C35" s="1" t="s">
        <v>402</v>
      </c>
      <c r="D35" s="1" t="s">
        <v>403</v>
      </c>
      <c r="E35" s="1" t="s">
        <v>404</v>
      </c>
      <c r="F35" s="1" t="s">
        <v>405</v>
      </c>
      <c r="G35" s="1" t="s">
        <v>406</v>
      </c>
      <c r="H35" s="1" t="s">
        <v>407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408</v>
      </c>
      <c r="B36" s="1" t="s">
        <v>394</v>
      </c>
      <c r="C36" s="1" t="s">
        <v>409</v>
      </c>
      <c r="D36" s="1" t="s">
        <v>410</v>
      </c>
      <c r="E36" s="1" t="s">
        <v>411</v>
      </c>
      <c r="F36" s="1" t="s">
        <v>412</v>
      </c>
      <c r="G36" s="1" t="s">
        <v>413</v>
      </c>
      <c r="H36" s="1" t="s">
        <v>414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415</v>
      </c>
      <c r="B37" s="1" t="s">
        <v>416</v>
      </c>
      <c r="C37" s="1" t="s">
        <v>417</v>
      </c>
      <c r="D37" s="1" t="s">
        <v>418</v>
      </c>
      <c r="E37" s="1" t="s">
        <v>419</v>
      </c>
      <c r="F37" s="1" t="s">
        <v>420</v>
      </c>
      <c r="G37" s="1" t="s">
        <v>421</v>
      </c>
      <c r="H37" s="1" t="s">
        <v>422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423</v>
      </c>
      <c r="B38" s="1" t="s">
        <v>424</v>
      </c>
      <c r="C38" s="1" t="s">
        <v>425</v>
      </c>
      <c r="D38" s="1">
        <v>10.0</v>
      </c>
      <c r="E38" s="1" t="s">
        <v>426</v>
      </c>
      <c r="F38" s="1" t="s">
        <v>427</v>
      </c>
      <c r="G38" s="1">
        <v>17.0</v>
      </c>
      <c r="H38" s="1" t="s">
        <v>428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429</v>
      </c>
      <c r="B39" s="1" t="s">
        <v>430</v>
      </c>
      <c r="C39" s="1" t="s">
        <v>431</v>
      </c>
      <c r="D39" s="1" t="s">
        <v>432</v>
      </c>
      <c r="E39" s="1" t="s">
        <v>433</v>
      </c>
      <c r="F39" s="1" t="s">
        <v>434</v>
      </c>
      <c r="G39" s="1" t="s">
        <v>435</v>
      </c>
      <c r="H39" s="1" t="s">
        <v>436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437</v>
      </c>
      <c r="B40" s="1" t="s">
        <v>438</v>
      </c>
      <c r="C40" s="1" t="s">
        <v>439</v>
      </c>
      <c r="D40" s="1" t="s">
        <v>100</v>
      </c>
      <c r="E40" s="1" t="s">
        <v>440</v>
      </c>
      <c r="F40" s="1" t="s">
        <v>441</v>
      </c>
      <c r="G40" s="1" t="s">
        <v>442</v>
      </c>
      <c r="H40" s="1" t="s">
        <v>443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444</v>
      </c>
      <c r="B41" s="1" t="s">
        <v>445</v>
      </c>
      <c r="C41" s="1" t="s">
        <v>446</v>
      </c>
      <c r="D41" s="1" t="s">
        <v>447</v>
      </c>
      <c r="E41" s="1" t="s">
        <v>448</v>
      </c>
      <c r="F41" s="1" t="s">
        <v>449</v>
      </c>
      <c r="G41" s="1" t="s">
        <v>450</v>
      </c>
      <c r="H41" s="1" t="s">
        <v>451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452</v>
      </c>
      <c r="B42" s="1" t="s">
        <v>453</v>
      </c>
      <c r="C42" s="1" t="s">
        <v>454</v>
      </c>
      <c r="D42" s="1" t="s">
        <v>455</v>
      </c>
      <c r="E42" s="1" t="s">
        <v>352</v>
      </c>
      <c r="F42" s="1" t="s">
        <v>456</v>
      </c>
      <c r="G42" s="1" t="s">
        <v>457</v>
      </c>
      <c r="H42" s="1" t="s">
        <v>458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459</v>
      </c>
      <c r="B43" s="1" t="s">
        <v>151</v>
      </c>
      <c r="C43" s="1" t="s">
        <v>460</v>
      </c>
      <c r="D43" s="1" t="s">
        <v>461</v>
      </c>
      <c r="E43" s="1" t="s">
        <v>462</v>
      </c>
      <c r="F43" s="1" t="s">
        <v>463</v>
      </c>
      <c r="G43" s="1" t="s">
        <v>464</v>
      </c>
      <c r="H43" s="1" t="s">
        <v>465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466</v>
      </c>
      <c r="B44" s="1" t="s">
        <v>467</v>
      </c>
      <c r="C44" s="1" t="s">
        <v>468</v>
      </c>
      <c r="D44" s="1" t="s">
        <v>469</v>
      </c>
      <c r="E44" s="1" t="s">
        <v>470</v>
      </c>
      <c r="F44" s="1" t="s">
        <v>471</v>
      </c>
      <c r="G44" s="1" t="s">
        <v>472</v>
      </c>
      <c r="H44" s="1" t="s">
        <v>473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475</v>
      </c>
      <c r="B46" s="1" t="s">
        <v>476</v>
      </c>
      <c r="C46" s="1" t="s">
        <v>331</v>
      </c>
      <c r="D46" s="1" t="s">
        <v>477</v>
      </c>
      <c r="E46" s="1" t="s">
        <v>478</v>
      </c>
      <c r="F46" s="1" t="s">
        <v>479</v>
      </c>
      <c r="G46" s="1" t="s">
        <v>480</v>
      </c>
      <c r="H46" s="1" t="s">
        <v>481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482</v>
      </c>
      <c r="B47" s="1" t="s">
        <v>483</v>
      </c>
      <c r="C47" s="1" t="s">
        <v>484</v>
      </c>
      <c r="D47" s="1" t="s">
        <v>485</v>
      </c>
      <c r="E47" s="1" t="s">
        <v>486</v>
      </c>
      <c r="F47" s="1" t="s">
        <v>487</v>
      </c>
      <c r="G47" s="1" t="s">
        <v>488</v>
      </c>
      <c r="H47" s="1" t="s">
        <v>489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490</v>
      </c>
      <c r="B48" s="1">
        <v>0.0</v>
      </c>
      <c r="C48" s="1" t="s">
        <v>491</v>
      </c>
      <c r="D48" s="1" t="s">
        <v>492</v>
      </c>
      <c r="E48" s="1" t="s">
        <v>493</v>
      </c>
      <c r="F48" s="1" t="s">
        <v>494</v>
      </c>
      <c r="G48" s="1" t="s">
        <v>495</v>
      </c>
      <c r="H48" s="1" t="s">
        <v>496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497</v>
      </c>
      <c r="B49" s="1" t="s">
        <v>498</v>
      </c>
      <c r="C49" s="1" t="s">
        <v>499</v>
      </c>
      <c r="D49" s="1" t="s">
        <v>500</v>
      </c>
      <c r="E49" s="1" t="s">
        <v>501</v>
      </c>
      <c r="F49" s="1" t="s">
        <v>502</v>
      </c>
      <c r="G49" s="1" t="s">
        <v>503</v>
      </c>
      <c r="H49" s="1" t="s">
        <v>504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505</v>
      </c>
      <c r="B50" s="1" t="s">
        <v>506</v>
      </c>
      <c r="C50" s="1" t="s">
        <v>507</v>
      </c>
      <c r="D50" s="1" t="s">
        <v>508</v>
      </c>
      <c r="E50" s="1" t="s">
        <v>509</v>
      </c>
      <c r="F50" s="1" t="s">
        <v>510</v>
      </c>
      <c r="G50" s="1" t="s">
        <v>511</v>
      </c>
      <c r="H50" s="1" t="s">
        <v>512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513</v>
      </c>
      <c r="B51" s="1" t="s">
        <v>514</v>
      </c>
      <c r="C51" s="1" t="s">
        <v>515</v>
      </c>
      <c r="D51" s="1" t="s">
        <v>516</v>
      </c>
      <c r="E51" s="1">
        <v>0.0</v>
      </c>
      <c r="F51" s="1" t="s">
        <v>517</v>
      </c>
      <c r="G51" s="1" t="s">
        <v>518</v>
      </c>
      <c r="H51" s="1" t="s">
        <v>519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520</v>
      </c>
      <c r="B52" s="1" t="s">
        <v>514</v>
      </c>
      <c r="C52" s="1" t="s">
        <v>515</v>
      </c>
      <c r="D52" s="1" t="s">
        <v>516</v>
      </c>
      <c r="E52" s="1">
        <v>0.0</v>
      </c>
      <c r="F52" s="1" t="s">
        <v>517</v>
      </c>
      <c r="G52" s="1" t="s">
        <v>518</v>
      </c>
      <c r="H52" s="1" t="s">
        <v>519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521</v>
      </c>
      <c r="B53" s="1" t="s">
        <v>522</v>
      </c>
      <c r="C53" s="1" t="s">
        <v>523</v>
      </c>
      <c r="D53" s="1" t="s">
        <v>469</v>
      </c>
      <c r="E53" s="1" t="s">
        <v>524</v>
      </c>
      <c r="F53" s="1" t="s">
        <v>525</v>
      </c>
      <c r="G53" s="1" t="s">
        <v>526</v>
      </c>
      <c r="H53" s="1" t="s">
        <v>527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528</v>
      </c>
      <c r="B54" s="1" t="s">
        <v>529</v>
      </c>
      <c r="C54" s="1">
        <v>0.0</v>
      </c>
      <c r="D54" s="1">
        <v>0.0</v>
      </c>
      <c r="E54" s="1">
        <v>0.0</v>
      </c>
      <c r="F54" s="1" t="s">
        <v>530</v>
      </c>
      <c r="G54" s="1" t="s">
        <v>531</v>
      </c>
      <c r="H54" s="1" t="s">
        <v>532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533</v>
      </c>
      <c r="B55" s="1" t="s">
        <v>534</v>
      </c>
      <c r="C55" s="1" t="s">
        <v>535</v>
      </c>
      <c r="D55" s="1" t="s">
        <v>536</v>
      </c>
      <c r="E55" s="1" t="s">
        <v>537</v>
      </c>
      <c r="F55" s="1" t="s">
        <v>538</v>
      </c>
      <c r="G55" s="1" t="s">
        <v>539</v>
      </c>
      <c r="H55" s="1" t="s">
        <v>540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541</v>
      </c>
      <c r="B56" s="1" t="s">
        <v>542</v>
      </c>
      <c r="C56" s="1" t="s">
        <v>543</v>
      </c>
      <c r="D56" s="1" t="s">
        <v>544</v>
      </c>
      <c r="E56" s="1" t="s">
        <v>545</v>
      </c>
      <c r="F56" s="1" t="s">
        <v>546</v>
      </c>
      <c r="G56" s="1" t="s">
        <v>341</v>
      </c>
      <c r="H56" s="1" t="s">
        <v>547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548</v>
      </c>
      <c r="B57" s="1" t="s">
        <v>549</v>
      </c>
      <c r="C57" s="1" t="s">
        <v>550</v>
      </c>
      <c r="D57" s="1" t="s">
        <v>551</v>
      </c>
      <c r="E57" s="1" t="s">
        <v>552</v>
      </c>
      <c r="F57" s="1">
        <v>18.0</v>
      </c>
      <c r="G57" s="1" t="s">
        <v>553</v>
      </c>
      <c r="H57" s="1" t="s">
        <v>554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555</v>
      </c>
      <c r="B58" s="1" t="s">
        <v>556</v>
      </c>
      <c r="C58" s="1" t="s">
        <v>557</v>
      </c>
      <c r="D58" s="1" t="s">
        <v>558</v>
      </c>
      <c r="E58" s="1" t="s">
        <v>559</v>
      </c>
      <c r="F58" s="1" t="s">
        <v>560</v>
      </c>
      <c r="G58" s="1" t="s">
        <v>561</v>
      </c>
      <c r="H58" s="1" t="s">
        <v>562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563</v>
      </c>
      <c r="B59" s="1" t="s">
        <v>564</v>
      </c>
      <c r="C59" s="1" t="s">
        <v>565</v>
      </c>
      <c r="D59" s="1" t="s">
        <v>566</v>
      </c>
      <c r="E59" s="1" t="s">
        <v>567</v>
      </c>
      <c r="F59" s="1" t="s">
        <v>568</v>
      </c>
      <c r="G59" s="1" t="s">
        <v>569</v>
      </c>
      <c r="H59" s="1" t="s">
        <v>570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571</v>
      </c>
      <c r="B60" s="1" t="s">
        <v>564</v>
      </c>
      <c r="C60" s="1" t="s">
        <v>572</v>
      </c>
      <c r="D60" s="1" t="s">
        <v>573</v>
      </c>
      <c r="E60" s="1" t="s">
        <v>574</v>
      </c>
      <c r="F60" s="1" t="s">
        <v>575</v>
      </c>
      <c r="G60" s="1" t="s">
        <v>576</v>
      </c>
      <c r="H60" s="1" t="s">
        <v>577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578</v>
      </c>
      <c r="B61" s="1" t="s">
        <v>579</v>
      </c>
      <c r="C61" s="1" t="s">
        <v>580</v>
      </c>
      <c r="D61" s="1" t="s">
        <v>581</v>
      </c>
      <c r="E61" s="1" t="s">
        <v>582</v>
      </c>
      <c r="F61" s="1" t="s">
        <v>583</v>
      </c>
      <c r="G61" s="1" t="s">
        <v>584</v>
      </c>
      <c r="H61" s="1" t="s">
        <v>585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586</v>
      </c>
      <c r="B62" s="1">
        <v>0.0</v>
      </c>
      <c r="C62" s="1" t="s">
        <v>587</v>
      </c>
      <c r="D62" s="1" t="s">
        <v>588</v>
      </c>
      <c r="E62" s="1" t="s">
        <v>589</v>
      </c>
      <c r="F62" s="1" t="s">
        <v>590</v>
      </c>
      <c r="G62" s="1" t="s">
        <v>591</v>
      </c>
      <c r="H62" s="1" t="s">
        <v>592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593</v>
      </c>
      <c r="B63" s="1">
        <v>0.0</v>
      </c>
      <c r="C63" s="1">
        <v>0.0</v>
      </c>
      <c r="D63" s="1">
        <v>0.0</v>
      </c>
      <c r="E63" s="1" t="s">
        <v>594</v>
      </c>
      <c r="F63" s="1" t="s">
        <v>595</v>
      </c>
      <c r="G63" s="1" t="s">
        <v>596</v>
      </c>
      <c r="H63" s="1" t="s">
        <v>597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598</v>
      </c>
      <c r="B64" s="1">
        <v>0.0</v>
      </c>
      <c r="C64" s="1">
        <v>0.0</v>
      </c>
      <c r="D64" s="1">
        <v>0.0</v>
      </c>
      <c r="E64" s="1" t="s">
        <v>599</v>
      </c>
      <c r="F64" s="1" t="s">
        <v>600</v>
      </c>
      <c r="G64" s="1" t="s">
        <v>601</v>
      </c>
      <c r="H64" s="1" t="s">
        <v>602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603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604</v>
      </c>
      <c r="H65" s="1" t="s">
        <v>605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607</v>
      </c>
      <c r="B67" s="1">
        <v>0.0</v>
      </c>
      <c r="C67" s="1" t="s">
        <v>608</v>
      </c>
      <c r="D67" s="1" t="s">
        <v>609</v>
      </c>
      <c r="E67" s="1" t="s">
        <v>610</v>
      </c>
      <c r="F67" s="1" t="s">
        <v>611</v>
      </c>
      <c r="G67" s="1" t="s">
        <v>612</v>
      </c>
      <c r="H67" s="1" t="s">
        <v>613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614</v>
      </c>
      <c r="B68" s="1">
        <v>0.0</v>
      </c>
      <c r="C68" s="1" t="s">
        <v>615</v>
      </c>
      <c r="D68" s="1" t="s">
        <v>166</v>
      </c>
      <c r="E68" s="1" t="s">
        <v>616</v>
      </c>
      <c r="F68" s="1" t="s">
        <v>617</v>
      </c>
      <c r="G68" s="1" t="s">
        <v>618</v>
      </c>
      <c r="H68" s="1" t="s">
        <v>619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620</v>
      </c>
      <c r="B69" s="1">
        <v>0.0</v>
      </c>
      <c r="C69" s="1">
        <v>0.0</v>
      </c>
      <c r="D69" s="1" t="s">
        <v>621</v>
      </c>
      <c r="E69" s="1">
        <v>6.0</v>
      </c>
      <c r="F69" s="1" t="s">
        <v>622</v>
      </c>
      <c r="G69" s="1" t="s">
        <v>581</v>
      </c>
      <c r="H69" s="1" t="s">
        <v>623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624</v>
      </c>
      <c r="B70" s="1">
        <v>0.0</v>
      </c>
      <c r="C70" s="1" t="s">
        <v>625</v>
      </c>
      <c r="D70" s="1" t="s">
        <v>348</v>
      </c>
      <c r="E70" s="1" t="s">
        <v>626</v>
      </c>
      <c r="F70" s="1" t="s">
        <v>627</v>
      </c>
      <c r="G70" s="1" t="s">
        <v>628</v>
      </c>
      <c r="H70" s="1" t="s">
        <v>629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630</v>
      </c>
      <c r="B71" s="1">
        <v>0.0</v>
      </c>
      <c r="C71" s="1" t="s">
        <v>631</v>
      </c>
      <c r="D71" s="1" t="s">
        <v>632</v>
      </c>
      <c r="E71" s="1" t="s">
        <v>633</v>
      </c>
      <c r="F71" s="1" t="s">
        <v>634</v>
      </c>
      <c r="G71" s="1" t="s">
        <v>635</v>
      </c>
      <c r="H71" s="1" t="s">
        <v>636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637</v>
      </c>
      <c r="B72" s="1">
        <v>0.0</v>
      </c>
      <c r="C72" s="1" t="s">
        <v>638</v>
      </c>
      <c r="D72" s="1" t="s">
        <v>639</v>
      </c>
      <c r="E72" s="1" t="s">
        <v>640</v>
      </c>
      <c r="F72" s="1" t="s">
        <v>641</v>
      </c>
      <c r="G72" s="1" t="s">
        <v>642</v>
      </c>
      <c r="H72" s="1" t="s">
        <v>643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644</v>
      </c>
      <c r="B73" s="1">
        <v>0.0</v>
      </c>
      <c r="C73" s="1" t="s">
        <v>638</v>
      </c>
      <c r="D73" s="1" t="s">
        <v>639</v>
      </c>
      <c r="E73" s="1" t="s">
        <v>640</v>
      </c>
      <c r="F73" s="1" t="s">
        <v>641</v>
      </c>
      <c r="G73" s="1" t="s">
        <v>642</v>
      </c>
      <c r="H73" s="1" t="s">
        <v>643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645</v>
      </c>
      <c r="B74" s="1">
        <v>0.0</v>
      </c>
      <c r="C74" s="1" t="s">
        <v>646</v>
      </c>
      <c r="D74" s="1" t="s">
        <v>647</v>
      </c>
      <c r="E74" s="1" t="s">
        <v>648</v>
      </c>
      <c r="F74" s="1" t="s">
        <v>649</v>
      </c>
      <c r="G74" s="1" t="s">
        <v>650</v>
      </c>
      <c r="H74" s="1" t="s">
        <v>651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652</v>
      </c>
      <c r="B75" s="1">
        <v>0.0</v>
      </c>
      <c r="C75" s="1">
        <v>0.0</v>
      </c>
      <c r="D75" s="1">
        <v>0.0</v>
      </c>
      <c r="E75" s="1" t="s">
        <v>653</v>
      </c>
      <c r="F75" s="1" t="s">
        <v>654</v>
      </c>
      <c r="G75" s="1" t="s">
        <v>655</v>
      </c>
      <c r="H75" s="1" t="s">
        <v>656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657</v>
      </c>
      <c r="B76" s="1">
        <v>0.0</v>
      </c>
      <c r="C76" s="1" t="s">
        <v>658</v>
      </c>
      <c r="D76" s="1" t="s">
        <v>659</v>
      </c>
      <c r="E76" s="1" t="s">
        <v>660</v>
      </c>
      <c r="F76" s="1" t="s">
        <v>661</v>
      </c>
      <c r="G76" s="1">
        <v>6.0</v>
      </c>
      <c r="H76" s="1" t="s">
        <v>662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663</v>
      </c>
      <c r="B77" s="1">
        <v>0.0</v>
      </c>
      <c r="C77" s="1" t="s">
        <v>664</v>
      </c>
      <c r="D77" s="1" t="s">
        <v>665</v>
      </c>
      <c r="E77" s="1" t="s">
        <v>666</v>
      </c>
      <c r="F77" s="1" t="s">
        <v>667</v>
      </c>
      <c r="G77" s="1" t="s">
        <v>668</v>
      </c>
      <c r="H77" s="1" t="s">
        <v>669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670</v>
      </c>
      <c r="B78" s="1">
        <v>0.0</v>
      </c>
      <c r="C78" s="1" t="s">
        <v>671</v>
      </c>
      <c r="D78" s="1" t="s">
        <v>672</v>
      </c>
      <c r="E78" s="1" t="s">
        <v>673</v>
      </c>
      <c r="F78" s="1" t="s">
        <v>674</v>
      </c>
      <c r="G78" s="1" t="s">
        <v>675</v>
      </c>
      <c r="H78" s="1" t="s">
        <v>676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677</v>
      </c>
      <c r="B79" s="1">
        <v>0.0</v>
      </c>
      <c r="C79" s="1" t="s">
        <v>678</v>
      </c>
      <c r="D79" s="1" t="s">
        <v>679</v>
      </c>
      <c r="E79" s="1" t="s">
        <v>680</v>
      </c>
      <c r="F79" s="1" t="s">
        <v>681</v>
      </c>
      <c r="G79" s="1" t="s">
        <v>682</v>
      </c>
      <c r="H79" s="1" t="s">
        <v>683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684</v>
      </c>
      <c r="B80" s="1">
        <v>0.0</v>
      </c>
      <c r="C80" s="1" t="s">
        <v>685</v>
      </c>
      <c r="D80" s="1" t="s">
        <v>686</v>
      </c>
      <c r="E80" s="1" t="s">
        <v>687</v>
      </c>
      <c r="F80" s="1" t="s">
        <v>688</v>
      </c>
      <c r="G80" s="1" t="s">
        <v>689</v>
      </c>
      <c r="H80" s="1" t="s">
        <v>690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691</v>
      </c>
      <c r="B81" s="1">
        <v>0.0</v>
      </c>
      <c r="C81" s="1" t="s">
        <v>692</v>
      </c>
      <c r="D81" s="1" t="s">
        <v>693</v>
      </c>
      <c r="E81" s="1" t="s">
        <v>694</v>
      </c>
      <c r="F81" s="1" t="s">
        <v>695</v>
      </c>
      <c r="G81" s="1" t="s">
        <v>696</v>
      </c>
      <c r="H81" s="1" t="s">
        <v>697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698</v>
      </c>
      <c r="B82" s="1">
        <v>0.0</v>
      </c>
      <c r="C82" s="1" t="s">
        <v>699</v>
      </c>
      <c r="D82" s="1" t="s">
        <v>700</v>
      </c>
      <c r="E82" s="1" t="s">
        <v>701</v>
      </c>
      <c r="F82" s="1" t="s">
        <v>702</v>
      </c>
      <c r="G82" s="1" t="s">
        <v>703</v>
      </c>
      <c r="H82" s="1" t="s">
        <v>704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705</v>
      </c>
      <c r="B83" s="1">
        <v>0.0</v>
      </c>
      <c r="C83" s="1">
        <v>0.0</v>
      </c>
      <c r="D83" s="1" t="s">
        <v>706</v>
      </c>
      <c r="E83" s="1" t="s">
        <v>707</v>
      </c>
      <c r="F83" s="1" t="s">
        <v>708</v>
      </c>
      <c r="G83" s="1" t="s">
        <v>709</v>
      </c>
      <c r="H83" s="1" t="s">
        <v>710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711</v>
      </c>
      <c r="B84" s="1">
        <v>0.0</v>
      </c>
      <c r="C84" s="1">
        <v>0.0</v>
      </c>
      <c r="D84" s="1">
        <v>0.0</v>
      </c>
      <c r="E84" s="1">
        <v>0.0</v>
      </c>
      <c r="F84" s="1" t="s">
        <v>712</v>
      </c>
      <c r="G84" s="1" t="s">
        <v>713</v>
      </c>
      <c r="H84" s="1" t="s">
        <v>714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715</v>
      </c>
      <c r="B85" s="1">
        <v>0.0</v>
      </c>
      <c r="C85" s="1">
        <v>0.0</v>
      </c>
      <c r="D85" s="1">
        <v>0.0</v>
      </c>
      <c r="E85" s="1">
        <v>0.0</v>
      </c>
      <c r="F85" s="1" t="s">
        <v>716</v>
      </c>
      <c r="G85" s="1" t="s">
        <v>717</v>
      </c>
      <c r="H85" s="1" t="s">
        <v>159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719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720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721</v>
      </c>
      <c r="B88" s="1">
        <v>0.0</v>
      </c>
      <c r="C88" s="1">
        <v>0.0</v>
      </c>
      <c r="D88" s="1" t="s">
        <v>722</v>
      </c>
      <c r="E88" s="1" t="s">
        <v>723</v>
      </c>
      <c r="F88" s="1" t="s">
        <v>334</v>
      </c>
      <c r="G88" s="1" t="s">
        <v>279</v>
      </c>
      <c r="H88" s="1" t="s">
        <v>724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725</v>
      </c>
      <c r="B89" s="1">
        <v>0.0</v>
      </c>
      <c r="C89" s="1">
        <v>0.0</v>
      </c>
      <c r="D89" s="1" t="s">
        <v>726</v>
      </c>
      <c r="E89" s="1" t="s">
        <v>457</v>
      </c>
      <c r="F89" s="1" t="s">
        <v>488</v>
      </c>
      <c r="G89" s="1" t="s">
        <v>727</v>
      </c>
      <c r="H89" s="1" t="s">
        <v>353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728</v>
      </c>
      <c r="B90" s="1">
        <v>0.0</v>
      </c>
      <c r="C90" s="1">
        <v>0.0</v>
      </c>
      <c r="D90" s="1">
        <v>0.0</v>
      </c>
      <c r="E90" s="1" t="s">
        <v>729</v>
      </c>
      <c r="F90" s="1" t="s">
        <v>613</v>
      </c>
      <c r="G90" s="1" t="s">
        <v>730</v>
      </c>
      <c r="H90" s="1" t="s">
        <v>731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732</v>
      </c>
      <c r="B91" s="1">
        <v>0.0</v>
      </c>
      <c r="C91" s="1">
        <v>0.0</v>
      </c>
      <c r="D91" s="1" t="s">
        <v>733</v>
      </c>
      <c r="E91" s="1" t="s">
        <v>734</v>
      </c>
      <c r="F91" s="1" t="s">
        <v>735</v>
      </c>
      <c r="G91" s="1" t="s">
        <v>736</v>
      </c>
      <c r="H91" s="1" t="s">
        <v>737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738</v>
      </c>
      <c r="B92" s="1">
        <v>0.0</v>
      </c>
      <c r="C92" s="1">
        <v>0.0</v>
      </c>
      <c r="D92" s="1" t="s">
        <v>739</v>
      </c>
      <c r="E92" s="1" t="s">
        <v>740</v>
      </c>
      <c r="F92" s="1" t="s">
        <v>741</v>
      </c>
      <c r="G92" s="1" t="s">
        <v>742</v>
      </c>
      <c r="H92" s="1" t="s">
        <v>743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744</v>
      </c>
      <c r="B93" s="1">
        <v>0.0</v>
      </c>
      <c r="C93" s="1">
        <v>0.0</v>
      </c>
      <c r="D93" s="1" t="s">
        <v>745</v>
      </c>
      <c r="E93" s="1" t="s">
        <v>746</v>
      </c>
      <c r="F93" s="1" t="s">
        <v>747</v>
      </c>
      <c r="G93" s="1" t="s">
        <v>748</v>
      </c>
      <c r="H93" s="1" t="s">
        <v>749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750</v>
      </c>
      <c r="B94" s="1">
        <v>0.0</v>
      </c>
      <c r="C94" s="1">
        <v>0.0</v>
      </c>
      <c r="D94" s="1" t="s">
        <v>745</v>
      </c>
      <c r="E94" s="1" t="s">
        <v>746</v>
      </c>
      <c r="F94" s="1" t="s">
        <v>747</v>
      </c>
      <c r="G94" s="1" t="s">
        <v>748</v>
      </c>
      <c r="H94" s="1" t="s">
        <v>749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751</v>
      </c>
      <c r="B95" s="1">
        <v>0.0</v>
      </c>
      <c r="C95" s="1">
        <v>0.0</v>
      </c>
      <c r="D95" s="1" t="s">
        <v>752</v>
      </c>
      <c r="E95" s="1" t="s">
        <v>753</v>
      </c>
      <c r="F95" s="1" t="s">
        <v>754</v>
      </c>
      <c r="G95" s="1" t="s">
        <v>755</v>
      </c>
      <c r="H95" s="1" t="s">
        <v>756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757</v>
      </c>
      <c r="B96" s="1">
        <v>0.0</v>
      </c>
      <c r="C96" s="1">
        <v>0.0</v>
      </c>
      <c r="D96" s="1">
        <v>0.0</v>
      </c>
      <c r="E96" s="1" t="s">
        <v>758</v>
      </c>
      <c r="F96" s="1" t="s">
        <v>759</v>
      </c>
      <c r="G96" s="1" t="s">
        <v>760</v>
      </c>
      <c r="H96" s="1" t="s">
        <v>761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762</v>
      </c>
      <c r="B97" s="1">
        <v>0.0</v>
      </c>
      <c r="C97" s="1">
        <v>0.0</v>
      </c>
      <c r="D97" s="1" t="s">
        <v>763</v>
      </c>
      <c r="E97" s="1" t="s">
        <v>764</v>
      </c>
      <c r="F97" s="1" t="s">
        <v>765</v>
      </c>
      <c r="G97" s="1" t="s">
        <v>766</v>
      </c>
      <c r="H97" s="1" t="s">
        <v>767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768</v>
      </c>
      <c r="B98" s="1">
        <v>0.0</v>
      </c>
      <c r="C98" s="1">
        <v>0.0</v>
      </c>
      <c r="D98" s="1" t="s">
        <v>769</v>
      </c>
      <c r="E98" s="1" t="s">
        <v>770</v>
      </c>
      <c r="F98" s="1" t="s">
        <v>771</v>
      </c>
      <c r="G98" s="1" t="s">
        <v>772</v>
      </c>
      <c r="H98" s="1" t="s">
        <v>331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773</v>
      </c>
      <c r="B99" s="1">
        <v>0.0</v>
      </c>
      <c r="C99" s="1">
        <v>0.0</v>
      </c>
      <c r="D99" s="1" t="s">
        <v>774</v>
      </c>
      <c r="E99" s="1" t="s">
        <v>775</v>
      </c>
      <c r="F99" s="1" t="s">
        <v>776</v>
      </c>
      <c r="G99" s="1" t="s">
        <v>777</v>
      </c>
      <c r="H99" s="1" t="s">
        <v>778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779</v>
      </c>
      <c r="B100" s="1">
        <v>0.0</v>
      </c>
      <c r="C100" s="1">
        <v>0.0</v>
      </c>
      <c r="D100" s="1" t="s">
        <v>780</v>
      </c>
      <c r="E100" s="1" t="s">
        <v>781</v>
      </c>
      <c r="F100" s="1" t="s">
        <v>782</v>
      </c>
      <c r="G100" s="1" t="s">
        <v>783</v>
      </c>
      <c r="H100" s="1" t="s">
        <v>784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785</v>
      </c>
      <c r="B101" s="1">
        <v>0.0</v>
      </c>
      <c r="C101" s="1">
        <v>0.0</v>
      </c>
      <c r="D101" s="1" t="s">
        <v>786</v>
      </c>
      <c r="E101" s="1" t="s">
        <v>787</v>
      </c>
      <c r="F101" s="1" t="s">
        <v>788</v>
      </c>
      <c r="G101" s="1" t="s">
        <v>789</v>
      </c>
      <c r="H101" s="1" t="s">
        <v>790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791</v>
      </c>
      <c r="B102" s="1">
        <v>0.0</v>
      </c>
      <c r="C102" s="1">
        <v>0.0</v>
      </c>
      <c r="D102" s="1" t="s">
        <v>792</v>
      </c>
      <c r="E102" s="1" t="s">
        <v>793</v>
      </c>
      <c r="F102" s="1" t="s">
        <v>647</v>
      </c>
      <c r="G102" s="1" t="s">
        <v>794</v>
      </c>
      <c r="H102" s="1" t="s">
        <v>795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796</v>
      </c>
      <c r="B103" s="1">
        <v>0.0</v>
      </c>
      <c r="C103" s="1">
        <v>0.0</v>
      </c>
      <c r="D103" s="1" t="s">
        <v>797</v>
      </c>
      <c r="E103" s="1" t="s">
        <v>798</v>
      </c>
      <c r="F103" s="1" t="s">
        <v>799</v>
      </c>
      <c r="G103" s="1" t="s">
        <v>800</v>
      </c>
      <c r="H103" s="1" t="s">
        <v>801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802</v>
      </c>
      <c r="B104" s="1">
        <v>0.0</v>
      </c>
      <c r="C104" s="1">
        <v>0.0</v>
      </c>
      <c r="D104" s="1">
        <v>0.0</v>
      </c>
      <c r="E104" s="1" t="s">
        <v>803</v>
      </c>
      <c r="F104" s="1" t="s">
        <v>804</v>
      </c>
      <c r="G104" s="1" t="s">
        <v>805</v>
      </c>
      <c r="H104" s="1">
        <v>11.0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807</v>
      </c>
      <c r="H105" s="1" t="s">
        <v>808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810</v>
      </c>
      <c r="H106" s="1" t="s">
        <v>811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812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813</v>
      </c>
      <c r="B108" s="1">
        <v>0.0</v>
      </c>
      <c r="C108" s="1">
        <v>0.0</v>
      </c>
      <c r="D108" s="1">
        <v>0.0</v>
      </c>
      <c r="E108" s="1">
        <v>0.0</v>
      </c>
      <c r="F108" s="1" t="s">
        <v>814</v>
      </c>
      <c r="G108" s="1" t="s">
        <v>815</v>
      </c>
      <c r="H108" s="1" t="s">
        <v>816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817</v>
      </c>
      <c r="B109" s="1">
        <v>0.0</v>
      </c>
      <c r="C109" s="1">
        <v>0.0</v>
      </c>
      <c r="D109" s="1">
        <v>0.0</v>
      </c>
      <c r="E109" s="1">
        <v>0.0</v>
      </c>
      <c r="F109" s="1" t="s">
        <v>818</v>
      </c>
      <c r="G109" s="1" t="s">
        <v>819</v>
      </c>
      <c r="H109" s="1" t="s">
        <v>500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457</v>
      </c>
      <c r="H110" s="1" t="s">
        <v>821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822</v>
      </c>
      <c r="B111" s="1">
        <v>0.0</v>
      </c>
      <c r="C111" s="1">
        <v>0.0</v>
      </c>
      <c r="D111" s="1">
        <v>0.0</v>
      </c>
      <c r="E111" s="1">
        <v>0.0</v>
      </c>
      <c r="F111" s="1" t="s">
        <v>823</v>
      </c>
      <c r="G111" s="1" t="s">
        <v>477</v>
      </c>
      <c r="H111" s="1" t="s">
        <v>824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825</v>
      </c>
      <c r="B112" s="1">
        <v>0.0</v>
      </c>
      <c r="C112" s="1">
        <v>0.0</v>
      </c>
      <c r="D112" s="1">
        <v>0.0</v>
      </c>
      <c r="E112" s="1">
        <v>0.0</v>
      </c>
      <c r="F112" s="1">
        <v>-3.0</v>
      </c>
      <c r="G112" s="1" t="s">
        <v>826</v>
      </c>
      <c r="H112" s="1" t="s">
        <v>827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828</v>
      </c>
      <c r="B113" s="1">
        <v>0.0</v>
      </c>
      <c r="C113" s="1">
        <v>0.0</v>
      </c>
      <c r="D113" s="1">
        <v>0.0</v>
      </c>
      <c r="E113" s="1">
        <v>0.0</v>
      </c>
      <c r="F113" s="1" t="s">
        <v>694</v>
      </c>
      <c r="G113" s="1" t="s">
        <v>829</v>
      </c>
      <c r="H113" s="1" t="s">
        <v>830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831</v>
      </c>
      <c r="B114" s="1">
        <v>0.0</v>
      </c>
      <c r="C114" s="1">
        <v>0.0</v>
      </c>
      <c r="D114" s="1">
        <v>0.0</v>
      </c>
      <c r="E114" s="1">
        <v>0.0</v>
      </c>
      <c r="F114" s="1" t="s">
        <v>694</v>
      </c>
      <c r="G114" s="1" t="s">
        <v>829</v>
      </c>
      <c r="H114" s="1" t="s">
        <v>830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832</v>
      </c>
      <c r="B115" s="1">
        <v>0.0</v>
      </c>
      <c r="C115" s="1">
        <v>0.0</v>
      </c>
      <c r="D115" s="1">
        <v>0.0</v>
      </c>
      <c r="E115" s="1">
        <v>0.0</v>
      </c>
      <c r="F115" s="1" t="s">
        <v>833</v>
      </c>
      <c r="G115" s="1" t="s">
        <v>834</v>
      </c>
      <c r="H115" s="1" t="s">
        <v>664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835</v>
      </c>
      <c r="B116" s="1">
        <v>0.0</v>
      </c>
      <c r="C116" s="1">
        <v>0.0</v>
      </c>
      <c r="D116" s="1">
        <v>0.0</v>
      </c>
      <c r="E116" s="1">
        <v>0.0</v>
      </c>
      <c r="F116" s="1" t="s">
        <v>260</v>
      </c>
      <c r="G116" s="1" t="s">
        <v>836</v>
      </c>
      <c r="H116" s="1" t="s">
        <v>837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838</v>
      </c>
      <c r="B117" s="1">
        <v>0.0</v>
      </c>
      <c r="C117" s="1">
        <v>0.0</v>
      </c>
      <c r="D117" s="1">
        <v>0.0</v>
      </c>
      <c r="E117" s="1">
        <v>0.0</v>
      </c>
      <c r="F117" s="1" t="s">
        <v>839</v>
      </c>
      <c r="G117" s="1" t="s">
        <v>840</v>
      </c>
      <c r="H117" s="1" t="s">
        <v>841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842</v>
      </c>
      <c r="B118" s="1">
        <v>0.0</v>
      </c>
      <c r="C118" s="1">
        <v>0.0</v>
      </c>
      <c r="D118" s="1">
        <v>0.0</v>
      </c>
      <c r="E118" s="1">
        <v>0.0</v>
      </c>
      <c r="F118" s="1" t="s">
        <v>843</v>
      </c>
      <c r="G118" s="1" t="s">
        <v>844</v>
      </c>
      <c r="H118" s="1" t="s">
        <v>845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846</v>
      </c>
      <c r="B119" s="1">
        <v>0.0</v>
      </c>
      <c r="C119" s="1">
        <v>0.0</v>
      </c>
      <c r="D119" s="1">
        <v>0.0</v>
      </c>
      <c r="E119" s="1">
        <v>0.0</v>
      </c>
      <c r="F119" s="1" t="s">
        <v>847</v>
      </c>
      <c r="G119" s="1" t="s">
        <v>848</v>
      </c>
      <c r="H119" s="1" t="s">
        <v>849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850</v>
      </c>
      <c r="B120" s="1">
        <v>0.0</v>
      </c>
      <c r="C120" s="1">
        <v>0.0</v>
      </c>
      <c r="D120" s="1">
        <v>0.0</v>
      </c>
      <c r="E120" s="1">
        <v>0.0</v>
      </c>
      <c r="F120" s="1" t="s">
        <v>851</v>
      </c>
      <c r="G120" s="1" t="s">
        <v>852</v>
      </c>
      <c r="H120" s="1" t="s">
        <v>853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854</v>
      </c>
      <c r="B121" s="1">
        <v>0.0</v>
      </c>
      <c r="C121" s="1">
        <v>0.0</v>
      </c>
      <c r="D121" s="1">
        <v>0.0</v>
      </c>
      <c r="E121" s="1">
        <v>0.0</v>
      </c>
      <c r="F121" s="1" t="s">
        <v>855</v>
      </c>
      <c r="G121" s="1" t="s">
        <v>856</v>
      </c>
      <c r="H121" s="1" t="s">
        <v>222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857</v>
      </c>
      <c r="B122" s="1">
        <v>0.0</v>
      </c>
      <c r="C122" s="1">
        <v>0.0</v>
      </c>
      <c r="D122" s="1">
        <v>0.0</v>
      </c>
      <c r="E122" s="1">
        <v>0.0</v>
      </c>
      <c r="F122" s="1" t="s">
        <v>858</v>
      </c>
      <c r="G122" s="1" t="s">
        <v>859</v>
      </c>
      <c r="H122" s="1" t="s">
        <v>860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861</v>
      </c>
      <c r="B123" s="1">
        <v>0.0</v>
      </c>
      <c r="C123" s="1">
        <v>0.0</v>
      </c>
      <c r="D123" s="1">
        <v>0.0</v>
      </c>
      <c r="E123" s="1">
        <v>0.0</v>
      </c>
      <c r="F123" s="1" t="s">
        <v>862</v>
      </c>
      <c r="G123" s="1" t="s">
        <v>863</v>
      </c>
      <c r="H123" s="1" t="s">
        <v>864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865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866</v>
      </c>
      <c r="H124" s="1" t="s">
        <v>867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868</v>
      </c>
      <c r="C1" s="1" t="s">
        <v>869</v>
      </c>
      <c r="D1" s="1" t="s">
        <v>870</v>
      </c>
      <c r="E1" s="1" t="s">
        <v>871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872</v>
      </c>
      <c r="B2" s="1" t="s">
        <v>873</v>
      </c>
      <c r="C2" s="1" t="s">
        <v>874</v>
      </c>
      <c r="D2" s="1" t="s">
        <v>875</v>
      </c>
      <c r="E2" s="1" t="s">
        <v>876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877</v>
      </c>
      <c r="B3" s="1" t="s">
        <v>878</v>
      </c>
      <c r="C3" s="1" t="s">
        <v>879</v>
      </c>
      <c r="D3" s="1" t="s">
        <v>880</v>
      </c>
      <c r="E3" s="1" t="s">
        <v>881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882</v>
      </c>
      <c r="B4" s="1" t="s">
        <v>883</v>
      </c>
      <c r="C4" s="1" t="s">
        <v>884</v>
      </c>
      <c r="D4" s="1" t="s">
        <v>885</v>
      </c>
      <c r="E4" s="1" t="s">
        <v>886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877</v>
      </c>
      <c r="B5" s="1" t="s">
        <v>878</v>
      </c>
      <c r="C5" s="1" t="s">
        <v>887</v>
      </c>
      <c r="D5" s="1" t="s">
        <v>888</v>
      </c>
      <c r="E5" s="1" t="s">
        <v>889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890</v>
      </c>
      <c r="B6" s="1" t="s">
        <v>891</v>
      </c>
      <c r="C6" s="1" t="s">
        <v>892</v>
      </c>
      <c r="D6" s="1" t="s">
        <v>893</v>
      </c>
      <c r="E6" s="1" t="s">
        <v>894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895</v>
      </c>
      <c r="B7" s="1" t="s">
        <v>896</v>
      </c>
      <c r="C7" s="1" t="s">
        <v>897</v>
      </c>
      <c r="D7" s="1" t="s">
        <v>898</v>
      </c>
      <c r="E7" s="1" t="s">
        <v>899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900</v>
      </c>
      <c r="B8" s="1" t="s">
        <v>878</v>
      </c>
      <c r="C8" s="1" t="s">
        <v>901</v>
      </c>
      <c r="D8" s="1" t="s">
        <v>902</v>
      </c>
      <c r="E8" s="1" t="s">
        <v>903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904</v>
      </c>
      <c r="B9" s="1" t="s">
        <v>905</v>
      </c>
      <c r="C9" s="1" t="s">
        <v>906</v>
      </c>
      <c r="D9" s="1" t="s">
        <v>907</v>
      </c>
      <c r="E9" s="1" t="s">
        <v>908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909</v>
      </c>
      <c r="B10" s="1" t="s">
        <v>910</v>
      </c>
      <c r="C10" s="1" t="s">
        <v>911</v>
      </c>
      <c r="D10" s="1" t="s">
        <v>899</v>
      </c>
      <c r="E10" s="1" t="s">
        <v>912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913</v>
      </c>
      <c r="B11" s="1" t="s">
        <v>914</v>
      </c>
      <c r="C11" s="1" t="s">
        <v>915</v>
      </c>
      <c r="D11" s="1" t="s">
        <v>916</v>
      </c>
      <c r="E11" s="1" t="s">
        <v>917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918</v>
      </c>
      <c r="B12" s="1" t="s">
        <v>919</v>
      </c>
      <c r="C12" s="1" t="s">
        <v>920</v>
      </c>
      <c r="D12" s="1" t="s">
        <v>921</v>
      </c>
      <c r="E12" s="1" t="s">
        <v>922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923</v>
      </c>
      <c r="B13" s="1" t="s">
        <v>924</v>
      </c>
      <c r="C13" s="1" t="s">
        <v>925</v>
      </c>
      <c r="D13" s="1" t="s">
        <v>926</v>
      </c>
      <c r="E13" s="1" t="s">
        <v>927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928</v>
      </c>
      <c r="B14" s="1" t="s">
        <v>929</v>
      </c>
      <c r="C14" s="1" t="s">
        <v>929</v>
      </c>
      <c r="D14" s="1" t="s">
        <v>929</v>
      </c>
      <c r="E14" s="1" t="s">
        <v>929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930</v>
      </c>
      <c r="B15" s="1" t="s">
        <v>878</v>
      </c>
      <c r="C15" s="1" t="s">
        <v>174</v>
      </c>
      <c r="D15" s="1" t="s">
        <v>175</v>
      </c>
      <c r="E15" s="1" t="s">
        <v>176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931</v>
      </c>
      <c r="B16" s="1" t="s">
        <v>878</v>
      </c>
      <c r="C16" s="1" t="s">
        <v>932</v>
      </c>
      <c r="D16" s="1" t="s">
        <v>933</v>
      </c>
      <c r="E16" s="1" t="s">
        <v>934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935</v>
      </c>
      <c r="B17" s="1" t="s">
        <v>152</v>
      </c>
      <c r="C17" s="1" t="s">
        <v>160</v>
      </c>
      <c r="D17" s="1" t="s">
        <v>936</v>
      </c>
      <c r="E17" s="1" t="s">
        <v>155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937</v>
      </c>
      <c r="B18" s="1" t="s">
        <v>878</v>
      </c>
      <c r="C18" s="1" t="s">
        <v>938</v>
      </c>
      <c r="D18" s="1" t="s">
        <v>939</v>
      </c>
      <c r="E18" s="1" t="s">
        <v>940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941</v>
      </c>
      <c r="B19" s="1" t="s">
        <v>942</v>
      </c>
      <c r="C19" s="1" t="s">
        <v>943</v>
      </c>
      <c r="D19" s="1" t="s">
        <v>944</v>
      </c>
      <c r="E19" s="1" t="s">
        <v>945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946</v>
      </c>
      <c r="B20" s="1" t="s">
        <v>947</v>
      </c>
      <c r="C20" s="1" t="s">
        <v>948</v>
      </c>
      <c r="D20" s="1" t="s">
        <v>949</v>
      </c>
      <c r="E20" s="1" t="s">
        <v>950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951</v>
      </c>
      <c r="B21" s="1" t="s">
        <v>952</v>
      </c>
      <c r="C21" s="1" t="s">
        <v>953</v>
      </c>
      <c r="D21" s="1" t="s">
        <v>954</v>
      </c>
      <c r="E21" s="1" t="s">
        <v>955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956</v>
      </c>
      <c r="B22" s="1" t="s">
        <v>957</v>
      </c>
      <c r="C22" s="1" t="s">
        <v>958</v>
      </c>
      <c r="D22" s="1" t="s">
        <v>959</v>
      </c>
      <c r="E22" s="1" t="s">
        <v>960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961</v>
      </c>
      <c r="B23" s="1" t="s">
        <v>962</v>
      </c>
      <c r="C23" s="1" t="s">
        <v>963</v>
      </c>
      <c r="D23" s="1" t="s">
        <v>964</v>
      </c>
      <c r="E23" s="1" t="s">
        <v>965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966</v>
      </c>
      <c r="B24" s="1" t="s">
        <v>967</v>
      </c>
      <c r="C24" s="1" t="s">
        <v>968</v>
      </c>
      <c r="D24" s="1" t="s">
        <v>969</v>
      </c>
      <c r="E24" s="1" t="s">
        <v>970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971</v>
      </c>
      <c r="B25" s="1" t="s">
        <v>972</v>
      </c>
      <c r="C25" s="1" t="s">
        <v>973</v>
      </c>
      <c r="D25" s="1" t="s">
        <v>974</v>
      </c>
      <c r="E25" s="1" t="s">
        <v>975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976</v>
      </c>
      <c r="B26" s="1" t="s">
        <v>977</v>
      </c>
      <c r="C26" s="1" t="s">
        <v>978</v>
      </c>
      <c r="D26" s="1" t="s">
        <v>979</v>
      </c>
      <c r="E26" s="1" t="s">
        <v>980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981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0.0</v>
      </c>
      <c r="D3" s="1">
        <v>653.0</v>
      </c>
      <c r="E3" s="1">
        <v>756.0</v>
      </c>
      <c r="F3" s="1">
        <v>603.0</v>
      </c>
      <c r="G3" s="1">
        <v>592.0</v>
      </c>
      <c r="H3" s="1">
        <v>629.0</v>
      </c>
      <c r="I3" s="1">
        <f>IF(H3*FORECAST(I2,B3:H3,B2:H2)&gt;0,FORECAST(I2,B3:H3,B2:H2),H3)*$X$1</f>
        <v>893.4285714</v>
      </c>
      <c r="J3" s="1">
        <f>IF(I3*FORECAST(J2,B3:I3,B2:I2)&gt;0,FORECAST(J2,B3:I3,B2:I2),I3)*$X$1</f>
        <v>1001.321429</v>
      </c>
      <c r="K3" s="1">
        <f>IF(J3*FORECAST(K2,B3:J3,B2:J2)&gt;0,FORECAST(K2,B3:J3,B2:J2),J3)*$X$1</f>
        <v>1109.214286</v>
      </c>
      <c r="L3" s="1">
        <f>IF(K3*FORECAST(L2,B3:K3,B2:K2)&gt;0,FORECAST(L2,B3:K3,B2:K2),K3)*$X$1</f>
        <v>1217.107143</v>
      </c>
      <c r="M3" s="1">
        <f>IF(L3*FORECAST(M2,B3:L3,B2:L2)&gt;0,FORECAST(M2,B3:L3,B2:L2),L3)*$X$1</f>
        <v>1325</v>
      </c>
      <c r="N3" s="1">
        <f>IF(M3*FORECAST(N2,B3:M3,B2:M2)&gt;0,FORECAST(N2,B3:M3,B2:M2),M3)*$X$1</f>
        <v>1432.892857</v>
      </c>
      <c r="O3" s="1">
        <f>IF(N3*FORECAST(O2,B3:N3,B2:N2)&gt;0,FORECAST(O2,B3:N3,B2:N2),N3)*$X$1</f>
        <v>1540.785714</v>
      </c>
      <c r="P3" s="4">
        <f>IF(O3*FORECAST(P2,B3:O3,B2:O2)&gt;0,FORECAST(P2,B3:O3,B2:O2),O3)*$X$1</f>
        <v>1648.678571</v>
      </c>
      <c r="Q3" s="4">
        <f>IF(P3*FORECAST(Q2,B3:P3,B2:P2)&gt;0,FORECAST(Q2,B3:P3,B2:P2),P3)*$X$1</f>
        <v>1756.571429</v>
      </c>
      <c r="R3" s="4">
        <f>IF(Q3*FORECAST(R2,B3:Q3,B2:Q2)&gt;0,FORECAST(R2,B3:Q3,B2:Q2),Q3)*$X$1</f>
        <v>1864.464286</v>
      </c>
      <c r="S3" s="4">
        <f>IF(R3*FORECAST(S2,B3:R3,B2:R2)&gt;0,FORECAST(S2,B3:R3,B2:R2),R3)*$X$1</f>
        <v>1972.357143</v>
      </c>
      <c r="T3" s="4">
        <f>IF(S3*FORECAST(T2,B3:S3,B2:S2)&gt;0,FORECAST(T2,B3:S3,B2:S2),S3)*$X$1</f>
        <v>2080.25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413.0</v>
      </c>
      <c r="D4" s="1">
        <v>628.0</v>
      </c>
      <c r="E4" s="1">
        <v>204.0</v>
      </c>
      <c r="F4" s="1">
        <v>297.0</v>
      </c>
      <c r="G4" s="1">
        <v>711.0</v>
      </c>
      <c r="H4" s="1">
        <v>638.0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982</v>
      </c>
      <c r="B5" s="1">
        <v>0.0</v>
      </c>
      <c r="C5" s="1">
        <v>0.0</v>
      </c>
      <c r="D5" s="1">
        <v>0.0</v>
      </c>
      <c r="E5" s="1">
        <v>33.0</v>
      </c>
      <c r="F5" s="1">
        <v>33.0</v>
      </c>
      <c r="G5" s="1">
        <v>30.0</v>
      </c>
      <c r="H5" s="1">
        <v>31.0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983</v>
      </c>
      <c r="L7" s="1">
        <f>IF(T3*FORECAST(T2,B3:T3,B2:T2)&gt;0,FORECAST(T2,B3:T3,B2:T2),S3)*$X$1 * (1+0.02)/(0.0765-0.02)</f>
        <v>37554.95575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984</v>
      </c>
      <c r="L8" s="5">
        <f t="array" ref="L8">NPV(0.0765,J3:T3)</f>
        <v>10617.58808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985</v>
      </c>
      <c r="L9" s="5">
        <f t="array" ref="L9">NPV(0.0765,J16:T16)</f>
        <v>16692.17307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986</v>
      </c>
      <c r="L10" s="5">
        <f>L8 + L9</f>
        <v>27309.76114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638.0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987</v>
      </c>
      <c r="L12" s="5">
        <f>L10 - L11</f>
        <v>26671.76114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988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860.3793917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(1+0.02)/(0.0765-0.02)</f>
        <v>37554.95575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17</v>
      </c>
      <c r="B3" s="1">
        <v>143.0</v>
      </c>
      <c r="C3" s="1">
        <v>50.0</v>
      </c>
      <c r="D3" s="1">
        <v>28.0</v>
      </c>
      <c r="E3" s="1">
        <v>-266.0</v>
      </c>
      <c r="F3" s="1">
        <v>110.0</v>
      </c>
      <c r="G3" s="1">
        <v>-5.0</v>
      </c>
      <c r="H3" s="1">
        <v>2.0</v>
      </c>
      <c r="I3" s="1">
        <f>IF(H3*FORECAST(I2,B3:H3,B2:H2)&gt;0,FORECAST(I2,B3:H3,B2:H2),H3)*$X$1</f>
        <v>2</v>
      </c>
      <c r="J3" s="1">
        <f>IF(I3*FORECAST(J2,B3:I3,B2:I2)&gt;0,FORECAST(J2,B3:I3,B2:I2),I3)*$X$1</f>
        <v>2</v>
      </c>
      <c r="K3" s="1">
        <f>IF(J3*FORECAST(K2,B3:J3,B2:J2)&gt;0,FORECAST(K2,B3:J3,B2:J2),J3)*$X$1</f>
        <v>2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4">
        <f>IF(O3*FORECAST(P2,B3:O3,B2:O2)&gt;0,FORECAST(P2,B3:O3,B2:O2),O3)*$X$1</f>
        <v>2</v>
      </c>
      <c r="Q3" s="4">
        <f>IF(P3*FORECAST(Q2,B3:P3,B2:P2)&gt;0,FORECAST(Q2,B3:P3,B2:P2),P3)*$X$1</f>
        <v>2</v>
      </c>
      <c r="R3" s="4">
        <f>IF(Q3*FORECAST(R2,B3:Q3,B2:Q2)&gt;0,FORECAST(R2,B3:Q3,B2:Q2),Q3)*$X$1</f>
        <v>2</v>
      </c>
      <c r="S3" s="4">
        <f>IF(R3*FORECAST(S2,B3:R3,B2:R2)&gt;0,FORECAST(S2,B3:R3,B2:R2),R3)*$X$1</f>
        <v>2</v>
      </c>
      <c r="T3" s="4">
        <f>IF(S3*FORECAST(T2,B3:S3,B2:S2)&gt;0,FORECAST(T2,B3:S3,B2:S2),S3)*$X$1</f>
        <v>2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413.0</v>
      </c>
      <c r="D4" s="1">
        <v>628.0</v>
      </c>
      <c r="E4" s="1">
        <v>204.0</v>
      </c>
      <c r="F4" s="1">
        <v>297.0</v>
      </c>
      <c r="G4" s="1">
        <v>711.0</v>
      </c>
      <c r="H4" s="1">
        <v>638.0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982</v>
      </c>
      <c r="B5" s="1">
        <v>0.0</v>
      </c>
      <c r="C5" s="1">
        <v>0.0</v>
      </c>
      <c r="D5" s="1">
        <v>0.0</v>
      </c>
      <c r="E5" s="1">
        <v>33.0</v>
      </c>
      <c r="F5" s="1">
        <v>33.0</v>
      </c>
      <c r="G5" s="1">
        <v>30.0</v>
      </c>
      <c r="H5" s="1">
        <v>31.0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983</v>
      </c>
      <c r="L7" s="1">
        <f>IF(T3*FORECAST(T2,B3:T3,B2:T2)&gt;0,FORECAST(T2,B3:T3,B2:T2),S3)*$X$1 * (1+0.02)/(0.0765-0.02)</f>
        <v>36.10619469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984</v>
      </c>
      <c r="L8" s="5">
        <f t="array" ref="L8">NPV(0.0765,J3:T3)</f>
        <v>14.52357528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985</v>
      </c>
      <c r="L9" s="5">
        <f t="array" ref="L9">NPV(0.0765,J16:T16)</f>
        <v>16.04823753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986</v>
      </c>
      <c r="L10" s="5">
        <f>L8 + L9</f>
        <v>30.57181282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638.0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987</v>
      </c>
      <c r="L12" s="5">
        <f>L10 - L11</f>
        <v>-607.4281872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988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-19.59445765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(1+0.02)/(0.0765-0.02)</f>
        <v>36.10619469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